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re Log Integration" sheetId="1" state="visible" r:id="rId2"/>
    <sheet name="CN Isotopes and TOC" sheetId="2" state="visible" r:id="rId3"/>
    <sheet name="Magnetic data" sheetId="3" state="visible" r:id="rId4"/>
    <sheet name="Biomarker and TEX86" sheetId="4" state="visible" r:id="rId5"/>
    <sheet name="Sheet12" sheetId="5" state="visible" r:id="rId6"/>
    <sheet name="Clay Mineralogy" sheetId="6" state="visible" r:id="rId7"/>
    <sheet name="Dinoflagellate Counts" sheetId="7" state="visible" r:id="rId8"/>
    <sheet name="Pollen and Spore Counts" sheetId="8" state="visible" r:id="rId9"/>
    <sheet name="Pollen and Spore Taxonomy" sheetId="9" state="visible" r:id="rId10"/>
    <sheet name="Nannofossil Data" sheetId="10" state="visible" r:id="rId11"/>
    <sheet name="Foraminiferal Data" sheetId="11" state="visible" r:id="rId12"/>
    <sheet name="Ichnology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<sst xmlns="http://schemas.openxmlformats.org/spreadsheetml/2006/main" count="4897" uniqueCount="1249">
  <si>
    <t xml:space="preserve">Core</t>
  </si>
  <si>
    <t xml:space="preserve">Sample interval (cm)</t>
  </si>
  <si>
    <t xml:space="preserve">Sample depth (mbsf)</t>
  </si>
  <si>
    <t xml:space="preserve">Sample weight (mg.)</t>
  </si>
  <si>
    <t xml:space="preserve">N Signal (V)</t>
  </si>
  <si>
    <t xml:space="preserve">C Signal (V)</t>
  </si>
  <si>
    <t xml:space="preserve">Conc. N (%)</t>
  </si>
  <si>
    <t xml:space="preserve">Conc. C (%)</t>
  </si>
  <si>
    <r>
      <rPr>
        <b val="true"/>
        <sz val="11"/>
        <color rgb="FF000000"/>
        <rFont val="Calibri"/>
        <family val="2"/>
        <charset val="1"/>
      </rPr>
      <t xml:space="preserve">δ</t>
    </r>
    <r>
      <rPr>
        <b val="true"/>
        <vertAlign val="superscript"/>
        <sz val="11"/>
        <color rgb="FF000000"/>
        <rFont val="Calibri"/>
        <family val="2"/>
        <charset val="1"/>
      </rPr>
      <t xml:space="preserve">15</t>
    </r>
    <r>
      <rPr>
        <b val="true"/>
        <sz val="11"/>
        <color rgb="FF000000"/>
        <rFont val="Calibri"/>
        <family val="2"/>
        <charset val="1"/>
      </rPr>
      <t xml:space="preserve">N At-air (‰)</t>
    </r>
  </si>
  <si>
    <r>
      <rPr>
        <b val="true"/>
        <sz val="11"/>
        <color rgb="FF000000"/>
        <rFont val="Calibri"/>
        <family val="2"/>
        <charset val="1"/>
      </rPr>
      <t xml:space="preserve">δ</t>
    </r>
    <r>
      <rPr>
        <b val="true"/>
        <vertAlign val="superscript"/>
        <sz val="11"/>
        <color rgb="FF000000"/>
        <rFont val="Calibri"/>
        <family val="2"/>
        <charset val="1"/>
      </rPr>
      <t xml:space="preserve">13</t>
    </r>
    <r>
      <rPr>
        <b val="true"/>
        <sz val="11"/>
        <color rgb="FF000000"/>
        <rFont val="Calibri"/>
        <family val="2"/>
        <charset val="1"/>
      </rPr>
      <t xml:space="preserve">C VPDB (‰)</t>
    </r>
  </si>
  <si>
    <t xml:space="preserve">TOC/TN</t>
  </si>
  <si>
    <t xml:space="preserve">Wt. Tube </t>
  </si>
  <si>
    <t xml:space="preserve">Wt. Tube + Sample</t>
  </si>
  <si>
    <t xml:space="preserve">Wt. Tube + acidified sample</t>
  </si>
  <si>
    <t xml:space="preserve">Wt. Sample</t>
  </si>
  <si>
    <t xml:space="preserve">Wt. Insoluble</t>
  </si>
  <si>
    <t xml:space="preserve">Wt. soluble</t>
  </si>
  <si>
    <t xml:space="preserve">Wt% CO3</t>
  </si>
  <si>
    <t xml:space="preserve">Wt% Insoluble</t>
  </si>
  <si>
    <t xml:space="preserve">TOC</t>
  </si>
  <si>
    <t xml:space="preserve">36R-1</t>
  </si>
  <si>
    <t xml:space="preserve">11.5-13.5</t>
  </si>
  <si>
    <t xml:space="preserve">36R-2</t>
  </si>
  <si>
    <t xml:space="preserve">65.5-67.5</t>
  </si>
  <si>
    <t xml:space="preserve">37R-1</t>
  </si>
  <si>
    <t xml:space="preserve">0.0-0.5</t>
  </si>
  <si>
    <t xml:space="preserve">0.5-1.0</t>
  </si>
  <si>
    <t xml:space="preserve">1.0-1.5</t>
  </si>
  <si>
    <t xml:space="preserve">1.5-2.0</t>
  </si>
  <si>
    <t xml:space="preserve">2.0-2.5</t>
  </si>
  <si>
    <t xml:space="preserve">2.5-3.0</t>
  </si>
  <si>
    <t xml:space="preserve">3.0-3.5</t>
  </si>
  <si>
    <t xml:space="preserve">3.5-4.0</t>
  </si>
  <si>
    <t xml:space="preserve">4.0-4.5</t>
  </si>
  <si>
    <t xml:space="preserve">4.5-5.0</t>
  </si>
  <si>
    <t xml:space="preserve">5.0-5.3</t>
  </si>
  <si>
    <t xml:space="preserve">5.3-5.7</t>
  </si>
  <si>
    <t xml:space="preserve">5.7-6.0</t>
  </si>
  <si>
    <t xml:space="preserve">8.0-8.5</t>
  </si>
  <si>
    <t xml:space="preserve">8.5-9.0</t>
  </si>
  <si>
    <t xml:space="preserve">9.0-9.5</t>
  </si>
  <si>
    <t xml:space="preserve">9.5-10</t>
  </si>
  <si>
    <t xml:space="preserve">11-11.5</t>
  </si>
  <si>
    <t xml:space="preserve">11.5-12</t>
  </si>
  <si>
    <t xml:space="preserve">12-12.5</t>
  </si>
  <si>
    <t xml:space="preserve">12.5-12.9</t>
  </si>
  <si>
    <t xml:space="preserve">12.9-13.4</t>
  </si>
  <si>
    <t xml:space="preserve">13.4-13.8</t>
  </si>
  <si>
    <t xml:space="preserve">13.8-14.2</t>
  </si>
  <si>
    <t xml:space="preserve">14.2-14.6</t>
  </si>
  <si>
    <t xml:space="preserve">14.6-15</t>
  </si>
  <si>
    <t xml:space="preserve">15.0-15.3</t>
  </si>
  <si>
    <t xml:space="preserve">15.3-15.5</t>
  </si>
  <si>
    <t xml:space="preserve">15.5-15.7</t>
  </si>
  <si>
    <t xml:space="preserve">15.7-16.0</t>
  </si>
  <si>
    <t xml:space="preserve">16.0-16.4</t>
  </si>
  <si>
    <t xml:space="preserve">16.4-16.8</t>
  </si>
  <si>
    <t xml:space="preserve">16.8-17.3</t>
  </si>
  <si>
    <t xml:space="preserve">17.3-17.8</t>
  </si>
  <si>
    <t xml:space="preserve">17.8-18.2</t>
  </si>
  <si>
    <t xml:space="preserve">18.2-18.6</t>
  </si>
  <si>
    <t xml:space="preserve">18.6-19.0</t>
  </si>
  <si>
    <t xml:space="preserve">19.0-19.4</t>
  </si>
  <si>
    <t xml:space="preserve">19.5-19.9</t>
  </si>
  <si>
    <t xml:space="preserve">19.9-20.3</t>
  </si>
  <si>
    <t xml:space="preserve">20.3-20.7</t>
  </si>
  <si>
    <t xml:space="preserve">20.7-21.0</t>
  </si>
  <si>
    <t xml:space="preserve">21.5-21.8</t>
  </si>
  <si>
    <t xml:space="preserve">21.8-22.0</t>
  </si>
  <si>
    <t xml:space="preserve">22.0-22.3</t>
  </si>
  <si>
    <t xml:space="preserve">22.4-22.7</t>
  </si>
  <si>
    <t xml:space="preserve">22.8-23.1</t>
  </si>
  <si>
    <t xml:space="preserve">23.2-23.6</t>
  </si>
  <si>
    <t xml:space="preserve">23.7-24.0</t>
  </si>
  <si>
    <t xml:space="preserve">24.1-24.4</t>
  </si>
  <si>
    <t xml:space="preserve">24.5-24.8</t>
  </si>
  <si>
    <t xml:space="preserve">24.8-25.0</t>
  </si>
  <si>
    <t xml:space="preserve">29.0-31.0</t>
  </si>
  <si>
    <t xml:space="preserve">38.0-39.5</t>
  </si>
  <si>
    <t xml:space="preserve">47.0-48.5</t>
  </si>
  <si>
    <t xml:space="preserve">56.0-58.0</t>
  </si>
  <si>
    <t xml:space="preserve">62.5-64.0</t>
  </si>
  <si>
    <t xml:space="preserve">77.0-79.0</t>
  </si>
  <si>
    <t xml:space="preserve">83.0-85.0</t>
  </si>
  <si>
    <t xml:space="preserve">93.0-95.0</t>
  </si>
  <si>
    <t xml:space="preserve">105.0-107.0</t>
  </si>
  <si>
    <t xml:space="preserve">37R-2</t>
  </si>
  <si>
    <t xml:space="preserve">24.0-26.0</t>
  </si>
  <si>
    <t xml:space="preserve">31.0-33.0</t>
  </si>
  <si>
    <t xml:space="preserve">sample</t>
  </si>
  <si>
    <t xml:space="preserve">depth (mbsf)</t>
  </si>
  <si>
    <t xml:space="preserve">IRM (Am²/kg)</t>
  </si>
  <si>
    <r>
      <rPr>
        <sz val="10"/>
        <rFont val="Arial"/>
        <family val="2"/>
        <charset val="1"/>
      </rPr>
      <t xml:space="preserve">IRM</t>
    </r>
    <r>
      <rPr>
        <vertAlign val="subscript"/>
        <sz val="10"/>
        <rFont val="Arial"/>
        <family val="2"/>
        <charset val="1"/>
      </rPr>
      <t xml:space="preserve">30mT</t>
    </r>
    <r>
      <rPr>
        <sz val="10"/>
        <rFont val="Arial"/>
        <family val="2"/>
        <charset val="1"/>
      </rPr>
      <t xml:space="preserve">/IRM</t>
    </r>
  </si>
  <si>
    <r>
      <rPr>
        <sz val="10"/>
        <rFont val="Arial"/>
        <family val="2"/>
        <charset val="1"/>
      </rPr>
      <t xml:space="preserve">IRM</t>
    </r>
    <r>
      <rPr>
        <vertAlign val="subscript"/>
        <sz val="10"/>
        <rFont val="Arial"/>
        <family val="2"/>
        <charset val="1"/>
      </rPr>
      <t xml:space="preserve">100mT</t>
    </r>
    <r>
      <rPr>
        <sz val="10"/>
        <rFont val="Arial"/>
        <family val="2"/>
        <charset val="1"/>
      </rPr>
      <t xml:space="preserve">/IRM</t>
    </r>
  </si>
  <si>
    <t xml:space="preserve">ARM (Am²/kg)</t>
  </si>
  <si>
    <r>
      <rPr>
        <sz val="10"/>
        <rFont val="Arial"/>
        <family val="2"/>
        <charset val="1"/>
      </rPr>
      <t xml:space="preserve">ARM</t>
    </r>
    <r>
      <rPr>
        <vertAlign val="subscript"/>
        <sz val="10"/>
        <rFont val="Arial"/>
        <family val="2"/>
        <charset val="1"/>
      </rPr>
      <t xml:space="preserve">30mT</t>
    </r>
    <r>
      <rPr>
        <sz val="10"/>
        <rFont val="Arial"/>
        <family val="2"/>
        <charset val="1"/>
      </rPr>
      <t xml:space="preserve">/ARM</t>
    </r>
  </si>
  <si>
    <r>
      <rPr>
        <sz val="10"/>
        <rFont val="Arial"/>
        <family val="2"/>
        <charset val="1"/>
      </rPr>
      <t xml:space="preserve">χ
(10E</t>
    </r>
    <r>
      <rPr>
        <vertAlign val="superscript"/>
        <sz val="10"/>
        <rFont val="Arial"/>
        <family val="2"/>
        <charset val="1"/>
      </rPr>
      <t xml:space="preserve">-8</t>
    </r>
    <r>
      <rPr>
        <sz val="10"/>
        <rFont val="Arial"/>
        <family val="2"/>
        <charset val="1"/>
      </rPr>
      <t xml:space="preserve"> m</t>
    </r>
    <r>
      <rPr>
        <vertAlign val="superscript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/kg)</t>
    </r>
  </si>
  <si>
    <r>
      <rPr>
        <sz val="10"/>
        <rFont val="Arial"/>
        <family val="2"/>
        <charset val="1"/>
      </rPr>
      <t xml:space="preserve">S</t>
    </r>
    <r>
      <rPr>
        <vertAlign val="subscript"/>
        <sz val="10"/>
        <rFont val="Arial"/>
        <family val="2"/>
        <charset val="1"/>
      </rPr>
      <t xml:space="preserve">-300</t>
    </r>
    <r>
      <rPr>
        <sz val="10"/>
        <rFont val="Arial"/>
        <family val="2"/>
        <charset val="1"/>
      </rPr>
      <t xml:space="preserve"> ratio</t>
    </r>
  </si>
  <si>
    <t xml:space="preserve">Thermal demagnetization of saturation IRM</t>
  </si>
  <si>
    <t xml:space="preserve">37R-1W-6-8</t>
  </si>
  <si>
    <t xml:space="preserve">37R-1W-15-19</t>
  </si>
  <si>
    <t xml:space="preserve">37R-1W-31-33</t>
  </si>
  <si>
    <t xml:space="preserve">37R-1W-33-35</t>
  </si>
  <si>
    <t xml:space="preserve">PETM</t>
  </si>
  <si>
    <t xml:space="preserve">37R-1W-5-6</t>
  </si>
  <si>
    <t xml:space="preserve">T (°C)</t>
  </si>
  <si>
    <t xml:space="preserve">IRM
(normalized to RT)</t>
  </si>
  <si>
    <t xml:space="preserve">37R-1W-9-12</t>
  </si>
  <si>
    <t xml:space="preserve">37R-1W-19-21</t>
  </si>
  <si>
    <t xml:space="preserve">Selandian</t>
  </si>
  <si>
    <t xml:space="preserve">37R-1W-27-29</t>
  </si>
  <si>
    <t xml:space="preserve">37R-1W-45-46</t>
  </si>
  <si>
    <t xml:space="preserve">37R-1W-49-50</t>
  </si>
  <si>
    <t xml:space="preserve">37R-1W-53-54</t>
  </si>
  <si>
    <t xml:space="preserve">37R-1W-65-66</t>
  </si>
  <si>
    <r>
      <rPr>
        <sz val="11"/>
        <color rgb="FF000000"/>
        <rFont val="Calibri"/>
        <family val="2"/>
        <charset val="1"/>
      </rPr>
      <t xml:space="preserve">Caption: IRM =  saturation isothermal remanent magnetization (acquired in 1T); IRM</t>
    </r>
    <r>
      <rPr>
        <vertAlign val="subscript"/>
        <sz val="11"/>
        <color rgb="FF000000"/>
        <rFont val="Calibri (Corps)"/>
        <family val="0"/>
        <charset val="1"/>
      </rPr>
      <t xml:space="preserve">30mT</t>
    </r>
    <r>
      <rPr>
        <sz val="11"/>
        <color rgb="FF000000"/>
        <rFont val="Calibri"/>
        <family val="2"/>
        <charset val="1"/>
      </rPr>
      <t xml:space="preserve"> and IRM</t>
    </r>
    <r>
      <rPr>
        <vertAlign val="subscript"/>
        <sz val="11"/>
        <color rgb="FF000000"/>
        <rFont val="Calibri (Corps)"/>
        <family val="0"/>
        <charset val="1"/>
      </rPr>
      <t xml:space="preserve">100mT</t>
    </r>
    <r>
      <rPr>
        <sz val="11"/>
        <color rgb="FF000000"/>
        <rFont val="Calibri"/>
        <family val="2"/>
        <charset val="1"/>
      </rPr>
      <t xml:space="preserve"> are the remanent magnetization after demagnetization of the initial IRM with alternating fields of 30 mT and 100 mT, respectively; ARM = anhysteretic remanent magnetization (acquired in 100 mT alternating field and a bias field of 100 µT); ARM30mT is the residual ARM after demagetizaiton in an alternating field of 30 mT ; χ = magnetic susceptibiilty. The S-300 ratio that is the IRM obtained after applying a 3 T field and then a back field of − 0.3 T normalized to the IRM acquired in 3 T.</t>
    </r>
  </si>
  <si>
    <t xml:space="preserve">Section</t>
  </si>
  <si>
    <t xml:space="preserve">           Interval</t>
  </si>
  <si>
    <t xml:space="preserve">Depth</t>
  </si>
  <si>
    <t xml:space="preserve"> Dinosteranes</t>
  </si>
  <si>
    <t xml:space="preserve">Chlorbactane</t>
  </si>
  <si>
    <t xml:space="preserve">Okenane</t>
  </si>
  <si>
    <t xml:space="preserve">Isorenieratane</t>
  </si>
  <si>
    <r>
      <rPr>
        <b val="true"/>
        <sz val="11"/>
        <color rgb="FF000000"/>
        <rFont val="Calibri"/>
        <family val="2"/>
        <charset val="1"/>
      </rPr>
      <t xml:space="preserve">C</t>
    </r>
    <r>
      <rPr>
        <b val="true"/>
        <vertAlign val="subscript"/>
        <sz val="11"/>
        <color rgb="FF000000"/>
        <rFont val="Calibri"/>
        <family val="2"/>
        <charset val="1"/>
      </rPr>
      <t xml:space="preserve">29</t>
    </r>
    <r>
      <rPr>
        <b val="true"/>
        <sz val="11"/>
        <color rgb="FF000000"/>
        <rFont val="Calibri"/>
        <family val="2"/>
        <charset val="1"/>
      </rPr>
      <t xml:space="preserve">ααα sterane</t>
    </r>
  </si>
  <si>
    <r>
      <rPr>
        <b val="true"/>
        <sz val="11"/>
        <color rgb="FF000000"/>
        <rFont val="Calibri"/>
        <family val="2"/>
        <charset val="1"/>
      </rPr>
      <t xml:space="preserve">C</t>
    </r>
    <r>
      <rPr>
        <b val="true"/>
        <vertAlign val="subscript"/>
        <sz val="11"/>
        <color rgb="FF000000"/>
        <rFont val="Calibri"/>
        <family val="2"/>
        <charset val="1"/>
      </rPr>
      <t xml:space="preserve">31</t>
    </r>
    <r>
      <rPr>
        <b val="true"/>
        <sz val="10"/>
        <color rgb="FF000000"/>
        <rFont val="Symbol"/>
        <family val="1"/>
        <charset val="2"/>
      </rPr>
      <t xml:space="preserve">ab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hopane</t>
    </r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</si>
  <si>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b val="true"/>
        <vertAlign val="subscript"/>
        <sz val="11"/>
        <color rgb="FF000000"/>
        <rFont val="Calibri"/>
        <family val="2"/>
        <charset val="1"/>
      </rPr>
      <t xml:space="preserve">max</t>
    </r>
  </si>
  <si>
    <r>
      <rPr>
        <b val="true"/>
        <sz val="11"/>
        <color rgb="FF000000"/>
        <rFont val="Calibri"/>
        <family val="2"/>
        <charset val="1"/>
      </rPr>
      <t xml:space="preserve">TEX</t>
    </r>
    <r>
      <rPr>
        <b val="true"/>
        <vertAlign val="subscript"/>
        <sz val="10"/>
        <rFont val="Arial"/>
        <family val="2"/>
        <charset val="1"/>
      </rPr>
      <t xml:space="preserve">86</t>
    </r>
  </si>
  <si>
    <r>
      <rPr>
        <b val="true"/>
        <sz val="11"/>
        <color rgb="FF000000"/>
        <rFont val="Calibri"/>
        <family val="2"/>
        <charset val="1"/>
      </rPr>
      <t xml:space="preserve">TEX</t>
    </r>
    <r>
      <rPr>
        <b val="true"/>
        <vertAlign val="subscript"/>
        <sz val="10"/>
        <rFont val="Arial"/>
        <family val="2"/>
        <charset val="1"/>
      </rPr>
      <t xml:space="preserve">86</t>
    </r>
    <r>
      <rPr>
        <b val="true"/>
        <vertAlign val="superscript"/>
        <sz val="10"/>
        <rFont val="Arial"/>
        <family val="2"/>
        <charset val="1"/>
      </rPr>
      <t xml:space="preserve">H</t>
    </r>
  </si>
  <si>
    <r>
      <rPr>
        <b val="true"/>
        <sz val="11"/>
        <color rgb="FF000000"/>
        <rFont val="Calibri"/>
        <family val="2"/>
        <charset val="1"/>
      </rPr>
      <t xml:space="preserve">TEX</t>
    </r>
    <r>
      <rPr>
        <b val="true"/>
        <vertAlign val="subscript"/>
        <sz val="10"/>
        <rFont val="Arial"/>
        <family val="2"/>
        <charset val="1"/>
      </rPr>
      <t xml:space="preserve">86</t>
    </r>
    <r>
      <rPr>
        <b val="true"/>
        <vertAlign val="superscript"/>
        <sz val="10"/>
        <rFont val="Arial"/>
        <family val="2"/>
        <charset val="1"/>
      </rPr>
      <t xml:space="preserve">H</t>
    </r>
    <r>
      <rPr>
        <b val="true"/>
        <sz val="10"/>
        <rFont val="Arial"/>
        <family val="2"/>
        <charset val="1"/>
      </rPr>
      <t xml:space="preserve">            </t>
    </r>
  </si>
  <si>
    <t xml:space="preserve">BIT</t>
  </si>
  <si>
    <t xml:space="preserve">MI</t>
  </si>
  <si>
    <r>
      <rPr>
        <b val="true"/>
        <sz val="11"/>
        <color rgb="FF000000"/>
        <rFont val="Calibri"/>
        <family val="2"/>
        <charset val="1"/>
      </rPr>
      <t xml:space="preserve">f</t>
    </r>
    <r>
      <rPr>
        <b val="true"/>
        <vertAlign val="subscript"/>
        <sz val="11"/>
        <color rgb="FF000000"/>
        <rFont val="Calibri"/>
        <family val="2"/>
        <charset val="1"/>
      </rPr>
      <t xml:space="preserve">Cren</t>
    </r>
  </si>
  <si>
    <t xml:space="preserve">%GDGT-0</t>
  </si>
  <si>
    <t xml:space="preserve">GDGT</t>
  </si>
  <si>
    <t xml:space="preserve">RI</t>
  </si>
  <si>
    <t xml:space="preserve">scaledRI</t>
  </si>
  <si>
    <t xml:space="preserve">cm</t>
  </si>
  <si>
    <t xml:space="preserve">mbsf</t>
  </si>
  <si>
    <t xml:space="preserve">ng/ g TOC</t>
  </si>
  <si>
    <t xml:space="preserve">ng/g TOC</t>
  </si>
  <si>
    <t xml:space="preserve">20S/(S+R)</t>
  </si>
  <si>
    <t xml:space="preserve">22S/(S+R)</t>
  </si>
  <si>
    <t xml:space="preserve">˚C</t>
  </si>
  <si>
    <t xml:space="preserve">SST  (°C) </t>
  </si>
  <si>
    <t xml:space="preserve">Cren</t>
  </si>
  <si>
    <t xml:space="preserve">Cren'</t>
  </si>
  <si>
    <t xml:space="preserve">average:</t>
  </si>
  <si>
    <t xml:space="preserve">calibration:</t>
  </si>
  <si>
    <t xml:space="preserve">Kim et </t>
  </si>
  <si>
    <t xml:space="preserve">Schouten et </t>
  </si>
  <si>
    <t xml:space="preserve">&gt;0.3</t>
  </si>
  <si>
    <t xml:space="preserve">&gt;0.5</t>
  </si>
  <si>
    <t xml:space="preserve">&gt;0.25</t>
  </si>
  <si>
    <t xml:space="preserve">&gt;0.67</t>
  </si>
  <si>
    <t xml:space="preserve">critical value</t>
  </si>
  <si>
    <t xml:space="preserve">al. (2010)</t>
  </si>
  <si>
    <t xml:space="preserve">al. (2002)</t>
  </si>
  <si>
    <t xml:space="preserve">O`Brian et al. : Earth-Science Reviews 172 (2017) 224–247</t>
  </si>
  <si>
    <t xml:space="preserve">Clay minerals</t>
  </si>
  <si>
    <t xml:space="preserve">Associated Minerals</t>
  </si>
  <si>
    <t xml:space="preserve">IS RO (%)</t>
  </si>
  <si>
    <t xml:space="preserve">Illite (%)</t>
  </si>
  <si>
    <t xml:space="preserve">Palygorskite (%)</t>
  </si>
  <si>
    <t xml:space="preserve">Chlorite (%)</t>
  </si>
  <si>
    <t xml:space="preserve">Clinoptilolite</t>
  </si>
  <si>
    <t xml:space="preserve">opal CT</t>
  </si>
  <si>
    <t xml:space="preserve">absent</t>
  </si>
  <si>
    <t xml:space="preserve">abundant</t>
  </si>
  <si>
    <t xml:space="preserve">trace</t>
  </si>
  <si>
    <r>
      <rPr>
        <b val="true"/>
        <sz val="10"/>
        <rFont val="Arial"/>
        <family val="0"/>
        <charset val="1"/>
      </rPr>
      <t xml:space="preserve">General palynology and dinocyst results </t>
    </r>
    <r>
      <rPr>
        <sz val="10"/>
        <rFont val="Arial"/>
        <family val="0"/>
        <charset val="1"/>
      </rPr>
      <t xml:space="preserve">nq = non quantifiable
num = numerous
p = present
Percentages of dinoflagelallate cysts are calculated relative to the total dinocyst count
Percentages of sporomorphs are calculated relative to the total palynological counts</t>
    </r>
  </si>
  <si>
    <t xml:space="preserve">Leg</t>
  </si>
  <si>
    <t xml:space="preserve">Site</t>
  </si>
  <si>
    <t xml:space="preserve">section</t>
  </si>
  <si>
    <t xml:space="preserve">Interval</t>
  </si>
  <si>
    <t xml:space="preserve">mbs</t>
  </si>
  <si>
    <t xml:space="preserve">epoch</t>
  </si>
  <si>
    <t xml:space="preserve">Slide</t>
  </si>
  <si>
    <t xml:space="preserve">Weight (g)</t>
  </si>
  <si>
    <t xml:space="preserve">Dinocysts per gram</t>
  </si>
  <si>
    <t xml:space="preserve">acritarch</t>
  </si>
  <si>
    <r>
      <rPr>
        <b val="true"/>
        <i val="true"/>
        <sz val="10"/>
        <rFont val="Arial"/>
        <family val="0"/>
        <charset val="1"/>
      </rPr>
      <t xml:space="preserve">n Apectodinium </t>
    </r>
    <r>
      <rPr>
        <b val="true"/>
        <sz val="10"/>
        <rFont val="Arial"/>
        <family val="0"/>
        <charset val="1"/>
      </rPr>
      <t xml:space="preserve">spp.</t>
    </r>
  </si>
  <si>
    <r>
      <rPr>
        <b val="true"/>
        <i val="true"/>
        <sz val="10"/>
        <rFont val="Arial"/>
        <family val="0"/>
        <charset val="1"/>
      </rPr>
      <t xml:space="preserve">n Areoligera </t>
    </r>
    <r>
      <rPr>
        <b val="true"/>
        <sz val="10"/>
        <rFont val="Arial"/>
        <family val="0"/>
        <charset val="1"/>
      </rPr>
      <t xml:space="preserve">cpx</t>
    </r>
    <r>
      <rPr>
        <b val="true"/>
        <i val="true"/>
        <sz val="10"/>
        <rFont val="Arial"/>
        <family val="0"/>
        <charset val="1"/>
      </rPr>
      <t xml:space="preserve"> sensu </t>
    </r>
    <r>
      <rPr>
        <b val="true"/>
        <sz val="10"/>
        <rFont val="Arial"/>
        <family val="0"/>
        <charset val="1"/>
      </rPr>
      <t xml:space="preserve">Sluijs and Brinkhuis 2009</t>
    </r>
  </si>
  <si>
    <r>
      <rPr>
        <b val="true"/>
        <i val="true"/>
        <sz val="10"/>
        <rFont val="Arial"/>
        <family val="0"/>
        <charset val="1"/>
      </rPr>
      <t xml:space="preserve">n Diphyes </t>
    </r>
    <r>
      <rPr>
        <b val="true"/>
        <sz val="10"/>
        <rFont val="Arial"/>
        <family val="0"/>
        <charset val="1"/>
      </rPr>
      <t xml:space="preserve">spp.</t>
    </r>
  </si>
  <si>
    <t xml:space="preserve">n Goniodomidae</t>
  </si>
  <si>
    <r>
      <rPr>
        <b val="true"/>
        <i val="true"/>
        <sz val="10"/>
        <rFont val="Arial"/>
        <family val="0"/>
        <charset val="1"/>
      </rPr>
      <t xml:space="preserve">n Spiniferites cpx. sensu</t>
    </r>
    <r>
      <rPr>
        <b val="true"/>
        <sz val="10"/>
        <rFont val="Arial"/>
        <family val="0"/>
        <charset val="1"/>
      </rPr>
      <t xml:space="preserve"> Sluijs and Brinkhuis, 2009</t>
    </r>
  </si>
  <si>
    <r>
      <rPr>
        <b val="true"/>
        <i val="true"/>
        <sz val="10"/>
        <rFont val="Arial"/>
        <family val="0"/>
        <charset val="1"/>
      </rPr>
      <t xml:space="preserve">n Senegalinium </t>
    </r>
    <r>
      <rPr>
        <b val="true"/>
        <sz val="10"/>
        <rFont val="Arial"/>
        <family val="0"/>
        <charset val="1"/>
      </rPr>
      <t xml:space="preserve">cpx. sensu Sluijs and Brinkhuis, 2009</t>
    </r>
  </si>
  <si>
    <r>
      <rPr>
        <b val="true"/>
        <i val="true"/>
        <sz val="10"/>
        <rFont val="Arial"/>
        <family val="0"/>
        <charset val="1"/>
      </rPr>
      <t xml:space="preserve">n Cordosphaeridium </t>
    </r>
    <r>
      <rPr>
        <b val="true"/>
        <sz val="10"/>
        <rFont val="Arial"/>
        <family val="0"/>
        <charset val="1"/>
      </rPr>
      <t xml:space="preserve">cpx.</t>
    </r>
    <r>
      <rPr>
        <b val="true"/>
        <i val="true"/>
        <sz val="10"/>
        <rFont val="Arial"/>
        <family val="0"/>
        <charset val="1"/>
      </rPr>
      <t xml:space="preserve"> sensu </t>
    </r>
    <r>
      <rPr>
        <b val="true"/>
        <sz val="10"/>
        <rFont val="Arial"/>
        <family val="0"/>
        <charset val="1"/>
      </rPr>
      <t xml:space="preserve">Sluijs and Brinkhuis, 2009</t>
    </r>
  </si>
  <si>
    <r>
      <rPr>
        <b val="true"/>
        <i val="true"/>
        <sz val="10"/>
        <rFont val="Arial"/>
        <family val="0"/>
        <charset val="1"/>
      </rPr>
      <t xml:space="preserve">n Operculodinium</t>
    </r>
    <r>
      <rPr>
        <b val="true"/>
        <sz val="10"/>
        <rFont val="Arial"/>
        <family val="0"/>
        <charset val="1"/>
      </rPr>
      <t xml:space="preserve"> spp.</t>
    </r>
  </si>
  <si>
    <t xml:space="preserve">n other dinocysts</t>
  </si>
  <si>
    <t xml:space="preserve">n sporomorphs</t>
  </si>
  <si>
    <t xml:space="preserve">n foraminifer lining</t>
  </si>
  <si>
    <t xml:space="preserve">total dinocyst</t>
  </si>
  <si>
    <t xml:space="preserve">total palynomorphs</t>
  </si>
  <si>
    <r>
      <rPr>
        <b val="true"/>
        <i val="true"/>
        <sz val="10"/>
        <rFont val="Arial"/>
        <family val="0"/>
        <charset val="1"/>
      </rPr>
      <t xml:space="preserve">% Apectodinium </t>
    </r>
    <r>
      <rPr>
        <b val="true"/>
        <sz val="10"/>
        <rFont val="Arial"/>
        <family val="0"/>
        <charset val="1"/>
      </rPr>
      <t xml:space="preserve">spp.</t>
    </r>
  </si>
  <si>
    <r>
      <rPr>
        <b val="true"/>
        <i val="true"/>
        <sz val="10"/>
        <rFont val="Arial"/>
        <family val="0"/>
        <charset val="1"/>
      </rPr>
      <t xml:space="preserve">% n Areoligera </t>
    </r>
    <r>
      <rPr>
        <b val="true"/>
        <sz val="10"/>
        <rFont val="Arial"/>
        <family val="0"/>
        <charset val="1"/>
      </rPr>
      <t xml:space="preserve">cpx</t>
    </r>
    <r>
      <rPr>
        <b val="true"/>
        <i val="true"/>
        <sz val="10"/>
        <rFont val="Arial"/>
        <family val="0"/>
        <charset val="1"/>
      </rPr>
      <t xml:space="preserve"> sensu </t>
    </r>
    <r>
      <rPr>
        <b val="true"/>
        <sz val="10"/>
        <rFont val="Arial"/>
        <family val="0"/>
        <charset val="1"/>
      </rPr>
      <t xml:space="preserve">Sluijs and Brinkhuis 2009</t>
    </r>
  </si>
  <si>
    <r>
      <rPr>
        <b val="true"/>
        <i val="true"/>
        <sz val="10"/>
        <rFont val="Arial"/>
        <family val="0"/>
        <charset val="1"/>
      </rPr>
      <t xml:space="preserve">% Diphyes</t>
    </r>
    <r>
      <rPr>
        <b val="true"/>
        <sz val="10"/>
        <rFont val="Arial"/>
        <family val="0"/>
        <charset val="1"/>
      </rPr>
      <t xml:space="preserve"> spp.</t>
    </r>
  </si>
  <si>
    <t xml:space="preserve">% Goniodomidae</t>
  </si>
  <si>
    <r>
      <rPr>
        <b val="true"/>
        <i val="true"/>
        <sz val="10"/>
        <rFont val="Arial"/>
        <family val="0"/>
        <charset val="1"/>
      </rPr>
      <t xml:space="preserve">% Spiniferites cpx. sensu</t>
    </r>
    <r>
      <rPr>
        <b val="true"/>
        <sz val="10"/>
        <rFont val="Arial"/>
        <family val="0"/>
        <charset val="1"/>
      </rPr>
      <t xml:space="preserve"> Sluijs and Brinkhuis, 2009</t>
    </r>
  </si>
  <si>
    <r>
      <rPr>
        <b val="true"/>
        <i val="true"/>
        <sz val="10"/>
        <rFont val="Arial"/>
        <family val="0"/>
        <charset val="1"/>
      </rPr>
      <t xml:space="preserve">% Senegalinium </t>
    </r>
    <r>
      <rPr>
        <b val="true"/>
        <sz val="10"/>
        <rFont val="Arial"/>
        <family val="0"/>
        <charset val="1"/>
      </rPr>
      <t xml:space="preserve">cpx. sensu Sluijs and Brinkhuis, 2009</t>
    </r>
  </si>
  <si>
    <r>
      <rPr>
        <b val="true"/>
        <i val="true"/>
        <sz val="10"/>
        <rFont val="Arial"/>
        <family val="0"/>
        <charset val="1"/>
      </rPr>
      <t xml:space="preserve">% Cordosphaeridium </t>
    </r>
    <r>
      <rPr>
        <b val="true"/>
        <sz val="10"/>
        <rFont val="Arial"/>
        <family val="0"/>
        <charset val="1"/>
      </rPr>
      <t xml:space="preserve">cpx.</t>
    </r>
    <r>
      <rPr>
        <b val="true"/>
        <i val="true"/>
        <sz val="10"/>
        <rFont val="Arial"/>
        <family val="0"/>
        <charset val="1"/>
      </rPr>
      <t xml:space="preserve"> sensu </t>
    </r>
    <r>
      <rPr>
        <b val="true"/>
        <sz val="10"/>
        <rFont val="Arial"/>
        <family val="0"/>
        <charset val="1"/>
      </rPr>
      <t xml:space="preserve">Sluijs and Brinkhuis, 2009</t>
    </r>
  </si>
  <si>
    <r>
      <rPr>
        <b val="true"/>
        <i val="true"/>
        <sz val="10"/>
        <rFont val="Arial"/>
        <family val="0"/>
        <charset val="1"/>
      </rPr>
      <t xml:space="preserve">% Operculodinium</t>
    </r>
    <r>
      <rPr>
        <b val="true"/>
        <sz val="10"/>
        <rFont val="Arial"/>
        <family val="0"/>
        <charset val="1"/>
      </rPr>
      <t xml:space="preserve"> spp.</t>
    </r>
  </si>
  <si>
    <t xml:space="preserve">% other dinocysts</t>
  </si>
  <si>
    <t xml:space="preserve">% dinocysts</t>
  </si>
  <si>
    <t xml:space="preserve">% sporomorphs</t>
  </si>
  <si>
    <t xml:space="preserve">% other</t>
  </si>
  <si>
    <t xml:space="preserve"> 83-84</t>
  </si>
  <si>
    <t xml:space="preserve">eocene</t>
  </si>
  <si>
    <t xml:space="preserve">nq</t>
  </si>
  <si>
    <t xml:space="preserve">barren</t>
  </si>
  <si>
    <t xml:space="preserve"> 56-57</t>
  </si>
  <si>
    <t xml:space="preserve"> 8-9</t>
  </si>
  <si>
    <t xml:space="preserve"> 2-3</t>
  </si>
  <si>
    <t xml:space="preserve">1+2</t>
  </si>
  <si>
    <t xml:space="preserve"> 7-8</t>
  </si>
  <si>
    <t xml:space="preserve"> 18-19</t>
  </si>
  <si>
    <t xml:space="preserve"> 22-23</t>
  </si>
  <si>
    <t xml:space="preserve"> 29-31</t>
  </si>
  <si>
    <t xml:space="preserve">paleocene</t>
  </si>
  <si>
    <t xml:space="preserve"> 33-35</t>
  </si>
  <si>
    <t xml:space="preserve"> 89-90</t>
  </si>
  <si>
    <t xml:space="preserve"> 120-121</t>
  </si>
  <si>
    <t xml:space="preserve"> 31-32</t>
  </si>
  <si>
    <t xml:space="preserve"> 104-106</t>
  </si>
  <si>
    <t xml:space="preserve"> 16-17</t>
  </si>
  <si>
    <t xml:space="preserve">Abundance/statistics/age</t>
  </si>
  <si>
    <t xml:space="preserve">Paleoecology</t>
  </si>
  <si>
    <t xml:space="preserve">Count sums</t>
  </si>
  <si>
    <t xml:space="preserve">Trilete spores</t>
  </si>
  <si>
    <t xml:space="preserve">Monolete spores</t>
  </si>
  <si>
    <t xml:space="preserve">Gymnosperm pollen</t>
  </si>
  <si>
    <t xml:space="preserve">Inaperturate</t>
  </si>
  <si>
    <t xml:space="preserve">Monocolpate and related types</t>
  </si>
  <si>
    <t xml:space="preserve">Tricolpate</t>
  </si>
  <si>
    <t xml:space="preserve">Tricolporate</t>
  </si>
  <si>
    <t xml:space="preserve">Stephanocolpate</t>
  </si>
  <si>
    <t xml:space="preserve">Stephanocolporate</t>
  </si>
  <si>
    <t xml:space="preserve">Monoporate</t>
  </si>
  <si>
    <t xml:space="preserve">Triporate</t>
  </si>
  <si>
    <t xml:space="preserve">Stephanoporate</t>
  </si>
  <si>
    <t xml:space="preserve">Pantoporate</t>
  </si>
  <si>
    <t xml:space="preserve">Tetrad</t>
  </si>
  <si>
    <t xml:space="preserve">Age</t>
  </si>
  <si>
    <t xml:space="preserve">Pollen and plant spore abundance (grains/g)</t>
  </si>
  <si>
    <t xml:space="preserve">Dinoflagellate cyst abundance (grains/g)</t>
  </si>
  <si>
    <t xml:space="preserve">Fungal spore abundance (grains/g)</t>
  </si>
  <si>
    <t xml:space="preserve">Acritarch abundance (grains/g)</t>
  </si>
  <si>
    <t xml:space="preserve">Scolecodont abundance (grains/g)</t>
  </si>
  <si>
    <t xml:space="preserve">Diversity (number of pollen and spore species)</t>
  </si>
  <si>
    <t xml:space="preserve">D/S ratio (Warny et al. 2003)</t>
  </si>
  <si>
    <t xml:space="preserve">Counts of montane forest species</t>
  </si>
  <si>
    <t xml:space="preserve">Counts of lowland tropical forest species</t>
  </si>
  <si>
    <t xml:space="preserve">Counts of arid tropical scrub species</t>
  </si>
  <si>
    <t xml:space="preserve">Dinoflagellate cysts</t>
  </si>
  <si>
    <t xml:space="preserve">Acritarch spp.</t>
  </si>
  <si>
    <t xml:space="preserve">Fungal spores</t>
  </si>
  <si>
    <t xml:space="preserve">Scolecodont spp.</t>
  </si>
  <si>
    <t xml:space="preserve">Total pollen/plant spores</t>
  </si>
  <si>
    <t xml:space="preserve">Identifiable pollen/plant spores</t>
  </si>
  <si>
    <t xml:space="preserve">Unidentifiable pollen/plant spores</t>
  </si>
  <si>
    <t xml:space="preserve">Angiosperm pollen</t>
  </si>
  <si>
    <t xml:space="preserve">Plant spores</t>
  </si>
  <si>
    <t xml:space="preserve">Ceratosporites sp. A</t>
  </si>
  <si>
    <t xml:space="preserve">Cyathidites minor</t>
  </si>
  <si>
    <r>
      <rPr>
        <i val="true"/>
        <sz val="12"/>
        <color rgb="FF000000"/>
        <rFont val="Times New Roman"/>
        <family val="1"/>
        <charset val="1"/>
      </rPr>
      <t xml:space="preserve">Deltoidospora</t>
    </r>
    <r>
      <rPr>
        <sz val="12"/>
        <color rgb="FF000000"/>
        <rFont val="Times New Roman"/>
        <family val="1"/>
        <charset val="1"/>
      </rPr>
      <t xml:space="preserve"> spp.</t>
    </r>
  </si>
  <si>
    <r>
      <rPr>
        <i val="true"/>
        <sz val="12"/>
        <color rgb="FF000000"/>
        <rFont val="Times New Roman"/>
        <family val="1"/>
        <charset val="1"/>
      </rPr>
      <t xml:space="preserve">Echinatisporis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</si>
  <si>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Foveotriletes crater</t>
  </si>
  <si>
    <r>
      <rPr>
        <i val="true"/>
        <sz val="12"/>
        <rFont val="Times New Roman"/>
        <family val="1"/>
        <charset val="1"/>
      </rPr>
      <t xml:space="preserve">Gemmatriletes </t>
    </r>
    <r>
      <rPr>
        <sz val="12"/>
        <rFont val="Times New Roman"/>
        <family val="1"/>
        <charset val="1"/>
      </rPr>
      <t xml:space="preserve">aff. </t>
    </r>
    <r>
      <rPr>
        <i val="true"/>
        <sz val="12"/>
        <rFont val="Times New Roman"/>
        <family val="1"/>
        <charset val="1"/>
      </rPr>
      <t xml:space="preserve">G. clavatus</t>
    </r>
  </si>
  <si>
    <r>
      <rPr>
        <i val="true"/>
        <sz val="12"/>
        <rFont val="Times New Roman"/>
        <family val="1"/>
        <charset val="1"/>
      </rPr>
      <t xml:space="preserve">Gemmatriletes</t>
    </r>
    <r>
      <rPr>
        <sz val="12"/>
        <rFont val="Times New Roman"/>
        <family val="1"/>
        <charset val="1"/>
      </rPr>
      <t xml:space="preserve"> sp. A</t>
    </r>
  </si>
  <si>
    <t xml:space="preserve">Gleicheniidites senonicus</t>
  </si>
  <si>
    <t xml:space="preserve">Hamulatisporis hamulatis</t>
  </si>
  <si>
    <t xml:space="preserve">Kuylisporites waterbolkii</t>
  </si>
  <si>
    <r>
      <rPr>
        <i val="true"/>
        <sz val="12"/>
        <color rgb="FF000000"/>
        <rFont val="Times New Roman"/>
        <family val="1"/>
        <charset val="1"/>
      </rPr>
      <t xml:space="preserve">Neoraistrickia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</si>
  <si>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rFont val="Times New Roman"/>
        <family val="1"/>
        <charset val="1"/>
      </rPr>
      <t xml:space="preserve">Punctatriletes</t>
    </r>
    <r>
      <rPr>
        <sz val="12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</si>
  <si>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Raestrickia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</si>
  <si>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Retitriletes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</si>
  <si>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Retitriletes</t>
    </r>
    <r>
      <rPr>
        <sz val="12"/>
        <color rgb="FF000000"/>
        <rFont val="Times New Roman"/>
        <family val="1"/>
        <charset val="1"/>
      </rPr>
      <t xml:space="preserve"> sp. B</t>
    </r>
  </si>
  <si>
    <r>
      <rPr>
        <i val="true"/>
        <sz val="12"/>
        <rFont val="Times New Roman"/>
        <family val="1"/>
        <charset val="1"/>
      </rPr>
      <t xml:space="preserve">Rugutriletes</t>
    </r>
    <r>
      <rPr>
        <sz val="12"/>
        <rFont val="Times New Roman"/>
        <family val="1"/>
        <charset val="1"/>
      </rPr>
      <t xml:space="preserve"> sp. A</t>
    </r>
  </si>
  <si>
    <t xml:space="preserve">Undulatisporites elsikii</t>
  </si>
  <si>
    <t xml:space="preserve">Undulatisporites mineri</t>
  </si>
  <si>
    <r>
      <rPr>
        <i val="true"/>
        <sz val="12"/>
        <color rgb="FF000000"/>
        <rFont val="Times New Roman"/>
        <family val="1"/>
        <charset val="1"/>
      </rPr>
      <t xml:space="preserve">Verrucosisporites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</si>
  <si>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Laevigatosporites haardtii</t>
  </si>
  <si>
    <r>
      <rPr>
        <i val="true"/>
        <sz val="12"/>
        <color rgb="FF000000"/>
        <rFont val="Times New Roman"/>
        <family val="1"/>
        <charset val="1"/>
      </rPr>
      <t xml:space="preserve">Microfoveolatosporis</t>
    </r>
    <r>
      <rPr>
        <sz val="12"/>
        <color rgb="FF000000"/>
        <rFont val="Times New Roman"/>
        <family val="1"/>
        <charset val="1"/>
      </rPr>
      <t xml:space="preserve"> cf. </t>
    </r>
    <r>
      <rPr>
        <i val="true"/>
        <sz val="12"/>
        <color rgb="FF000000"/>
        <rFont val="Times New Roman"/>
        <family val="1"/>
        <charset val="1"/>
      </rPr>
      <t xml:space="preserve">M. fromensis</t>
    </r>
  </si>
  <si>
    <r>
      <rPr>
        <i val="true"/>
        <sz val="12"/>
        <color rgb="FF000000"/>
        <rFont val="Times New Roman"/>
        <family val="1"/>
        <charset val="1"/>
      </rPr>
      <t xml:space="preserve">Polypodiisporonites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</si>
  <si>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Reticuloidosporites pseudomurii</t>
  </si>
  <si>
    <t xml:space="preserve">Cycadopites follicularis</t>
  </si>
  <si>
    <t xml:space="preserve">Ephedripites eocenipites</t>
  </si>
  <si>
    <r>
      <rPr>
        <i val="true"/>
        <sz val="12"/>
        <color rgb="FF000000"/>
        <rFont val="Times New Roman"/>
        <family val="1"/>
        <charset val="1"/>
      </rPr>
      <t xml:space="preserve">Ephedripites</t>
    </r>
    <r>
      <rPr>
        <sz val="12"/>
        <color rgb="FF000000"/>
        <rFont val="Times New Roman"/>
        <family val="1"/>
        <charset val="1"/>
      </rPr>
      <t xml:space="preserve"> (</t>
    </r>
    <r>
      <rPr>
        <i val="true"/>
        <sz val="12"/>
        <color rgb="FF000000"/>
        <rFont val="Times New Roman"/>
        <family val="1"/>
        <charset val="1"/>
      </rPr>
      <t xml:space="preserve">Ephedripites</t>
    </r>
    <r>
      <rPr>
        <sz val="12"/>
        <color rgb="FF000000"/>
        <rFont val="Times New Roman"/>
        <family val="1"/>
        <charset val="1"/>
      </rPr>
      <t xml:space="preserve">) spp.</t>
    </r>
  </si>
  <si>
    <r>
      <rPr>
        <i val="true"/>
        <sz val="12"/>
        <color rgb="FF000000"/>
        <rFont val="Times New Roman"/>
        <family val="1"/>
        <charset val="1"/>
      </rPr>
      <t xml:space="preserve">Gnetaceaepollenites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</si>
  <si>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Gnetaceaepollenites</t>
    </r>
    <r>
      <rPr>
        <sz val="12"/>
        <color rgb="FF000000"/>
        <rFont val="Times New Roman"/>
        <family val="1"/>
        <charset val="1"/>
      </rPr>
      <t xml:space="preserve"> sp. B</t>
    </r>
  </si>
  <si>
    <t xml:space="preserve">Class Pinopsida</t>
  </si>
  <si>
    <r>
      <rPr>
        <i val="true"/>
        <sz val="12"/>
        <color rgb="FF000000"/>
        <rFont val="Times New Roman"/>
        <family val="1"/>
        <charset val="1"/>
      </rPr>
      <t xml:space="preserve">Retipollenites</t>
    </r>
    <r>
      <rPr>
        <sz val="12"/>
        <color rgb="FF000000"/>
        <rFont val="Times New Roman"/>
        <family val="1"/>
        <charset val="1"/>
      </rPr>
      <t xml:space="preserve">? sp. A</t>
    </r>
  </si>
  <si>
    <t xml:space="preserve">Arecipites tenuiexinous</t>
  </si>
  <si>
    <r>
      <rPr>
        <i val="true"/>
        <sz val="12"/>
        <rFont val="Times New Roman"/>
        <family val="1"/>
        <charset val="1"/>
      </rPr>
      <t xml:space="preserve">Clavamonocolpites </t>
    </r>
    <r>
      <rPr>
        <sz val="12"/>
        <rFont val="Times New Roman"/>
        <family val="1"/>
        <charset val="1"/>
      </rPr>
      <t xml:space="preserve">sp. A</t>
    </r>
  </si>
  <si>
    <t xml:space="preserve">Echimonocolpites chicxulubensis</t>
  </si>
  <si>
    <r>
      <rPr>
        <i val="true"/>
        <sz val="12"/>
        <color rgb="FF000000"/>
        <rFont val="Times New Roman"/>
        <family val="1"/>
        <charset val="1"/>
      </rPr>
      <t xml:space="preserve">Liliacidites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</si>
  <si>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Liliacidites</t>
    </r>
    <r>
      <rPr>
        <sz val="12"/>
        <color rgb="FF000000"/>
        <rFont val="Times New Roman"/>
        <family val="1"/>
        <charset val="1"/>
      </rPr>
      <t xml:space="preserve"> sp. B</t>
    </r>
  </si>
  <si>
    <t xml:space="preserve">Liliacidites variegatus</t>
  </si>
  <si>
    <r>
      <rPr>
        <i val="true"/>
        <sz val="12"/>
        <color rgb="FF000000"/>
        <rFont val="Times New Roman"/>
        <family val="1"/>
        <charset val="1"/>
      </rPr>
      <t xml:space="preserve">Monocolpopollenites</t>
    </r>
    <r>
      <rPr>
        <sz val="12"/>
        <color rgb="FF000000"/>
        <rFont val="Times New Roman"/>
        <family val="1"/>
        <charset val="1"/>
      </rPr>
      <t xml:space="preserve"> cf. </t>
    </r>
    <r>
      <rPr>
        <i val="true"/>
        <sz val="12"/>
        <color rgb="FF000000"/>
        <rFont val="Times New Roman"/>
        <family val="1"/>
        <charset val="1"/>
      </rPr>
      <t xml:space="preserve">M. tranquilloides</t>
    </r>
  </si>
  <si>
    <r>
      <rPr>
        <i val="true"/>
        <sz val="12"/>
        <rFont val="Times New Roman"/>
        <family val="1"/>
        <charset val="1"/>
      </rPr>
      <t xml:space="preserve">Monocolpopollenites</t>
    </r>
    <r>
      <rPr>
        <sz val="12"/>
        <rFont val="Times New Roman"/>
        <family val="1"/>
        <charset val="1"/>
      </rPr>
      <t xml:space="preserve"> cf. </t>
    </r>
    <r>
      <rPr>
        <i val="true"/>
        <sz val="12"/>
        <rFont val="Times New Roman"/>
        <family val="1"/>
        <charset val="1"/>
      </rPr>
      <t xml:space="preserve">tranquillus</t>
    </r>
  </si>
  <si>
    <r>
      <rPr>
        <i val="true"/>
        <sz val="12"/>
        <color rgb="FF000000"/>
        <rFont val="Times New Roman"/>
        <family val="1"/>
        <charset val="1"/>
      </rPr>
      <t xml:space="preserve">Rugumonocolpites </t>
    </r>
    <r>
      <rPr>
        <sz val="12"/>
        <color rgb="FF000000"/>
        <rFont val="Times New Roman"/>
        <family val="1"/>
        <charset val="1"/>
      </rPr>
      <t xml:space="preserve">sp. A</t>
    </r>
  </si>
  <si>
    <r>
      <rPr>
        <i val="true"/>
        <sz val="12"/>
        <color rgb="FF000000"/>
        <rFont val="Times New Roman"/>
        <family val="1"/>
        <charset val="1"/>
      </rPr>
      <t xml:space="preserve">Rugumonocolpites</t>
    </r>
    <r>
      <rPr>
        <sz val="12"/>
        <color rgb="FF000000"/>
        <rFont val="Times New Roman"/>
        <family val="1"/>
        <charset val="1"/>
      </rPr>
      <t xml:space="preserve"> sp. B</t>
    </r>
  </si>
  <si>
    <r>
      <rPr>
        <i val="true"/>
        <sz val="12"/>
        <color rgb="FF000000"/>
        <rFont val="Times New Roman"/>
        <family val="1"/>
        <charset val="1"/>
      </rPr>
      <t xml:space="preserve">Rugumonocolpites </t>
    </r>
    <r>
      <rPr>
        <sz val="12"/>
        <color rgb="FF000000"/>
        <rFont val="Times New Roman"/>
        <family val="1"/>
        <charset val="1"/>
      </rPr>
      <t xml:space="preserve">sp. C</t>
    </r>
  </si>
  <si>
    <r>
      <rPr>
        <i val="true"/>
        <sz val="12"/>
        <rFont val="Times New Roman"/>
        <family val="1"/>
        <charset val="1"/>
      </rPr>
      <t xml:space="preserve">Clavatricolpites</t>
    </r>
    <r>
      <rPr>
        <sz val="12"/>
        <rFont val="Times New Roman"/>
        <family val="1"/>
        <charset val="1"/>
      </rPr>
      <t xml:space="preserve"> aff. </t>
    </r>
    <r>
      <rPr>
        <i val="true"/>
        <sz val="12"/>
        <rFont val="Times New Roman"/>
        <family val="1"/>
        <charset val="1"/>
      </rPr>
      <t xml:space="preserve">C. gracilis</t>
    </r>
  </si>
  <si>
    <r>
      <rPr>
        <i val="true"/>
        <sz val="12"/>
        <rFont val="Times New Roman"/>
        <family val="1"/>
        <charset val="1"/>
      </rPr>
      <t xml:space="preserve">Clavatricolpites</t>
    </r>
    <r>
      <rPr>
        <sz val="12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</si>
  <si>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Cupuliferoidaepollenites</t>
    </r>
    <r>
      <rPr>
        <sz val="12"/>
        <color rgb="FF000000"/>
        <rFont val="Times New Roman"/>
        <family val="1"/>
        <charset val="1"/>
      </rPr>
      <t xml:space="preserve"> spp.</t>
    </r>
  </si>
  <si>
    <r>
      <rPr>
        <i val="true"/>
        <sz val="12"/>
        <color rgb="FF000000"/>
        <rFont val="Times New Roman"/>
        <family val="1"/>
        <charset val="1"/>
      </rPr>
      <t xml:space="preserve">Discoidites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</si>
  <si>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rFont val="Times New Roman"/>
        <family val="1"/>
        <charset val="1"/>
      </rPr>
      <t xml:space="preserve">Echitricolpites </t>
    </r>
    <r>
      <rPr>
        <sz val="12"/>
        <rFont val="Times New Roman"/>
        <family val="1"/>
        <charset val="1"/>
      </rPr>
      <t xml:space="preserve">sp. A</t>
    </r>
  </si>
  <si>
    <r>
      <rPr>
        <i val="true"/>
        <sz val="12"/>
        <color rgb="FF000000"/>
        <rFont val="Times New Roman"/>
        <family val="1"/>
        <charset val="1"/>
      </rPr>
      <t xml:space="preserve">Eucommia</t>
    </r>
    <r>
      <rPr>
        <sz val="12"/>
        <color rgb="FF000000"/>
        <rFont val="Times New Roman"/>
        <family val="1"/>
        <charset val="1"/>
      </rPr>
      <t xml:space="preserve">? sp. A</t>
    </r>
  </si>
  <si>
    <r>
      <rPr>
        <i val="true"/>
        <sz val="12"/>
        <color rgb="FF000000"/>
        <rFont val="Times New Roman"/>
        <family val="1"/>
        <charset val="1"/>
      </rPr>
      <t xml:space="preserve">Fraxinoipollenites</t>
    </r>
    <r>
      <rPr>
        <sz val="12"/>
        <color rgb="FF000000"/>
        <rFont val="Times New Roman"/>
        <family val="1"/>
        <charset val="1"/>
      </rPr>
      <t xml:space="preserve"> spp.</t>
    </r>
  </si>
  <si>
    <r>
      <rPr>
        <i val="true"/>
        <sz val="12"/>
        <color rgb="FF000000"/>
        <rFont val="Times New Roman"/>
        <family val="1"/>
        <charset val="1"/>
      </rPr>
      <t xml:space="preserve">Insulapollenites</t>
    </r>
    <r>
      <rPr>
        <sz val="12"/>
        <color rgb="FF000000"/>
        <rFont val="Times New Roman"/>
        <family val="1"/>
        <charset val="1"/>
      </rPr>
      <t xml:space="preserve"> aff. </t>
    </r>
    <r>
      <rPr>
        <i val="true"/>
        <sz val="12"/>
        <color rgb="FF000000"/>
        <rFont val="Times New Roman"/>
        <family val="1"/>
        <charset val="1"/>
      </rPr>
      <t xml:space="preserve">I. rugulatus</t>
    </r>
  </si>
  <si>
    <r>
      <rPr>
        <i val="true"/>
        <sz val="12"/>
        <color rgb="FF000000"/>
        <rFont val="Times New Roman"/>
        <family val="1"/>
        <charset val="1"/>
      </rPr>
      <t xml:space="preserve">Psilatricolpites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</si>
  <si>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Retitrescolpites anguloluminosus</t>
  </si>
  <si>
    <r>
      <rPr>
        <i val="true"/>
        <sz val="12"/>
        <color rgb="FF000000"/>
        <rFont val="Times New Roman"/>
        <family val="1"/>
        <charset val="1"/>
      </rPr>
      <t xml:space="preserve">Retitrescolpites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</si>
  <si>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Retitrescolpites</t>
    </r>
    <r>
      <rPr>
        <sz val="12"/>
        <color rgb="FF000000"/>
        <rFont val="Times New Roman"/>
        <family val="1"/>
        <charset val="1"/>
      </rPr>
      <t xml:space="preserve"> sp. B</t>
    </r>
  </si>
  <si>
    <r>
      <rPr>
        <i val="true"/>
        <sz val="12"/>
        <color rgb="FF000000"/>
        <rFont val="Times New Roman"/>
        <family val="1"/>
        <charset val="1"/>
      </rPr>
      <t xml:space="preserve">Retitrescolpites</t>
    </r>
    <r>
      <rPr>
        <sz val="12"/>
        <color rgb="FF000000"/>
        <rFont val="Times New Roman"/>
        <family val="1"/>
        <charset val="1"/>
      </rPr>
      <t xml:space="preserve"> sp. C</t>
    </r>
  </si>
  <si>
    <r>
      <rPr>
        <i val="true"/>
        <sz val="12"/>
        <color rgb="FF000000"/>
        <rFont val="Times New Roman"/>
        <family val="1"/>
        <charset val="1"/>
      </rPr>
      <t xml:space="preserve">Retitricolpites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</si>
  <si>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Retitricolpites</t>
    </r>
    <r>
      <rPr>
        <sz val="12"/>
        <color rgb="FF000000"/>
        <rFont val="Times New Roman"/>
        <family val="1"/>
        <charset val="1"/>
      </rPr>
      <t xml:space="preserve"> sp. B</t>
    </r>
  </si>
  <si>
    <r>
      <rPr>
        <i val="true"/>
        <sz val="12"/>
        <color rgb="FF000000"/>
        <rFont val="Times New Roman"/>
        <family val="1"/>
        <charset val="1"/>
      </rPr>
      <t xml:space="preserve">Retitricolpites</t>
    </r>
    <r>
      <rPr>
        <sz val="12"/>
        <color rgb="FF000000"/>
        <rFont val="Times New Roman"/>
        <family val="1"/>
        <charset val="1"/>
      </rPr>
      <t xml:space="preserve"> sp. C</t>
    </r>
  </si>
  <si>
    <r>
      <rPr>
        <i val="true"/>
        <sz val="12"/>
        <color rgb="FF000000"/>
        <rFont val="Times New Roman"/>
        <family val="1"/>
        <charset val="1"/>
      </rPr>
      <t xml:space="preserve">Rousea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</si>
  <si>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Scabratricolpites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</si>
  <si>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rFont val="Times New Roman"/>
        <family val="1"/>
        <charset val="1"/>
      </rPr>
      <t xml:space="preserve">Scabratricolpites</t>
    </r>
    <r>
      <rPr>
        <sz val="12"/>
        <rFont val="Times New Roman"/>
        <family val="1"/>
        <charset val="1"/>
      </rPr>
      <t xml:space="preserve"> sp. B</t>
    </r>
  </si>
  <si>
    <t xml:space="preserve">Spirosyncolpites spiralis</t>
  </si>
  <si>
    <t xml:space="preserve">Striatopollis grahamii</t>
  </si>
  <si>
    <t xml:space="preserve">Tricolpites hians</t>
  </si>
  <si>
    <r>
      <rPr>
        <i val="true"/>
        <sz val="12"/>
        <color rgb="FF000000"/>
        <rFont val="Times New Roman"/>
        <family val="1"/>
        <charset val="1"/>
      </rPr>
      <t xml:space="preserve">Tricolpites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</si>
  <si>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rFont val="Times New Roman"/>
        <family val="1"/>
        <charset val="1"/>
      </rPr>
      <t xml:space="preserve">Verrutricolpites</t>
    </r>
    <r>
      <rPr>
        <sz val="12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</si>
  <si>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Verrutricolpites</t>
    </r>
    <r>
      <rPr>
        <sz val="12"/>
        <color rgb="FF000000"/>
        <rFont val="Times New Roman"/>
        <family val="1"/>
        <charset val="1"/>
      </rPr>
      <t xml:space="preserve"> sp. B</t>
    </r>
  </si>
  <si>
    <r>
      <rPr>
        <i val="true"/>
        <sz val="12"/>
        <color rgb="FF000000"/>
        <rFont val="Times New Roman"/>
        <family val="1"/>
        <charset val="1"/>
      </rPr>
      <t xml:space="preserve">Basopollis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</si>
  <si>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Boehlensipollis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</si>
  <si>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Bombacacidites bombaxoides</t>
  </si>
  <si>
    <t xml:space="preserve">Bombacacidites brevis</t>
  </si>
  <si>
    <t xml:space="preserve">Bombacacidites nacimientoensis</t>
  </si>
  <si>
    <t xml:space="preserve">Bombacacidites nanobrochatus</t>
  </si>
  <si>
    <r>
      <rPr>
        <i val="true"/>
        <sz val="12"/>
        <rFont val="Times New Roman"/>
        <family val="1"/>
        <charset val="1"/>
      </rPr>
      <t xml:space="preserve">Bombacacidites</t>
    </r>
    <r>
      <rPr>
        <sz val="12"/>
        <rFont val="Times New Roman"/>
        <family val="1"/>
        <charset val="1"/>
      </rPr>
      <t xml:space="preserve"> sp. A</t>
    </r>
  </si>
  <si>
    <r>
      <rPr>
        <i val="true"/>
        <sz val="12"/>
        <rFont val="Times New Roman"/>
        <family val="1"/>
        <charset val="1"/>
      </rPr>
      <t xml:space="preserve">Bombacacidites</t>
    </r>
    <r>
      <rPr>
        <sz val="12"/>
        <rFont val="Times New Roman"/>
        <family val="1"/>
        <charset val="1"/>
      </rPr>
      <t xml:space="preserve"> sp. B</t>
    </r>
  </si>
  <si>
    <r>
      <rPr>
        <i val="true"/>
        <sz val="12"/>
        <color rgb="FF000000"/>
        <rFont val="Times New Roman"/>
        <family val="1"/>
        <charset val="1"/>
      </rPr>
      <t xml:space="preserve">Echitricolporites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</si>
  <si>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Ilexpollenites</t>
    </r>
    <r>
      <rPr>
        <sz val="12"/>
        <color rgb="FF000000"/>
        <rFont val="Times New Roman"/>
        <family val="1"/>
        <charset val="1"/>
      </rPr>
      <t xml:space="preserve"> cf. </t>
    </r>
    <r>
      <rPr>
        <i val="true"/>
        <sz val="12"/>
        <color rgb="FF000000"/>
        <rFont val="Times New Roman"/>
        <family val="1"/>
        <charset val="1"/>
      </rPr>
      <t xml:space="preserve">I. verrucatus</t>
    </r>
  </si>
  <si>
    <r>
      <rPr>
        <i val="true"/>
        <sz val="12"/>
        <rFont val="Times New Roman"/>
        <family val="1"/>
        <charset val="1"/>
      </rPr>
      <t xml:space="preserve">Intratriporopollenites</t>
    </r>
    <r>
      <rPr>
        <sz val="12"/>
        <rFont val="Times New Roman"/>
        <family val="1"/>
        <charset val="1"/>
      </rPr>
      <t xml:space="preserve"> spp.</t>
    </r>
  </si>
  <si>
    <r>
      <rPr>
        <i val="true"/>
        <sz val="12"/>
        <rFont val="Times New Roman"/>
        <family val="1"/>
        <charset val="1"/>
      </rPr>
      <t xml:space="preserve">Margocolporites</t>
    </r>
    <r>
      <rPr>
        <sz val="12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</si>
  <si>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Margocolporites</t>
    </r>
    <r>
      <rPr>
        <sz val="12"/>
        <color rgb="FF000000"/>
        <rFont val="Times New Roman"/>
        <family val="1"/>
        <charset val="1"/>
      </rPr>
      <t xml:space="preserve"> sp. B</t>
    </r>
  </si>
  <si>
    <r>
      <rPr>
        <i val="true"/>
        <sz val="12"/>
        <color rgb="FF000000"/>
        <rFont val="Times New Roman"/>
        <family val="1"/>
        <charset val="1"/>
      </rPr>
      <t xml:space="preserve">Margocolporites</t>
    </r>
    <r>
      <rPr>
        <sz val="12"/>
        <color rgb="FF000000"/>
        <rFont val="Times New Roman"/>
        <family val="1"/>
        <charset val="1"/>
      </rPr>
      <t xml:space="preserve">? sp. C</t>
    </r>
  </si>
  <si>
    <t xml:space="preserve">Margocolporites vanwijhei</t>
  </si>
  <si>
    <r>
      <rPr>
        <i val="true"/>
        <sz val="12"/>
        <color rgb="FF000000"/>
        <rFont val="Times New Roman"/>
        <family val="1"/>
        <charset val="1"/>
      </rPr>
      <t xml:space="preserve">Psilatricolporites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</si>
  <si>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rFont val="Times New Roman"/>
        <family val="1"/>
        <charset val="1"/>
      </rPr>
      <t xml:space="preserve">Punctatricolporites</t>
    </r>
    <r>
      <rPr>
        <sz val="12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</si>
  <si>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Retitricolporites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</si>
  <si>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Retitricolporites</t>
    </r>
    <r>
      <rPr>
        <sz val="12"/>
        <color rgb="FF000000"/>
        <rFont val="Times New Roman"/>
        <family val="1"/>
        <charset val="1"/>
      </rPr>
      <t xml:space="preserve"> sp. B</t>
    </r>
  </si>
  <si>
    <r>
      <rPr>
        <i val="true"/>
        <sz val="12"/>
        <color rgb="FF000000"/>
        <rFont val="Times New Roman"/>
        <family val="1"/>
        <charset val="1"/>
      </rPr>
      <t xml:space="preserve">Retitricolporites</t>
    </r>
    <r>
      <rPr>
        <sz val="12"/>
        <color rgb="FF000000"/>
        <rFont val="Times New Roman"/>
        <family val="1"/>
        <charset val="1"/>
      </rPr>
      <t xml:space="preserve"> sp. C</t>
    </r>
  </si>
  <si>
    <r>
      <rPr>
        <i val="true"/>
        <sz val="12"/>
        <rFont val="Times New Roman"/>
        <family val="1"/>
        <charset val="1"/>
      </rPr>
      <t xml:space="preserve">Retitricolporites</t>
    </r>
    <r>
      <rPr>
        <sz val="12"/>
        <rFont val="Times New Roman"/>
        <family val="1"/>
        <charset val="1"/>
      </rPr>
      <t xml:space="preserve"> sp. D</t>
    </r>
  </si>
  <si>
    <r>
      <rPr>
        <i val="true"/>
        <sz val="12"/>
        <color rgb="FF000000"/>
        <rFont val="Times New Roman"/>
        <family val="1"/>
        <charset val="1"/>
      </rPr>
      <t xml:space="preserve">Rhuspollenites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</si>
  <si>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rFont val="Times New Roman"/>
        <family val="1"/>
        <charset val="1"/>
      </rPr>
      <t xml:space="preserve">Rugutricolporites</t>
    </r>
    <r>
      <rPr>
        <sz val="12"/>
        <rFont val="Times New Roman"/>
        <family val="1"/>
        <charset val="1"/>
      </rPr>
      <t xml:space="preserve"> aff. </t>
    </r>
    <r>
      <rPr>
        <i val="true"/>
        <sz val="12"/>
        <rFont val="Times New Roman"/>
        <family val="1"/>
        <charset val="1"/>
      </rPr>
      <t xml:space="preserve">R. felix</t>
    </r>
  </si>
  <si>
    <r>
      <rPr>
        <i val="true"/>
        <sz val="12"/>
        <rFont val="Times New Roman"/>
        <family val="1"/>
        <charset val="1"/>
      </rPr>
      <t xml:space="preserve">Rugutricolporites</t>
    </r>
    <r>
      <rPr>
        <sz val="12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</si>
  <si>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Scabratricolporites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</si>
  <si>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Scabratricolporites</t>
    </r>
    <r>
      <rPr>
        <sz val="12"/>
        <color rgb="FF000000"/>
        <rFont val="Times New Roman"/>
        <family val="1"/>
        <charset val="1"/>
      </rPr>
      <t xml:space="preserve"> sp. B</t>
    </r>
  </si>
  <si>
    <r>
      <rPr>
        <i val="true"/>
        <sz val="12"/>
        <color rgb="FF000000"/>
        <rFont val="Times New Roman"/>
        <family val="1"/>
        <charset val="1"/>
      </rPr>
      <t xml:space="preserve">Striatricolporites</t>
    </r>
    <r>
      <rPr>
        <sz val="12"/>
        <color rgb="FF000000"/>
        <rFont val="Times New Roman"/>
        <family val="1"/>
        <charset val="1"/>
      </rPr>
      <t xml:space="preserve"> aff. </t>
    </r>
    <r>
      <rPr>
        <i val="true"/>
        <sz val="12"/>
        <color rgb="FF000000"/>
        <rFont val="Times New Roman"/>
        <family val="1"/>
        <charset val="1"/>
      </rPr>
      <t xml:space="preserve">R. conspicuus</t>
    </r>
  </si>
  <si>
    <r>
      <rPr>
        <i val="true"/>
        <sz val="12"/>
        <color rgb="FF000000"/>
        <rFont val="Times New Roman"/>
        <family val="1"/>
        <charset val="1"/>
      </rPr>
      <t xml:space="preserve">Striatricolporites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</si>
  <si>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Syncolporites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</si>
  <si>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rFont val="Times New Roman"/>
        <family val="1"/>
        <charset val="1"/>
      </rPr>
      <t xml:space="preserve">Syncolporites</t>
    </r>
    <r>
      <rPr>
        <sz val="12"/>
        <rFont val="Times New Roman"/>
        <family val="1"/>
        <charset val="1"/>
      </rPr>
      <t xml:space="preserve">? sp. B</t>
    </r>
  </si>
  <si>
    <r>
      <rPr>
        <i val="true"/>
        <sz val="12"/>
        <rFont val="Times New Roman"/>
        <family val="1"/>
        <charset val="1"/>
      </rPr>
      <t xml:space="preserve">Clavastephanocolpites</t>
    </r>
    <r>
      <rPr>
        <sz val="12"/>
        <rFont val="Times New Roman"/>
        <family val="1"/>
        <charset val="1"/>
      </rPr>
      <t xml:space="preserve"> sp. A</t>
    </r>
  </si>
  <si>
    <t xml:space="preserve">Polygalaceae? type A</t>
  </si>
  <si>
    <r>
      <rPr>
        <i val="true"/>
        <sz val="12"/>
        <color rgb="FF000000"/>
        <rFont val="Times New Roman"/>
        <family val="1"/>
        <charset val="1"/>
      </rPr>
      <t xml:space="preserve">Psilastephanocolpites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</si>
  <si>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Retistephanocolpites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</si>
  <si>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Psilastephanocolporites hammenii</t>
  </si>
  <si>
    <t xml:space="preserve">Stephanocolporate type A</t>
  </si>
  <si>
    <t xml:space="preserve">Milfordia hungarica</t>
  </si>
  <si>
    <t xml:space="preserve">Milfordia minima</t>
  </si>
  <si>
    <t xml:space="preserve">Monoporopollenites annulatus</t>
  </si>
  <si>
    <t xml:space="preserve">Betulaceae/Myricaceae type</t>
  </si>
  <si>
    <r>
      <rPr>
        <i val="true"/>
        <sz val="12"/>
        <color rgb="FF000000"/>
        <rFont val="Times New Roman"/>
        <family val="1"/>
        <charset val="1"/>
      </rPr>
      <t xml:space="preserve">Betula</t>
    </r>
    <r>
      <rPr>
        <sz val="12"/>
        <color rgb="FF000000"/>
        <rFont val="Times New Roman"/>
        <family val="1"/>
        <charset val="1"/>
      </rPr>
      <t xml:space="preserve">? sp. A</t>
    </r>
  </si>
  <si>
    <r>
      <rPr>
        <i val="true"/>
        <sz val="12"/>
        <color rgb="FF000000"/>
        <rFont val="Times New Roman"/>
        <family val="1"/>
        <charset val="1"/>
      </rPr>
      <t xml:space="preserve">Brosipollis</t>
    </r>
    <r>
      <rPr>
        <sz val="12"/>
        <color rgb="FF000000"/>
        <rFont val="Times New Roman"/>
        <family val="1"/>
        <charset val="1"/>
      </rPr>
      <t xml:space="preserve"> aff. </t>
    </r>
    <r>
      <rPr>
        <i val="true"/>
        <sz val="12"/>
        <color rgb="FF000000"/>
        <rFont val="Times New Roman"/>
        <family val="1"/>
        <charset val="1"/>
      </rPr>
      <t xml:space="preserve">B. striata</t>
    </r>
  </si>
  <si>
    <t xml:space="preserve">Brosipollis striata</t>
  </si>
  <si>
    <t xml:space="preserve">Brosipollis reticulatus</t>
  </si>
  <si>
    <t xml:space="preserve">Caryapollenites veripites</t>
  </si>
  <si>
    <t xml:space="preserve">Corsinipollenites oculusnoctis</t>
  </si>
  <si>
    <t xml:space="preserve">Corsinipollenites parviangulus</t>
  </si>
  <si>
    <r>
      <rPr>
        <i val="true"/>
        <sz val="12"/>
        <color rgb="FF000000"/>
        <rFont val="Times New Roman"/>
        <family val="1"/>
        <charset val="1"/>
      </rPr>
      <t xml:space="preserve">Cranwellipollis</t>
    </r>
    <r>
      <rPr>
        <sz val="12"/>
        <color rgb="FF000000"/>
        <rFont val="Times New Roman"/>
        <family val="1"/>
        <charset val="1"/>
      </rPr>
      <t xml:space="preserve">? sp. A</t>
    </r>
  </si>
  <si>
    <r>
      <rPr>
        <i val="true"/>
        <sz val="12"/>
        <rFont val="Times New Roman"/>
        <family val="1"/>
        <charset val="1"/>
      </rPr>
      <t xml:space="preserve">Cricotriporites</t>
    </r>
    <r>
      <rPr>
        <sz val="12"/>
        <rFont val="Times New Roman"/>
        <family val="1"/>
        <charset val="1"/>
      </rPr>
      <t xml:space="preserve"> sp. A</t>
    </r>
  </si>
  <si>
    <t xml:space="preserve">Echitriporites irregularis</t>
  </si>
  <si>
    <r>
      <rPr>
        <i val="true"/>
        <sz val="12"/>
        <color rgb="FF000000"/>
        <rFont val="Times New Roman"/>
        <family val="1"/>
        <charset val="1"/>
      </rPr>
      <t xml:space="preserve">Echitriporites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</si>
  <si>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Gemmatriporites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</si>
  <si>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Momipites amplus</t>
  </si>
  <si>
    <t xml:space="preserve">Momipites coryloides</t>
  </si>
  <si>
    <t xml:space="preserve">Momipites triradiatus</t>
  </si>
  <si>
    <r>
      <rPr>
        <i val="true"/>
        <sz val="12"/>
        <color rgb="FF000000"/>
        <rFont val="Times New Roman"/>
        <family val="1"/>
        <charset val="1"/>
      </rPr>
      <t xml:space="preserve">Psilatriporites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</si>
  <si>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Retitriporites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</si>
  <si>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Scabratriporites redundans</t>
  </si>
  <si>
    <r>
      <rPr>
        <i val="true"/>
        <sz val="12"/>
        <color rgb="FF000000"/>
        <rFont val="Times New Roman"/>
        <family val="1"/>
        <charset val="1"/>
      </rPr>
      <t xml:space="preserve">Subtriporopollenites</t>
    </r>
    <r>
      <rPr>
        <sz val="12"/>
        <color rgb="FF000000"/>
        <rFont val="Times New Roman"/>
        <family val="1"/>
        <charset val="1"/>
      </rPr>
      <t xml:space="preserve"> cf. </t>
    </r>
    <r>
      <rPr>
        <i val="true"/>
        <sz val="12"/>
        <color rgb="FF000000"/>
        <rFont val="Times New Roman"/>
        <family val="1"/>
        <charset val="1"/>
      </rPr>
      <t xml:space="preserve">S. nanus</t>
    </r>
  </si>
  <si>
    <r>
      <rPr>
        <i val="true"/>
        <sz val="12"/>
        <color rgb="FF000000"/>
        <rFont val="Times New Roman"/>
        <family val="1"/>
        <charset val="1"/>
      </rPr>
      <t xml:space="preserve">Trivestibulopollenites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</si>
  <si>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Alnus verus</t>
  </si>
  <si>
    <r>
      <rPr>
        <i val="true"/>
        <sz val="12"/>
        <rFont val="Times New Roman"/>
        <family val="1"/>
        <charset val="1"/>
      </rPr>
      <t xml:space="preserve">Malvacipollis</t>
    </r>
    <r>
      <rPr>
        <sz val="12"/>
        <rFont val="Times New Roman"/>
        <family val="1"/>
        <charset val="1"/>
      </rPr>
      <t xml:space="preserve"> spp. (Euphorbiaceae type)</t>
    </r>
  </si>
  <si>
    <r>
      <rPr>
        <i val="true"/>
        <sz val="12"/>
        <rFont val="Times New Roman"/>
        <family val="1"/>
        <charset val="1"/>
      </rPr>
      <t xml:space="preserve">Malvacipollis</t>
    </r>
    <r>
      <rPr>
        <sz val="12"/>
        <rFont val="Times New Roman"/>
        <family val="1"/>
        <charset val="1"/>
      </rPr>
      <t xml:space="preserve">? sp. A (Malvaceae type)</t>
    </r>
  </si>
  <si>
    <t xml:space="preserve">Scabrastephanoporites variabilis</t>
  </si>
  <si>
    <t xml:space="preserve">Ulmipollenites krempii</t>
  </si>
  <si>
    <r>
      <rPr>
        <i val="true"/>
        <sz val="12"/>
        <color rgb="FF000000"/>
        <rFont val="Times New Roman"/>
        <family val="1"/>
        <charset val="1"/>
      </rPr>
      <t xml:space="preserve">Chenopodipollis</t>
    </r>
    <r>
      <rPr>
        <sz val="12"/>
        <color rgb="FF000000"/>
        <rFont val="Times New Roman"/>
        <family val="1"/>
        <charset val="1"/>
      </rPr>
      <t xml:space="preserve"> sp. A</t>
    </r>
  </si>
  <si>
    <r>
      <rPr>
        <i val="true"/>
        <sz val="12"/>
        <color rgb="FF000000"/>
        <rFont val="Times New Roman"/>
        <family val="1"/>
        <charset val="1"/>
      </rPr>
      <t xml:space="preserve">Psilaperiporites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</si>
  <si>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Psilaperiporites suarezi</t>
  </si>
  <si>
    <r>
      <rPr>
        <i val="true"/>
        <sz val="12"/>
        <color rgb="FF000000"/>
        <rFont val="Times New Roman"/>
        <family val="1"/>
        <charset val="1"/>
      </rPr>
      <t xml:space="preserve">Retitetradites</t>
    </r>
    <r>
      <rPr>
        <sz val="12"/>
        <color rgb="FF000000"/>
        <rFont val="Times New Roman"/>
        <family val="1"/>
        <charset val="1"/>
      </rPr>
      <t xml:space="preserve"> sp. A</t>
    </r>
  </si>
  <si>
    <t xml:space="preserve">Ypresian (Early Eocene)</t>
  </si>
  <si>
    <t xml:space="preserve">Paleocene</t>
  </si>
  <si>
    <t xml:space="preserve">Fossil Taxon</t>
  </si>
  <si>
    <t xml:space="preserve">Aperture/Pollen Type</t>
  </si>
  <si>
    <t xml:space="preserve">Botanical Affinity</t>
  </si>
  <si>
    <t xml:space="preserve">Present in Paleogene South America?</t>
  </si>
  <si>
    <t xml:space="preserve">Present in Paleogene United States?</t>
  </si>
  <si>
    <r>
      <rPr>
        <i val="true"/>
        <sz val="12"/>
        <color rgb="FF000000"/>
        <rFont val="Calibri"/>
        <family val="2"/>
        <charset val="1"/>
      </rPr>
      <t xml:space="preserve">Ceratosporites</t>
    </r>
    <r>
      <rPr>
        <sz val="12"/>
        <color rgb="FF000000"/>
        <rFont val="Calibri"/>
        <family val="2"/>
        <charset val="1"/>
      </rPr>
      <t xml:space="preserve"> sp. A</t>
    </r>
  </si>
  <si>
    <t xml:space="preserve">Trilete</t>
  </si>
  <si>
    <t xml:space="preserve">Selaginellaceae</t>
  </si>
  <si>
    <t xml:space="preserve">Lowland tropical forest</t>
  </si>
  <si>
    <t xml:space="preserve">Polypodiopsida</t>
  </si>
  <si>
    <t xml:space="preserve">Yes</t>
  </si>
  <si>
    <r>
      <rPr>
        <i val="true"/>
        <sz val="12"/>
        <color rgb="FF000000"/>
        <rFont val="Calibri"/>
        <family val="2"/>
        <charset val="1"/>
      </rPr>
      <t xml:space="preserve">Deltoidospora</t>
    </r>
    <r>
      <rPr>
        <sz val="12"/>
        <color rgb="FF000000"/>
        <rFont val="Calibri"/>
        <family val="2"/>
        <charset val="1"/>
      </rPr>
      <t xml:space="preserve"> spp. </t>
    </r>
  </si>
  <si>
    <r>
      <rPr>
        <sz val="12"/>
        <color rgb="FF000000"/>
        <rFont val="Calibri"/>
        <family val="2"/>
        <charset val="1"/>
      </rPr>
      <t xml:space="preserve">Polypodiidae, possibly </t>
    </r>
    <r>
      <rPr>
        <i val="true"/>
        <sz val="12"/>
        <color rgb="FF000000"/>
        <rFont val="Calibri"/>
        <family val="2"/>
        <charset val="1"/>
      </rPr>
      <t xml:space="preserve">Acrostichum</t>
    </r>
  </si>
  <si>
    <t xml:space="preserve">Estuarine?</t>
  </si>
  <si>
    <r>
      <rPr>
        <i val="true"/>
        <sz val="12"/>
        <color rgb="FF000000"/>
        <rFont val="Calibri"/>
        <family val="2"/>
        <charset val="1"/>
      </rPr>
      <t xml:space="preserve">Echinatisporis</t>
    </r>
    <r>
      <rPr>
        <sz val="12"/>
        <color rgb="FF000000"/>
        <rFont val="Calibri"/>
        <family val="2"/>
        <charset val="1"/>
      </rPr>
      <t xml:space="preserve"> sp. A</t>
    </r>
  </si>
  <si>
    <r>
      <rPr>
        <i val="true"/>
        <sz val="12"/>
        <color rgb="FF000000"/>
        <rFont val="Calibri"/>
        <family val="2"/>
        <charset val="1"/>
      </rPr>
      <t xml:space="preserve">Cnemidaria</t>
    </r>
    <r>
      <rPr>
        <sz val="12"/>
        <color rgb="FF000000"/>
        <rFont val="Calibri"/>
        <family val="2"/>
        <charset val="1"/>
      </rPr>
      <t xml:space="preserve"> (Cyatheaceae)</t>
    </r>
  </si>
  <si>
    <t xml:space="preserve">Montane forest</t>
  </si>
  <si>
    <t xml:space="preserve">No</t>
  </si>
  <si>
    <r>
      <rPr>
        <i val="true"/>
        <sz val="12"/>
        <color rgb="FF000000"/>
        <rFont val="Calibri"/>
        <family val="2"/>
        <charset val="1"/>
      </rPr>
      <t xml:space="preserve">Gemmatriletes </t>
    </r>
    <r>
      <rPr>
        <sz val="12"/>
        <color rgb="FF000000"/>
        <rFont val="Calibri"/>
        <family val="2"/>
        <charset val="1"/>
      </rPr>
      <t xml:space="preserve">aff.</t>
    </r>
    <r>
      <rPr>
        <i val="true"/>
        <sz val="12"/>
        <color rgb="FF000000"/>
        <rFont val="Calibri"/>
        <family val="2"/>
        <charset val="1"/>
      </rPr>
      <t xml:space="preserve"> G. clavatus</t>
    </r>
  </si>
  <si>
    <t xml:space="preserve">Bryophyta/Pteridophyta sensu lato</t>
  </si>
  <si>
    <r>
      <rPr>
        <i val="true"/>
        <sz val="12"/>
        <color rgb="FF000000"/>
        <rFont val="Calibri"/>
        <family val="2"/>
        <charset val="1"/>
      </rPr>
      <t xml:space="preserve">Gemmatriletes</t>
    </r>
    <r>
      <rPr>
        <sz val="12"/>
        <color rgb="FF000000"/>
        <rFont val="Calibri"/>
        <family val="2"/>
        <charset val="1"/>
      </rPr>
      <t xml:space="preserve"> sp. A</t>
    </r>
  </si>
  <si>
    <t xml:space="preserve">Gleicheniaceae</t>
  </si>
  <si>
    <t xml:space="preserve">Montane forest?</t>
  </si>
  <si>
    <t xml:space="preserve">Lycopodiaceae</t>
  </si>
  <si>
    <t xml:space="preserve">Lowland tropical forest?</t>
  </si>
  <si>
    <t xml:space="preserve">Cnemidaria (Cyatheaceae)</t>
  </si>
  <si>
    <r>
      <rPr>
        <i val="true"/>
        <sz val="12"/>
        <color rgb="FF000000"/>
        <rFont val="Calibri"/>
        <family val="2"/>
        <charset val="1"/>
      </rPr>
      <t xml:space="preserve">Neoraistrickia</t>
    </r>
    <r>
      <rPr>
        <sz val="12"/>
        <color rgb="FF000000"/>
        <rFont val="Calibri"/>
        <family val="2"/>
        <charset val="1"/>
      </rPr>
      <t xml:space="preserve"> sp. A</t>
    </r>
  </si>
  <si>
    <r>
      <rPr>
        <i val="true"/>
        <sz val="12"/>
        <color rgb="FF000000"/>
        <rFont val="Calibri"/>
        <family val="2"/>
        <charset val="1"/>
      </rPr>
      <t xml:space="preserve">Punctatriletes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</si>
  <si>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Raistrickia</t>
    </r>
    <r>
      <rPr>
        <sz val="12"/>
        <color rgb="FF000000"/>
        <rFont val="Calibri"/>
        <family val="2"/>
        <charset val="1"/>
      </rPr>
      <t xml:space="preserve"> sp. A </t>
    </r>
  </si>
  <si>
    <r>
      <rPr>
        <i val="true"/>
        <sz val="12"/>
        <color rgb="FF000000"/>
        <rFont val="Calibri"/>
        <family val="2"/>
        <charset val="1"/>
      </rPr>
      <t xml:space="preserve">Retitriletes</t>
    </r>
    <r>
      <rPr>
        <sz val="12"/>
        <color rgb="FF000000"/>
        <rFont val="Calibri"/>
        <family val="2"/>
        <charset val="1"/>
      </rPr>
      <t xml:space="preserve"> sp. A</t>
    </r>
  </si>
  <si>
    <r>
      <rPr>
        <i val="true"/>
        <sz val="12"/>
        <color rgb="FF000000"/>
        <rFont val="Calibri"/>
        <family val="2"/>
        <charset val="1"/>
      </rPr>
      <t xml:space="preserve">Retitriletes</t>
    </r>
    <r>
      <rPr>
        <sz val="12"/>
        <color rgb="FF000000"/>
        <rFont val="Calibri"/>
        <family val="2"/>
        <charset val="1"/>
      </rPr>
      <t xml:space="preserve"> sp. B </t>
    </r>
  </si>
  <si>
    <t xml:space="preserve">Lycopodiaceae?</t>
  </si>
  <si>
    <r>
      <rPr>
        <i val="true"/>
        <sz val="12"/>
        <color rgb="FF000000"/>
        <rFont val="Calibri"/>
        <family val="2"/>
        <charset val="1"/>
      </rPr>
      <t xml:space="preserve">Rugutriletes</t>
    </r>
    <r>
      <rPr>
        <sz val="12"/>
        <color rgb="FF000000"/>
        <rFont val="Calibri"/>
        <family val="2"/>
        <charset val="1"/>
      </rPr>
      <t xml:space="preserve"> sp. A </t>
    </r>
  </si>
  <si>
    <t xml:space="preserve">Polypodiaceae?</t>
  </si>
  <si>
    <t xml:space="preserve">Polypodiaceae</t>
  </si>
  <si>
    <r>
      <rPr>
        <i val="true"/>
        <sz val="12"/>
        <color rgb="FF000000"/>
        <rFont val="Calibri"/>
        <family val="2"/>
        <charset val="1"/>
      </rPr>
      <t xml:space="preserve">Verrucosisporites</t>
    </r>
    <r>
      <rPr>
        <sz val="12"/>
        <color rgb="FF000000"/>
        <rFont val="Calibri"/>
        <family val="2"/>
        <charset val="1"/>
      </rPr>
      <t xml:space="preserve"> sp. A</t>
    </r>
  </si>
  <si>
    <t xml:space="preserve">Selaginellaceae?</t>
  </si>
  <si>
    <r>
      <rPr>
        <i val="true"/>
        <sz val="12"/>
        <color rgb="FF000000"/>
        <rFont val="Calibri"/>
        <family val="2"/>
        <charset val="1"/>
      </rPr>
      <t xml:space="preserve">Laevigatosporites haardtii</t>
    </r>
    <r>
      <rPr>
        <sz val="12"/>
        <color rgb="FF000000"/>
        <rFont val="Calibri"/>
        <family val="2"/>
        <charset val="1"/>
      </rPr>
      <t xml:space="preserve"> </t>
    </r>
  </si>
  <si>
    <t xml:space="preserve">Monolete</t>
  </si>
  <si>
    <t xml:space="preserve">Polypodiales or Iosetaceae</t>
  </si>
  <si>
    <r>
      <rPr>
        <i val="true"/>
        <sz val="12"/>
        <color rgb="FF000000"/>
        <rFont val="Calibri"/>
        <family val="2"/>
        <charset val="1"/>
      </rPr>
      <t xml:space="preserve">Microfoveolatosporis</t>
    </r>
    <r>
      <rPr>
        <sz val="12"/>
        <color rgb="FF000000"/>
        <rFont val="Calibri"/>
        <family val="2"/>
        <charset val="1"/>
      </rPr>
      <t xml:space="preserve"> cf.</t>
    </r>
    <r>
      <rPr>
        <i val="true"/>
        <sz val="12"/>
        <color rgb="FF000000"/>
        <rFont val="Calibri"/>
        <family val="2"/>
        <charset val="1"/>
      </rPr>
      <t xml:space="preserve"> M. fromensis</t>
    </r>
    <r>
      <rPr>
        <sz val="12"/>
        <color rgb="FF000000"/>
        <rFont val="Calibri"/>
        <family val="2"/>
        <charset val="1"/>
      </rPr>
      <t xml:space="preserve"> </t>
    </r>
  </si>
  <si>
    <t xml:space="preserve">Schizaeaeceae</t>
  </si>
  <si>
    <r>
      <rPr>
        <i val="true"/>
        <sz val="12"/>
        <color rgb="FF000000"/>
        <rFont val="Calibri"/>
        <family val="2"/>
        <charset val="1"/>
      </rPr>
      <t xml:space="preserve">Polypodiisporonites</t>
    </r>
    <r>
      <rPr>
        <sz val="12"/>
        <color rgb="FF000000"/>
        <rFont val="Calibri"/>
        <family val="2"/>
        <charset val="1"/>
      </rPr>
      <t xml:space="preserve"> sp. A</t>
    </r>
  </si>
  <si>
    <t xml:space="preserve">Polypodiaceae or Schizaeaceae</t>
  </si>
  <si>
    <t xml:space="preserve">Gymnosperm Pollen</t>
  </si>
  <si>
    <t xml:space="preserve">Pinopsida</t>
  </si>
  <si>
    <r>
      <rPr>
        <i val="true"/>
        <sz val="12"/>
        <color rgb="FF000000"/>
        <rFont val="Calibri"/>
        <family val="2"/>
        <charset val="1"/>
      </rPr>
      <t xml:space="preserve">Cycadopites follicularis</t>
    </r>
    <r>
      <rPr>
        <sz val="12"/>
        <color rgb="FF000000"/>
        <rFont val="Calibri"/>
        <family val="2"/>
        <charset val="1"/>
      </rPr>
      <t xml:space="preserve"> </t>
    </r>
  </si>
  <si>
    <t xml:space="preserve">Cycadaceae</t>
  </si>
  <si>
    <r>
      <rPr>
        <i val="true"/>
        <sz val="12"/>
        <color rgb="FF000000"/>
        <rFont val="Calibri"/>
        <family val="2"/>
        <charset val="1"/>
      </rPr>
      <t xml:space="preserve">Ephedripites </t>
    </r>
    <r>
      <rPr>
        <sz val="12"/>
        <color rgb="FF000000"/>
        <rFont val="Calibri"/>
        <family val="2"/>
        <charset val="1"/>
      </rPr>
      <t xml:space="preserve">(</t>
    </r>
    <r>
      <rPr>
        <i val="true"/>
        <sz val="12"/>
        <color rgb="FF000000"/>
        <rFont val="Calibri"/>
        <family val="2"/>
        <charset val="1"/>
      </rPr>
      <t xml:space="preserve">Ephedripites</t>
    </r>
    <r>
      <rPr>
        <sz val="12"/>
        <color rgb="FF000000"/>
        <rFont val="Calibri"/>
        <family val="2"/>
        <charset val="1"/>
      </rPr>
      <t xml:space="preserve">) spp.</t>
    </r>
  </si>
  <si>
    <t xml:space="preserve">Ephedraceae</t>
  </si>
  <si>
    <t xml:space="preserve">Arid tropical scrub</t>
  </si>
  <si>
    <r>
      <rPr>
        <i val="true"/>
        <sz val="12"/>
        <color rgb="FF000000"/>
        <rFont val="Calibri"/>
        <family val="2"/>
        <charset val="1"/>
      </rPr>
      <t xml:space="preserve">Gnetaceaepollenites </t>
    </r>
    <r>
      <rPr>
        <sz val="12"/>
        <color rgb="FF000000"/>
        <rFont val="Calibri"/>
        <family val="2"/>
        <charset val="1"/>
      </rPr>
      <t xml:space="preserve">sp. A </t>
    </r>
  </si>
  <si>
    <r>
      <rPr>
        <i val="true"/>
        <sz val="12"/>
        <color rgb="FF000000"/>
        <rFont val="Calibri"/>
        <family val="2"/>
        <charset val="1"/>
      </rPr>
      <t xml:space="preserve">Gnetaceaepollenites</t>
    </r>
    <r>
      <rPr>
        <sz val="12"/>
        <color rgb="FF000000"/>
        <rFont val="Calibri"/>
        <family val="2"/>
        <charset val="1"/>
      </rPr>
      <t xml:space="preserve"> sp. B</t>
    </r>
  </si>
  <si>
    <r>
      <rPr>
        <i val="true"/>
        <sz val="12"/>
        <color rgb="FF000000"/>
        <rFont val="Calibri"/>
        <family val="2"/>
        <charset val="1"/>
      </rPr>
      <t xml:space="preserve">Retipollenites</t>
    </r>
    <r>
      <rPr>
        <sz val="12"/>
        <color rgb="FF000000"/>
        <rFont val="Calibri"/>
        <family val="2"/>
        <charset val="1"/>
      </rPr>
      <t xml:space="preserve">?</t>
    </r>
    <r>
      <rPr>
        <i val="true"/>
        <sz val="12"/>
        <color rgb="FF0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sp. A</t>
    </r>
  </si>
  <si>
    <t xml:space="preserve">Monocolpate</t>
  </si>
  <si>
    <t xml:space="preserve">Arecaceae</t>
  </si>
  <si>
    <t xml:space="preserve">Arid tropical scrub?</t>
  </si>
  <si>
    <r>
      <rPr>
        <i val="true"/>
        <sz val="12"/>
        <color rgb="FF000000"/>
        <rFont val="Calibri"/>
        <family val="2"/>
        <charset val="1"/>
      </rPr>
      <t xml:space="preserve">Clavamonocolpites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</si>
  <si>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Monocolpate/Zonacolpate?</t>
  </si>
  <si>
    <r>
      <rPr>
        <i val="true"/>
        <sz val="12"/>
        <color rgb="FF000000"/>
        <rFont val="Calibri"/>
        <family val="2"/>
        <charset val="1"/>
      </rPr>
      <t xml:space="preserve">Liliacidites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</si>
  <si>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Liliacidites </t>
    </r>
    <r>
      <rPr>
        <sz val="12"/>
        <color rgb="FF000000"/>
        <rFont val="Calibri"/>
        <family val="2"/>
        <charset val="1"/>
      </rPr>
      <t xml:space="preserve">sp. B</t>
    </r>
  </si>
  <si>
    <t xml:space="preserve">Trichotomocolpate</t>
  </si>
  <si>
    <t xml:space="preserve">Arecaceae?</t>
  </si>
  <si>
    <r>
      <rPr>
        <i val="true"/>
        <sz val="12"/>
        <color rgb="FF000000"/>
        <rFont val="Calibri"/>
        <family val="2"/>
        <charset val="1"/>
      </rPr>
      <t xml:space="preserve">Monocolpopollenites </t>
    </r>
    <r>
      <rPr>
        <sz val="12"/>
        <color rgb="FF000000"/>
        <rFont val="Calibri"/>
        <family val="2"/>
        <charset val="1"/>
      </rPr>
      <t xml:space="preserve">cf.</t>
    </r>
    <r>
      <rPr>
        <i val="true"/>
        <sz val="12"/>
        <color rgb="FF000000"/>
        <rFont val="Calibri"/>
        <family val="2"/>
        <charset val="1"/>
      </rPr>
      <t xml:space="preserve"> M. tranquilloides</t>
    </r>
  </si>
  <si>
    <t xml:space="preserve">Arecaceae/Cycadophyta?</t>
  </si>
  <si>
    <t xml:space="preserve">Monocolpopollenites tranquillus</t>
  </si>
  <si>
    <r>
      <rPr>
        <i val="true"/>
        <sz val="12"/>
        <color rgb="FF000000"/>
        <rFont val="Calibri"/>
        <family val="2"/>
        <charset val="1"/>
      </rPr>
      <t xml:space="preserve">Rugumonocolpites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</si>
  <si>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Rugumonocolpites </t>
    </r>
    <r>
      <rPr>
        <sz val="12"/>
        <color rgb="FF000000"/>
        <rFont val="Calibri"/>
        <family val="2"/>
        <charset val="1"/>
      </rPr>
      <t xml:space="preserve">sp. B</t>
    </r>
  </si>
  <si>
    <r>
      <rPr>
        <i val="true"/>
        <sz val="12"/>
        <color rgb="FF000000"/>
        <rFont val="Calibri"/>
        <family val="2"/>
        <charset val="1"/>
      </rPr>
      <t xml:space="preserve">Rugumonocolpites </t>
    </r>
    <r>
      <rPr>
        <sz val="12"/>
        <color rgb="FF000000"/>
        <rFont val="Calibri"/>
        <family val="2"/>
        <charset val="1"/>
      </rPr>
      <t xml:space="preserve">sp. C</t>
    </r>
  </si>
  <si>
    <t xml:space="preserve">Monocolpate/ Trichotomocolpate</t>
  </si>
  <si>
    <t xml:space="preserve">Arecaceae/Liliaceae?</t>
  </si>
  <si>
    <r>
      <rPr>
        <i val="true"/>
        <sz val="12"/>
        <color rgb="FF000000"/>
        <rFont val="Calibri"/>
        <family val="2"/>
        <charset val="1"/>
      </rPr>
      <t xml:space="preserve">Clavatricolpites </t>
    </r>
    <r>
      <rPr>
        <sz val="12"/>
        <color rgb="FF000000"/>
        <rFont val="Calibri"/>
        <family val="2"/>
        <charset val="1"/>
      </rPr>
      <t xml:space="preserve">aff.</t>
    </r>
    <r>
      <rPr>
        <i val="true"/>
        <sz val="12"/>
        <color rgb="FF000000"/>
        <rFont val="Calibri"/>
        <family val="2"/>
        <charset val="1"/>
      </rPr>
      <t xml:space="preserve"> C. gracilis</t>
    </r>
  </si>
  <si>
    <r>
      <rPr>
        <i val="true"/>
        <sz val="12"/>
        <color rgb="FF000000"/>
        <rFont val="Calibri"/>
        <family val="2"/>
        <charset val="1"/>
      </rPr>
      <t xml:space="preserve">Clavatricolpites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</si>
  <si>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Cupuliferoidaepollenites </t>
    </r>
    <r>
      <rPr>
        <sz val="12"/>
        <color rgb="FF000000"/>
        <rFont val="Calibri"/>
        <family val="2"/>
        <charset val="1"/>
      </rPr>
      <t xml:space="preserve">spp.</t>
    </r>
  </si>
  <si>
    <t xml:space="preserve">Fabaceae/Fagaceae?</t>
  </si>
  <si>
    <r>
      <rPr>
        <i val="true"/>
        <sz val="12"/>
        <color rgb="FF000000"/>
        <rFont val="Calibri"/>
        <family val="2"/>
        <charset val="1"/>
      </rPr>
      <t xml:space="preserve">Discoidites</t>
    </r>
    <r>
      <rPr>
        <sz val="12"/>
        <color rgb="FF000000"/>
        <rFont val="Calibri"/>
        <family val="2"/>
        <charset val="1"/>
      </rPr>
      <t xml:space="preserve"> sp. A</t>
    </r>
  </si>
  <si>
    <t xml:space="preserve">Tilioideae (Malvaceae)</t>
  </si>
  <si>
    <t xml:space="preserve">Estuarine</t>
  </si>
  <si>
    <r>
      <rPr>
        <i val="true"/>
        <sz val="12"/>
        <color rgb="FF000000"/>
        <rFont val="Calibri"/>
        <family val="2"/>
        <charset val="1"/>
      </rPr>
      <t xml:space="preserve">Echitricolpites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</si>
  <si>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Eucommia</t>
    </r>
    <r>
      <rPr>
        <sz val="12"/>
        <color rgb="FF000000"/>
        <rFont val="Calibri"/>
        <family val="2"/>
        <charset val="1"/>
      </rPr>
      <t xml:space="preserve">? sp. A</t>
    </r>
  </si>
  <si>
    <t xml:space="preserve">Eucommiaceae?</t>
  </si>
  <si>
    <r>
      <rPr>
        <i val="true"/>
        <sz val="12"/>
        <color rgb="FF000000"/>
        <rFont val="Calibri"/>
        <family val="2"/>
        <charset val="1"/>
      </rPr>
      <t xml:space="preserve">Fraxinoipollenites </t>
    </r>
    <r>
      <rPr>
        <sz val="12"/>
        <color rgb="FF000000"/>
        <rFont val="Calibri"/>
        <family val="2"/>
        <charset val="1"/>
      </rPr>
      <t xml:space="preserve">spp.</t>
    </r>
  </si>
  <si>
    <r>
      <rPr>
        <i val="true"/>
        <sz val="12"/>
        <color rgb="FF000000"/>
        <rFont val="Calibri"/>
        <family val="2"/>
        <charset val="1"/>
      </rPr>
      <t xml:space="preserve">Insulapollenites</t>
    </r>
    <r>
      <rPr>
        <sz val="12"/>
        <color rgb="FF000000"/>
        <rFont val="Calibri"/>
        <family val="2"/>
        <charset val="1"/>
      </rPr>
      <t xml:space="preserve"> aff.</t>
    </r>
    <r>
      <rPr>
        <i val="true"/>
        <sz val="12"/>
        <color rgb="FF000000"/>
        <rFont val="Calibri"/>
        <family val="2"/>
        <charset val="1"/>
      </rPr>
      <t xml:space="preserve"> I rugulatus</t>
    </r>
  </si>
  <si>
    <t xml:space="preserve">Sapindaceae/Myrtaceae?</t>
  </si>
  <si>
    <r>
      <rPr>
        <i val="true"/>
        <sz val="12"/>
        <color rgb="FF000000"/>
        <rFont val="Calibri"/>
        <family val="2"/>
        <charset val="1"/>
      </rPr>
      <t xml:space="preserve">Psilatricolpites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</si>
  <si>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Reticulataepollis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</si>
  <si>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Euphorbiaceae/Nyctaginaceae/Oleaceae?</t>
  </si>
  <si>
    <t xml:space="preserve">Hamamelidaceae/Oleaceae?</t>
  </si>
  <si>
    <r>
      <rPr>
        <i val="true"/>
        <sz val="12"/>
        <color rgb="FF000000"/>
        <rFont val="Calibri"/>
        <family val="2"/>
        <charset val="1"/>
      </rPr>
      <t xml:space="preserve">Retitrescolpites</t>
    </r>
    <r>
      <rPr>
        <sz val="12"/>
        <color rgb="FF000000"/>
        <rFont val="Calibri"/>
        <family val="2"/>
        <charset val="1"/>
      </rPr>
      <t xml:space="preserve"> sp. A</t>
    </r>
  </si>
  <si>
    <r>
      <rPr>
        <i val="true"/>
        <sz val="12"/>
        <color rgb="FF000000"/>
        <rFont val="Calibri"/>
        <family val="2"/>
        <charset val="1"/>
      </rPr>
      <t xml:space="preserve">Retitrescolpites </t>
    </r>
    <r>
      <rPr>
        <sz val="12"/>
        <color rgb="FF000000"/>
        <rFont val="Calibri"/>
        <family val="2"/>
        <charset val="1"/>
      </rPr>
      <t xml:space="preserve">sp. B</t>
    </r>
  </si>
  <si>
    <r>
      <rPr>
        <i val="true"/>
        <sz val="12"/>
        <color rgb="FF000000"/>
        <rFont val="Calibri"/>
        <family val="2"/>
        <charset val="1"/>
      </rPr>
      <t xml:space="preserve">Retitrescolpites </t>
    </r>
    <r>
      <rPr>
        <sz val="12"/>
        <color rgb="FF000000"/>
        <rFont val="Calibri"/>
        <family val="2"/>
        <charset val="1"/>
      </rPr>
      <t xml:space="preserve">sp. C</t>
    </r>
  </si>
  <si>
    <t xml:space="preserve">Elaeagnaceae/Sapindaceae?</t>
  </si>
  <si>
    <r>
      <rPr>
        <i val="true"/>
        <sz val="12"/>
        <color rgb="FF000000"/>
        <rFont val="Calibri"/>
        <family val="2"/>
        <charset val="1"/>
      </rPr>
      <t xml:space="preserve">Retitricolpites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</si>
  <si>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Retitricolpites</t>
    </r>
    <r>
      <rPr>
        <sz val="12"/>
        <color rgb="FF000000"/>
        <rFont val="Calibri"/>
        <family val="2"/>
        <charset val="1"/>
      </rPr>
      <t xml:space="preserve"> sp. B</t>
    </r>
  </si>
  <si>
    <r>
      <rPr>
        <i val="true"/>
        <sz val="12"/>
        <color rgb="FF000000"/>
        <rFont val="Calibri"/>
        <family val="2"/>
        <charset val="1"/>
      </rPr>
      <t xml:space="preserve">Retitricolpites </t>
    </r>
    <r>
      <rPr>
        <sz val="12"/>
        <color rgb="FF000000"/>
        <rFont val="Calibri"/>
        <family val="2"/>
        <charset val="1"/>
      </rPr>
      <t xml:space="preserve">sp. C</t>
    </r>
  </si>
  <si>
    <r>
      <rPr>
        <i val="true"/>
        <sz val="12"/>
        <color rgb="FF000000"/>
        <rFont val="Calibri"/>
        <family val="2"/>
        <charset val="1"/>
      </rPr>
      <t xml:space="preserve">Rousea </t>
    </r>
    <r>
      <rPr>
        <sz val="12"/>
        <color rgb="FF000000"/>
        <rFont val="Calibri"/>
        <family val="2"/>
        <charset val="1"/>
      </rPr>
      <t xml:space="preserve">sp. A</t>
    </r>
  </si>
  <si>
    <t xml:space="preserve">Salicaceae</t>
  </si>
  <si>
    <r>
      <rPr>
        <i val="true"/>
        <sz val="12"/>
        <color rgb="FF000000"/>
        <rFont val="Calibri"/>
        <family val="2"/>
        <charset val="1"/>
      </rPr>
      <t xml:space="preserve">Scabratricolpites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</si>
  <si>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Scabratricolpites </t>
    </r>
    <r>
      <rPr>
        <sz val="12"/>
        <color rgb="FF000000"/>
        <rFont val="Calibri"/>
        <family val="2"/>
        <charset val="1"/>
      </rPr>
      <t xml:space="preserve">sp. B</t>
    </r>
  </si>
  <si>
    <t xml:space="preserve">Fabaceae</t>
  </si>
  <si>
    <r>
      <rPr>
        <i val="true"/>
        <sz val="12"/>
        <color rgb="FF000000"/>
        <rFont val="Calibri"/>
        <family val="2"/>
        <charset val="1"/>
      </rPr>
      <t xml:space="preserve">Crudia</t>
    </r>
    <r>
      <rPr>
        <sz val="12"/>
        <color rgb="FF000000"/>
        <rFont val="Calibri"/>
        <family val="2"/>
        <charset val="1"/>
      </rPr>
      <t xml:space="preserve"> (Fabaceae)</t>
    </r>
  </si>
  <si>
    <t xml:space="preserve">Platanaceae?</t>
  </si>
  <si>
    <r>
      <rPr>
        <i val="true"/>
        <sz val="12"/>
        <color rgb="FF000000"/>
        <rFont val="Calibri"/>
        <family val="2"/>
        <charset val="1"/>
      </rPr>
      <t xml:space="preserve">Tricolpites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</si>
  <si>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Verrutricolpites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</si>
  <si>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Verrutricolpites </t>
    </r>
    <r>
      <rPr>
        <sz val="12"/>
        <color rgb="FF000000"/>
        <rFont val="Calibri"/>
        <family val="2"/>
        <charset val="1"/>
      </rPr>
      <t xml:space="preserve">sp. B</t>
    </r>
  </si>
  <si>
    <r>
      <rPr>
        <i val="true"/>
        <sz val="12"/>
        <color rgb="FF000000"/>
        <rFont val="Calibri"/>
        <family val="2"/>
        <charset val="1"/>
      </rPr>
      <t xml:space="preserve">Basopollis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</si>
  <si>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Normapolles</t>
  </si>
  <si>
    <r>
      <rPr>
        <i val="true"/>
        <sz val="12"/>
        <color rgb="FF000000"/>
        <rFont val="Calibri"/>
        <family val="2"/>
        <charset val="1"/>
      </rPr>
      <t xml:space="preserve">Boehlensipollis</t>
    </r>
    <r>
      <rPr>
        <sz val="12"/>
        <color rgb="FF000000"/>
        <rFont val="Calibri"/>
        <family val="2"/>
        <charset val="1"/>
      </rPr>
      <t xml:space="preserve">? sp. A</t>
    </r>
  </si>
  <si>
    <t xml:space="preserve">Elaeagnaceae</t>
  </si>
  <si>
    <t xml:space="preserve">Bombacoideae (Malvaceae)</t>
  </si>
  <si>
    <r>
      <rPr>
        <i val="true"/>
        <sz val="12"/>
        <color rgb="FF000000"/>
        <rFont val="Calibri"/>
        <family val="2"/>
        <charset val="1"/>
      </rPr>
      <t xml:space="preserve">Bombacacidites</t>
    </r>
    <r>
      <rPr>
        <sz val="12"/>
        <color rgb="FF000000"/>
        <rFont val="Calibri"/>
        <family val="2"/>
        <charset val="1"/>
      </rPr>
      <t xml:space="preserve"> sp. A</t>
    </r>
  </si>
  <si>
    <r>
      <rPr>
        <i val="true"/>
        <sz val="12"/>
        <color rgb="FF000000"/>
        <rFont val="Calibri"/>
        <family val="2"/>
        <charset val="1"/>
      </rPr>
      <t xml:space="preserve">Bombacacidites </t>
    </r>
    <r>
      <rPr>
        <sz val="12"/>
        <color rgb="FF000000"/>
        <rFont val="Calibri"/>
        <family val="2"/>
        <charset val="1"/>
      </rPr>
      <t xml:space="preserve">sp. B</t>
    </r>
  </si>
  <si>
    <r>
      <rPr>
        <i val="true"/>
        <sz val="12"/>
        <color rgb="FF000000"/>
        <rFont val="Calibri"/>
        <family val="2"/>
        <charset val="1"/>
      </rPr>
      <t xml:space="preserve">Echitricolporites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</si>
  <si>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Ilexpollenites </t>
    </r>
    <r>
      <rPr>
        <sz val="12"/>
        <color rgb="FF000000"/>
        <rFont val="Calibri"/>
        <family val="2"/>
        <charset val="1"/>
      </rPr>
      <t xml:space="preserve">cf.</t>
    </r>
    <r>
      <rPr>
        <i val="true"/>
        <sz val="12"/>
        <color rgb="FF000000"/>
        <rFont val="Calibri"/>
        <family val="2"/>
        <charset val="1"/>
      </rPr>
      <t xml:space="preserve"> I. verrucatus</t>
    </r>
  </si>
  <si>
    <t xml:space="preserve">Aquifoliaceae</t>
  </si>
  <si>
    <r>
      <rPr>
        <i val="true"/>
        <sz val="12"/>
        <color rgb="FF000000"/>
        <rFont val="Calibri"/>
        <family val="2"/>
        <charset val="1"/>
      </rPr>
      <t xml:space="preserve">Intratriporopollenites </t>
    </r>
    <r>
      <rPr>
        <sz val="12"/>
        <color rgb="FF000000"/>
        <rFont val="Calibri"/>
        <family val="2"/>
        <charset val="1"/>
      </rPr>
      <t xml:space="preserve">spp.</t>
    </r>
  </si>
  <si>
    <t xml:space="preserve">Malvaceae</t>
  </si>
  <si>
    <r>
      <rPr>
        <i val="true"/>
        <sz val="12"/>
        <color rgb="FF000000"/>
        <rFont val="Calibri"/>
        <family val="2"/>
        <charset val="1"/>
      </rPr>
      <t xml:space="preserve">Margocolporites</t>
    </r>
    <r>
      <rPr>
        <sz val="12"/>
        <color rgb="FF000000"/>
        <rFont val="Calibri"/>
        <family val="2"/>
        <charset val="1"/>
      </rPr>
      <t xml:space="preserve"> sp. A</t>
    </r>
  </si>
  <si>
    <t xml:space="preserve">Caesalpinioideae (Fabaceae)</t>
  </si>
  <si>
    <r>
      <rPr>
        <i val="true"/>
        <sz val="12"/>
        <color rgb="FF000000"/>
        <rFont val="Calibri"/>
        <family val="2"/>
        <charset val="1"/>
      </rPr>
      <t xml:space="preserve">Margocolporites </t>
    </r>
    <r>
      <rPr>
        <sz val="12"/>
        <color rgb="FF000000"/>
        <rFont val="Calibri"/>
        <family val="2"/>
        <charset val="1"/>
      </rPr>
      <t xml:space="preserve">sp. B</t>
    </r>
  </si>
  <si>
    <r>
      <rPr>
        <i val="true"/>
        <sz val="12"/>
        <color rgb="FF000000"/>
        <rFont val="Calibri"/>
        <family val="2"/>
        <charset val="1"/>
      </rPr>
      <t xml:space="preserve">Margocolporites</t>
    </r>
    <r>
      <rPr>
        <sz val="12"/>
        <color rgb="FF000000"/>
        <rFont val="Calibri"/>
        <family val="2"/>
        <charset val="1"/>
      </rPr>
      <t xml:space="preserve">? sp. C</t>
    </r>
  </si>
  <si>
    <r>
      <rPr>
        <i val="true"/>
        <sz val="12"/>
        <color rgb="FF000000"/>
        <rFont val="Calibri"/>
        <family val="2"/>
        <charset val="1"/>
      </rPr>
      <t xml:space="preserve">Psilatricolporites</t>
    </r>
    <r>
      <rPr>
        <sz val="12"/>
        <color rgb="FF000000"/>
        <rFont val="Calibri"/>
        <family val="2"/>
        <charset val="1"/>
      </rPr>
      <t xml:space="preserve"> sp. A</t>
    </r>
  </si>
  <si>
    <r>
      <rPr>
        <i val="true"/>
        <sz val="12"/>
        <color rgb="FF000000"/>
        <rFont val="Calibri"/>
        <family val="2"/>
        <charset val="1"/>
      </rPr>
      <t xml:space="preserve">Punctatricolporites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</si>
  <si>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Retitricolporites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</si>
  <si>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Retitricolporites</t>
    </r>
    <r>
      <rPr>
        <sz val="12"/>
        <color rgb="FF000000"/>
        <rFont val="Calibri"/>
        <family val="2"/>
        <charset val="1"/>
      </rPr>
      <t xml:space="preserve"> sp. B</t>
    </r>
  </si>
  <si>
    <r>
      <rPr>
        <i val="true"/>
        <sz val="12"/>
        <color rgb="FF000000"/>
        <rFont val="Calibri"/>
        <family val="2"/>
        <charset val="1"/>
      </rPr>
      <t xml:space="preserve">Retitricolporites </t>
    </r>
    <r>
      <rPr>
        <sz val="12"/>
        <color rgb="FF000000"/>
        <rFont val="Calibri"/>
        <family val="2"/>
        <charset val="1"/>
      </rPr>
      <t xml:space="preserve">sp. C</t>
    </r>
  </si>
  <si>
    <r>
      <rPr>
        <i val="true"/>
        <sz val="12"/>
        <color rgb="FF000000"/>
        <rFont val="Calibri"/>
        <family val="2"/>
        <charset val="1"/>
      </rPr>
      <t xml:space="preserve">Retitricolporites </t>
    </r>
    <r>
      <rPr>
        <sz val="12"/>
        <color rgb="FF000000"/>
        <rFont val="Calibri"/>
        <family val="2"/>
        <charset val="1"/>
      </rPr>
      <t xml:space="preserve">sp. D</t>
    </r>
  </si>
  <si>
    <r>
      <rPr>
        <i val="true"/>
        <sz val="12"/>
        <color rgb="FF000000"/>
        <rFont val="Calibri"/>
        <family val="2"/>
        <charset val="1"/>
      </rPr>
      <t xml:space="preserve">Rhuspollenites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</si>
  <si>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Anacardiaceae?</t>
  </si>
  <si>
    <r>
      <rPr>
        <i val="true"/>
        <sz val="12"/>
        <color rgb="FF000000"/>
        <rFont val="Calibri"/>
        <family val="2"/>
        <charset val="1"/>
      </rPr>
      <t xml:space="preserve">Rugutricolporites </t>
    </r>
    <r>
      <rPr>
        <sz val="12"/>
        <color rgb="FF000000"/>
        <rFont val="Calibri"/>
        <family val="2"/>
        <charset val="1"/>
      </rPr>
      <t xml:space="preserve">aff. </t>
    </r>
    <r>
      <rPr>
        <i val="true"/>
        <sz val="12"/>
        <color rgb="FF000000"/>
        <rFont val="Calibri"/>
        <family val="2"/>
        <charset val="1"/>
      </rPr>
      <t xml:space="preserve">R. felix</t>
    </r>
  </si>
  <si>
    <r>
      <rPr>
        <i val="true"/>
        <sz val="12"/>
        <color rgb="FF000000"/>
        <rFont val="Calibri"/>
        <family val="2"/>
        <charset val="1"/>
      </rPr>
      <t xml:space="preserve">Rugutricolporites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</si>
  <si>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Scabratricolporites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</si>
  <si>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Scabratricolporites </t>
    </r>
    <r>
      <rPr>
        <sz val="12"/>
        <color rgb="FF000000"/>
        <rFont val="Calibri"/>
        <family val="2"/>
        <charset val="1"/>
      </rPr>
      <t xml:space="preserve">sp. B</t>
    </r>
  </si>
  <si>
    <r>
      <rPr>
        <i val="true"/>
        <sz val="12"/>
        <color rgb="FF000000"/>
        <rFont val="Calibri"/>
        <family val="2"/>
        <charset val="1"/>
      </rPr>
      <t xml:space="preserve">Striatricolporites</t>
    </r>
    <r>
      <rPr>
        <sz val="12"/>
        <color rgb="FF000000"/>
        <rFont val="Calibri"/>
        <family val="2"/>
        <charset val="1"/>
      </rPr>
      <t xml:space="preserve"> aff. </t>
    </r>
    <r>
      <rPr>
        <i val="true"/>
        <sz val="12"/>
        <color rgb="FF000000"/>
        <rFont val="Calibri"/>
        <family val="2"/>
        <charset val="1"/>
      </rPr>
      <t xml:space="preserve">S. conspicuus</t>
    </r>
  </si>
  <si>
    <r>
      <rPr>
        <i val="true"/>
        <sz val="12"/>
        <color rgb="FF000000"/>
        <rFont val="Calibri"/>
        <family val="2"/>
        <charset val="1"/>
      </rPr>
      <t xml:space="preserve">Striatricolporites</t>
    </r>
    <r>
      <rPr>
        <sz val="12"/>
        <color rgb="FF000000"/>
        <rFont val="Calibri"/>
        <family val="2"/>
        <charset val="1"/>
      </rPr>
      <t xml:space="preserve"> sp. A</t>
    </r>
  </si>
  <si>
    <r>
      <rPr>
        <i val="true"/>
        <sz val="12"/>
        <color rgb="FF000000"/>
        <rFont val="Calibri"/>
        <family val="2"/>
        <charset val="1"/>
      </rPr>
      <t xml:space="preserve">Syncolporites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</si>
  <si>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Myrtaceae?</t>
  </si>
  <si>
    <r>
      <rPr>
        <i val="true"/>
        <sz val="12"/>
        <color rgb="FF000000"/>
        <rFont val="Calibri"/>
        <family val="2"/>
        <charset val="1"/>
      </rPr>
      <t xml:space="preserve">Syncolporites? </t>
    </r>
    <r>
      <rPr>
        <sz val="12"/>
        <color rgb="FF000000"/>
        <rFont val="Calibri"/>
        <family val="2"/>
        <charset val="1"/>
      </rPr>
      <t xml:space="preserve">sp. B</t>
    </r>
  </si>
  <si>
    <r>
      <rPr>
        <i val="true"/>
        <sz val="12"/>
        <color rgb="FF000000"/>
        <rFont val="Calibri"/>
        <family val="2"/>
        <charset val="1"/>
      </rPr>
      <t xml:space="preserve">Clavastephanocolpites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</si>
  <si>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Psilastephanocolpites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</si>
  <si>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Retistephanocolpites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</si>
  <si>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Cedrela</t>
    </r>
    <r>
      <rPr>
        <sz val="12"/>
        <color rgb="FF000000"/>
        <rFont val="Calibri"/>
        <family val="2"/>
        <charset val="1"/>
      </rPr>
      <t xml:space="preserve"> (Meliaceae)</t>
    </r>
  </si>
  <si>
    <t xml:space="preserve">Restionaceae</t>
  </si>
  <si>
    <t xml:space="preserve">Poaceae?</t>
  </si>
  <si>
    <t xml:space="preserve">Betulaceae/Myricaceae</t>
  </si>
  <si>
    <r>
      <rPr>
        <i val="true"/>
        <sz val="12"/>
        <color rgb="FF000000"/>
        <rFont val="Calibri"/>
        <family val="2"/>
        <charset val="1"/>
      </rPr>
      <t xml:space="preserve">Betula</t>
    </r>
    <r>
      <rPr>
        <sz val="12"/>
        <color rgb="FF000000"/>
        <rFont val="Calibri"/>
        <family val="2"/>
        <charset val="1"/>
      </rPr>
      <t xml:space="preserve">? sp. A</t>
    </r>
  </si>
  <si>
    <t xml:space="preserve">Betulaceae</t>
  </si>
  <si>
    <r>
      <rPr>
        <i val="true"/>
        <sz val="12"/>
        <color rgb="FF000000"/>
        <rFont val="Calibri"/>
        <family val="2"/>
        <charset val="1"/>
      </rPr>
      <t xml:space="preserve">Brosipollis </t>
    </r>
    <r>
      <rPr>
        <sz val="12"/>
        <color rgb="FF000000"/>
        <rFont val="Calibri"/>
        <family val="2"/>
        <charset val="1"/>
      </rPr>
      <t xml:space="preserve">aff.</t>
    </r>
    <r>
      <rPr>
        <i val="true"/>
        <sz val="12"/>
        <color rgb="FF000000"/>
        <rFont val="Calibri"/>
        <family val="2"/>
        <charset val="1"/>
      </rPr>
      <t xml:space="preserve"> B. striata</t>
    </r>
  </si>
  <si>
    <r>
      <rPr>
        <i val="true"/>
        <sz val="12"/>
        <color rgb="FF000000"/>
        <rFont val="Calibri"/>
        <family val="2"/>
        <charset val="1"/>
      </rPr>
      <t xml:space="preserve">Bursera</t>
    </r>
    <r>
      <rPr>
        <sz val="12"/>
        <color rgb="FF000000"/>
        <rFont val="Calibri"/>
        <family val="2"/>
        <charset val="1"/>
      </rPr>
      <t xml:space="preserve"> (Burseraceae)</t>
    </r>
  </si>
  <si>
    <r>
      <rPr>
        <i val="true"/>
        <sz val="12"/>
        <color rgb="FF000000"/>
        <rFont val="Calibri"/>
        <family val="2"/>
        <charset val="1"/>
      </rPr>
      <t xml:space="preserve">Carya</t>
    </r>
    <r>
      <rPr>
        <sz val="12"/>
        <color rgb="FF000000"/>
        <rFont val="Calibri"/>
        <family val="2"/>
        <charset val="1"/>
      </rPr>
      <t xml:space="preserve"> (Juglandaceae)</t>
    </r>
  </si>
  <si>
    <t xml:space="preserve">Onagraceae</t>
  </si>
  <si>
    <r>
      <rPr>
        <i val="true"/>
        <sz val="12"/>
        <color rgb="FF000000"/>
        <rFont val="Calibri"/>
        <family val="2"/>
        <charset val="1"/>
      </rPr>
      <t xml:space="preserve">Hauya</t>
    </r>
    <r>
      <rPr>
        <sz val="12"/>
        <color rgb="FF000000"/>
        <rFont val="Calibri"/>
        <family val="2"/>
        <charset val="1"/>
      </rPr>
      <t xml:space="preserve">? (Onagraceae)</t>
    </r>
  </si>
  <si>
    <r>
      <rPr>
        <i val="true"/>
        <sz val="12"/>
        <color rgb="FF000000"/>
        <rFont val="Calibri"/>
        <family val="2"/>
        <charset val="1"/>
      </rPr>
      <t xml:space="preserve">Cranwellipollis? </t>
    </r>
    <r>
      <rPr>
        <sz val="12"/>
        <color rgb="FF000000"/>
        <rFont val="Calibri"/>
        <family val="2"/>
        <charset val="1"/>
      </rPr>
      <t xml:space="preserve">sp. A</t>
    </r>
  </si>
  <si>
    <t xml:space="preserve">Proteaceae</t>
  </si>
  <si>
    <r>
      <rPr>
        <i val="true"/>
        <sz val="12"/>
        <color rgb="FF000000"/>
        <rFont val="Calibri"/>
        <family val="2"/>
        <charset val="1"/>
      </rPr>
      <t xml:space="preserve">Cricotriporites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</si>
  <si>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Cannabaceae?</t>
  </si>
  <si>
    <r>
      <rPr>
        <i val="true"/>
        <sz val="12"/>
        <color rgb="FF000000"/>
        <rFont val="Calibri"/>
        <family val="2"/>
        <charset val="1"/>
      </rPr>
      <t xml:space="preserve">Echitriporites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</si>
  <si>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Echitriporites </t>
    </r>
    <r>
      <rPr>
        <sz val="12"/>
        <color rgb="FF000000"/>
        <rFont val="Calibri"/>
        <family val="2"/>
        <charset val="1"/>
      </rPr>
      <t xml:space="preserve">sp. B</t>
    </r>
  </si>
  <si>
    <r>
      <rPr>
        <i val="true"/>
        <sz val="12"/>
        <color rgb="FF000000"/>
        <rFont val="Calibri"/>
        <family val="2"/>
        <charset val="1"/>
      </rPr>
      <t xml:space="preserve">Gemmatriporites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</si>
  <si>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Juglandaceae</t>
  </si>
  <si>
    <r>
      <rPr>
        <i val="true"/>
        <sz val="12"/>
        <color rgb="FF000000"/>
        <rFont val="Calibri"/>
        <family val="2"/>
        <charset val="1"/>
      </rPr>
      <t xml:space="preserve">Psilatriporites</t>
    </r>
    <r>
      <rPr>
        <sz val="12"/>
        <color rgb="FF000000"/>
        <rFont val="Calibri"/>
        <family val="2"/>
        <charset val="1"/>
      </rPr>
      <t xml:space="preserve"> sp. A</t>
    </r>
  </si>
  <si>
    <t xml:space="preserve">Proteaceae/Sapindaceae?</t>
  </si>
  <si>
    <r>
      <rPr>
        <i val="true"/>
        <sz val="12"/>
        <color rgb="FF000000"/>
        <rFont val="Calibri"/>
        <family val="2"/>
        <charset val="1"/>
      </rPr>
      <t xml:space="preserve">Retitriporites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</si>
  <si>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Fabaceae?</t>
  </si>
  <si>
    <r>
      <rPr>
        <i val="true"/>
        <sz val="12"/>
        <color rgb="FF000000"/>
        <rFont val="Calibri"/>
        <family val="2"/>
        <charset val="1"/>
      </rPr>
      <t xml:space="preserve">Subtriporopollenites</t>
    </r>
    <r>
      <rPr>
        <sz val="12"/>
        <color rgb="FF000000"/>
        <rFont val="Calibri"/>
        <family val="2"/>
        <charset val="1"/>
      </rPr>
      <t xml:space="preserve"> cf.</t>
    </r>
    <r>
      <rPr>
        <i val="true"/>
        <sz val="12"/>
        <color rgb="FF000000"/>
        <rFont val="Calibri"/>
        <family val="2"/>
        <charset val="1"/>
      </rPr>
      <t xml:space="preserve"> S. nanus</t>
    </r>
  </si>
  <si>
    <r>
      <rPr>
        <i val="true"/>
        <sz val="12"/>
        <color rgb="FF000000"/>
        <rFont val="Calibri"/>
        <family val="2"/>
        <charset val="1"/>
      </rPr>
      <t xml:space="preserve">Trivestibulopollenites </t>
    </r>
    <r>
      <rPr>
        <sz val="12"/>
        <color rgb="FF000000"/>
        <rFont val="Calibri"/>
        <family val="2"/>
        <charset val="1"/>
      </rPr>
      <t xml:space="preserve">sp. A</t>
    </r>
  </si>
  <si>
    <r>
      <rPr>
        <i val="true"/>
        <sz val="12"/>
        <color rgb="FF000000"/>
        <rFont val="Calibri"/>
        <family val="2"/>
        <charset val="1"/>
      </rPr>
      <t xml:space="preserve">Alnus</t>
    </r>
    <r>
      <rPr>
        <sz val="12"/>
        <color rgb="FF000000"/>
        <rFont val="Calibri"/>
        <family val="2"/>
        <charset val="1"/>
      </rPr>
      <t xml:space="preserve"> (Betulaceae)</t>
    </r>
  </si>
  <si>
    <r>
      <rPr>
        <i val="true"/>
        <sz val="12"/>
        <color rgb="FF000000"/>
        <rFont val="Calibri"/>
        <family val="2"/>
        <charset val="1"/>
      </rPr>
      <t xml:space="preserve">Malvacipollis</t>
    </r>
    <r>
      <rPr>
        <sz val="12"/>
        <color rgb="FF000000"/>
        <rFont val="Calibri"/>
        <family val="2"/>
        <charset val="1"/>
      </rPr>
      <t xml:space="preserve"> spp. (Euphorbiaceae</t>
    </r>
    <r>
      <rPr>
        <i val="true"/>
        <sz val="12"/>
        <color rgb="FF0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type)</t>
    </r>
  </si>
  <si>
    <t xml:space="preserve">Euphorbiaceae</t>
  </si>
  <si>
    <r>
      <rPr>
        <i val="true"/>
        <sz val="12"/>
        <color rgb="FF000000"/>
        <rFont val="Calibri"/>
        <family val="2"/>
        <charset val="1"/>
      </rPr>
      <t xml:space="preserve">Malvacipollis? </t>
    </r>
    <r>
      <rPr>
        <sz val="12"/>
        <color rgb="FF000000"/>
        <rFont val="Calibri"/>
        <family val="2"/>
        <charset val="1"/>
      </rPr>
      <t xml:space="preserve">sp. A (Malvaceaae type)</t>
    </r>
  </si>
  <si>
    <t xml:space="preserve">Malvaceae?</t>
  </si>
  <si>
    <t xml:space="preserve">Cannabaceae/Ulmaceae?</t>
  </si>
  <si>
    <t xml:space="preserve">Ulmaceae</t>
  </si>
  <si>
    <r>
      <rPr>
        <i val="true"/>
        <sz val="12"/>
        <color rgb="FF000000"/>
        <rFont val="Calibri"/>
        <family val="2"/>
        <charset val="1"/>
      </rPr>
      <t xml:space="preserve">Chenopodipollis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</si>
  <si>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Amaranthaceae</t>
  </si>
  <si>
    <r>
      <rPr>
        <i val="true"/>
        <sz val="12"/>
        <color rgb="FF000000"/>
        <rFont val="Calibri"/>
        <family val="2"/>
        <charset val="1"/>
      </rPr>
      <t xml:space="preserve">Psilaperiporites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</si>
  <si>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Caryophyllaceae?</t>
  </si>
  <si>
    <r>
      <rPr>
        <i val="true"/>
        <sz val="12"/>
        <color rgb="FF000000"/>
        <rFont val="Calibri"/>
        <family val="2"/>
        <charset val="1"/>
      </rPr>
      <t xml:space="preserve">Retitetradites </t>
    </r>
    <r>
      <rPr>
        <sz val="12"/>
        <color rgb="FF000000"/>
        <rFont val="Calibri"/>
        <family val="2"/>
        <charset val="1"/>
      </rPr>
      <t xml:space="preserve">sp. A</t>
    </r>
  </si>
  <si>
    <t xml:space="preserve">Tetrad/tricolpate</t>
  </si>
  <si>
    <t xml:space="preserve">/* DATA DESCRIPTION:</t>
  </si>
  <si>
    <t xml:space="preserve">Citation:</t>
  </si>
  <si>
    <t xml:space="preserve">IODP Expedition 364 Scientists (2018): Nannofossils of IODP Hole 364-M0077A. PANGAEA, https://doi.org/10.1594/PANGAEA.886117</t>
  </si>
  <si>
    <t xml:space="preserve">Related to:</t>
  </si>
  <si>
    <t xml:space="preserve">Gulick, Sean; Morgan, C L; Mellett, Claire; Green, S L; Bralower, Timothy J; Chenot, Elise; Christeson, Gail; Claeys, Philippe; Cockell, Charles; Coolen, M J L; FerriÃ¨re, Ludovic; Gebhardt, Catalina; Goto, Kazuhisha; Jones, Heather; Kring, David; Lofi, Johanna; Lowery, Chris; Ocampo-Torres, RubÃ©n; Perez-Cruz, Ligia; Pickersgill, A E; Poelchau, Michael; Rae, Auriol; Rasmussen, Cornelia; Rebolledo-Vieyra, Mario; Riller, Ulrich; Smit, J; Tikoo, N; Tomioka, Naotaka; Urrutia-Fucugauchi, J; Whalen, Mark; Wittmann, Axel; Yamaguchi, Kosei E; Xiao, L; Zylberman, William (accepted): Site M0077: Post-Impact Sedimentary Rocks. In: Proceedings of the International Ocean Discovery Program, International Ocean Discovery Program, https://doi.org/10.14379/iodp.proc.364.105.2017</t>
  </si>
  <si>
    <t xml:space="preserve">Project(s):</t>
  </si>
  <si>
    <t xml:space="preserve">Integrated Ocean Drilling Program / International Ocean Discovery Program (IODP) (URI: http://www.iodp.org/)</t>
  </si>
  <si>
    <t xml:space="preserve">Coverage:</t>
  </si>
  <si>
    <t xml:space="preserve">LATITUDE: 21.450150 * LONGITUDE: -89.949367</t>
  </si>
  <si>
    <t xml:space="preserve">DATE/TIME START: 2016-07-04T00:00:00 * DATE/TIME END: 2016-07-04T00:00:00</t>
  </si>
  <si>
    <t xml:space="preserve">MINIMUM ELEVATION: -19.8 m * MAXIMUM ELEVATION: -19.8 m</t>
  </si>
  <si>
    <t xml:space="preserve">Event(s):</t>
  </si>
  <si>
    <t xml:space="preserve">364-M0077A (Chicx-03B) * LATITUDE: 21.450150 * LONGITUDE: -89.949367 * DATE/TIME: 2016-07-04T00:00:00 * ELEVATION: -19.8 m * IGSN: hdl:10273/IBCR0364EHB0001 * LOCATION: Golf of Mexico * CAMPAIGN: Exp364 * BASIS: Myrtle (URI: http://www.montco.com/MO/)</t>
  </si>
  <si>
    <t xml:space="preserve">Parameter(s):</t>
  </si>
  <si>
    <t xml:space="preserve">Sample code/label (Sample label) * PI: IODP Expedition 364 Scientists</t>
  </si>
  <si>
    <t xml:space="preserve">Abundance (Abund) * PI: IODP Expedition 364 Scientists</t>
  </si>
  <si>
    <t xml:space="preserve">Preservation (Preserv) * PI: IODP Expedition 364 Scientists</t>
  </si>
  <si>
    <t xml:space="preserve">Discoaster barbadiensis (D. barbadiensis) * PI: IODP Expedition 364 Scientists</t>
  </si>
  <si>
    <t xml:space="preserve">Discoaster elegans (D. elegans) * PI: IODP Expedition 364 Scientists</t>
  </si>
  <si>
    <t xml:space="preserve">Discoaster lodoensis (D. lodoensis) * PI: IODP Expedition 364 Scientists</t>
  </si>
  <si>
    <t xml:space="preserve">Discoaster sublodoensis (D. sublodoensis) * PI: IODP Expedition 364 Scientists</t>
  </si>
  <si>
    <t xml:space="preserve">Discoaster multiradiatus (D. multiradiatus) * PI: IODP Expedition 364 Scientists</t>
  </si>
  <si>
    <t xml:space="preserve">Discoaster falcatus (D. falcatus) * PI: IODP Expedition 364 Scientists</t>
  </si>
  <si>
    <t xml:space="preserve">Discoaster salisburgensis (D. salisburgensis) * PI: IODP Expedition 364 Scientists</t>
  </si>
  <si>
    <t xml:space="preserve">Discoaster mohleri (D. mohleri) * PI: IODP Expedition 364 Scientists</t>
  </si>
  <si>
    <t xml:space="preserve">Discoaster kuepperi (D. kuepperi) * PI: IODP Expedition 364 Scientists</t>
  </si>
  <si>
    <t xml:space="preserve">Discoaster deflandrei (D. deflandrei) * PI: IODP Expedition 364 Scientists</t>
  </si>
  <si>
    <t xml:space="preserve">Discoaster lenticularis (D. lenticularis) * PI: IODP Expedition 364 Scientists</t>
  </si>
  <si>
    <t xml:space="preserve">Fasciculithus tympaniformis (F. tympaniformis) * PI: IODP Expedition 364 Scientists</t>
  </si>
  <si>
    <t xml:space="preserve">Nannotetrina spp. (Nannotetrina spp.) * PI: IODP Expedition 364 Scientists</t>
  </si>
  <si>
    <t xml:space="preserve">Fasciculithus alanii (F. alanii) * PI: IODP Expedition 364 Scientists * COMMENT: Fasciculithus alanii group</t>
  </si>
  <si>
    <t xml:space="preserve">Fasciculithus schaubii (F. schaubii) * PI: IODP Expedition 364 Scientists * COMMENT: Fasciculithus schaubii group</t>
  </si>
  <si>
    <t xml:space="preserve">Zygrhablithus bijugatus (Z. bijugatus) * PI: IODP Expedition 364 Scientists</t>
  </si>
  <si>
    <t xml:space="preserve">Coccolithus cavus (C. cavus) * PI: IODP Expedition 364 Scientists</t>
  </si>
  <si>
    <t xml:space="preserve">Coccolithus pelagicus (C. pelagicus) * PI: IODP Expedition 364 Scientists</t>
  </si>
  <si>
    <t xml:space="preserve">Ericsonia formosa (E. formosa) * PI: IODP Expedition 364 Scientists</t>
  </si>
  <si>
    <t xml:space="preserve">Ericsonia subpertusa (E. subpertusa) * PI: IODP Expedition 364 Scientists</t>
  </si>
  <si>
    <t xml:space="preserve">Ericsonia robusta (E. robusta) * PI: IODP Expedition 364 Scientists</t>
  </si>
  <si>
    <t xml:space="preserve">Toweius crassus (T. crassus) * PI: IODP Expedition 364 Scientists</t>
  </si>
  <si>
    <t xml:space="preserve">Toweius callosus (T. callosus) * PI: IODP Expedition 364 Scientists</t>
  </si>
  <si>
    <t xml:space="preserve">Toweius eminens (T. eminens) * PI: IODP Expedition 364 Scientists</t>
  </si>
  <si>
    <t xml:space="preserve">Toweius pertusus (T. pertusus) * PI: IODP Expedition 364 Scientists</t>
  </si>
  <si>
    <t xml:space="preserve">Toweius gammation (T. gammation) * PI: IODP Expedition 364 Scientists</t>
  </si>
  <si>
    <t xml:space="preserve">Toweius spp. (Toweius spp.) * PI: IODP Expedition 364 Scientists * COMMENT: Little</t>
  </si>
  <si>
    <t xml:space="preserve">Reticulofenestra dictyoda (R. dictyoda) * PI: IODP Expedition 364 Scientists</t>
  </si>
  <si>
    <t xml:space="preserve">Prinsius bisulcus (P. bisulcus) * PI: IODP Expedition 364 Scientists</t>
  </si>
  <si>
    <t xml:space="preserve">Biscutum spp. (Biscutum spp.) * PI: IODP Expedition 364 Scientists</t>
  </si>
  <si>
    <t xml:space="preserve">Cruciplacolithus primus (C. primus) * PI: IODP Expedition 364 Scientists</t>
  </si>
  <si>
    <t xml:space="preserve">Cruciplacolithus intermedius (C. intermedius) * PI: IODP Expedition 364 Scientists</t>
  </si>
  <si>
    <t xml:space="preserve">Cruciplacolithus tenuis (C. tenuis) * PI: IODP Expedition 364 Scientists</t>
  </si>
  <si>
    <t xml:space="preserve">Chiasmolithus bidens (C. bidens) * PI: IODP Expedition 364 Scientists</t>
  </si>
  <si>
    <t xml:space="preserve">Chiasmolithus solitus (C. solitus) * PI: IODP Expedition 364 Scientists</t>
  </si>
  <si>
    <t xml:space="preserve">Chiasmolithus consuetus (C. consuetus) * PI: IODP Expedition 364 Scientists</t>
  </si>
  <si>
    <t xml:space="preserve">Chiasmolithus danicus (C. danicus) * PI: IODP Expedition 364 Scientists</t>
  </si>
  <si>
    <t xml:space="preserve">Chiasmolithus danicus (C. danicus) * PI: IODP Expedition 364 Scientists * COMMENT: Intermediate Chiasmolithus danicus/Cruciplacolithus intermedius</t>
  </si>
  <si>
    <t xml:space="preserve">Campylosphaera dela (C. dela) * PI: IODP Expedition 364 Scientists</t>
  </si>
  <si>
    <t xml:space="preserve">Heliolithus kleinpellii (H. kleinpellii) * PI: IODP Expedition 364 Scientists</t>
  </si>
  <si>
    <t xml:space="preserve">Sphenolithus moriformis (S. moriformis) * PI: IODP Expedition 364 Scientists</t>
  </si>
  <si>
    <t xml:space="preserve">Sphenolithus radians (S. radians) * PI: IODP Expedition 364 Scientists</t>
  </si>
  <si>
    <t xml:space="preserve">Sphenolithus editus (S. editus) * PI: IODP Expedition 364 Scientists</t>
  </si>
  <si>
    <t xml:space="preserve">Sphenolithus anarrhopus (S. anarrhopus) * PI: IODP Expedition 364 Scientists</t>
  </si>
  <si>
    <t xml:space="preserve">Thoracosphaera spp. (Thoracosphaera spp.) * PI: IODP Expedition 364 Scientists</t>
  </si>
  <si>
    <t xml:space="preserve">Braarudosphaera spp. (Braarudosphaera spp.) * PI: IODP Expedition 364 Scientists</t>
  </si>
  <si>
    <t xml:space="preserve">Micrantholithus spp. (Micrantholithus spp.) * PI: IODP Expedition 364 Scientists</t>
  </si>
  <si>
    <t xml:space="preserve">Helicosphaera lophota (H. lophota) * PI: IODP Expedition 364 Scientists</t>
  </si>
  <si>
    <t xml:space="preserve">Helicosphaera seminulum (H. seminulum) * PI: IODP Expedition 364 Scientists</t>
  </si>
  <si>
    <t xml:space="preserve">Coccolithites cribellum (C. cribellum) * PI: IODP Expedition 364 Scientists</t>
  </si>
  <si>
    <t xml:space="preserve">Chiasmolithus grandis (C. grandis) * PI: IODP Expedition 364 Scientists</t>
  </si>
  <si>
    <t xml:space="preserve">Neococcolithes dubius (N. dubius) * PI: IODP Expedition 364 Scientists</t>
  </si>
  <si>
    <t xml:space="preserve">Lophodolithus nascens (L. nascens) * PI: IODP Expedition 364 Scientists</t>
  </si>
  <si>
    <t xml:space="preserve">Triquetrorhabdulus inversus (T. inversus) * PI: IODP Expedition 364 Scientists</t>
  </si>
  <si>
    <t xml:space="preserve">Ellipsolithus bollii (E. bollii) * PI: IODP Expedition 364 Scientists</t>
  </si>
  <si>
    <t xml:space="preserve">Tribrachiatus orthostylus (T. orthostylus) * PI: IODP Expedition 364 Scientists</t>
  </si>
  <si>
    <t xml:space="preserve">Neocrepidolithus spp. (Neocrepidolithus spp.) * PI: IODP Expedition 364 Scientists</t>
  </si>
  <si>
    <t xml:space="preserve">Neocrepidolithus neocrassus (N. neocrassus) * PI: IODP Expedition 364 Scientists</t>
  </si>
  <si>
    <t xml:space="preserve">Ellipsolithus macellus (E. macellus) * PI: IODP Expedition 364 Scientists</t>
  </si>
  <si>
    <t xml:space="preserve">Markalius inversus (M. inversus) * PI: IODP Expedition 364 Scientists</t>
  </si>
  <si>
    <t xml:space="preserve">Pontosphaera spp. (Pontosphaera spp.) * PI: IODP Expedition 364 Scientists</t>
  </si>
  <si>
    <t xml:space="preserve">Prinsius tenuiculum (P. tenuiculum) * PI: IODP Expedition 364 Scientists</t>
  </si>
  <si>
    <t xml:space="preserve">Cyclagelosphaera reinhardtii (C. reinhardtii) * PI: IODP Expedition 364 Scientists</t>
  </si>
  <si>
    <t xml:space="preserve">Placozygus sigmoides (P. sigmoides) * PI: IODP Expedition 364 Scientists</t>
  </si>
  <si>
    <t xml:space="preserve">Neochiastozygus modestus (N. modestus) * PI: IODP Expedition 364 Scientists</t>
  </si>
  <si>
    <t xml:space="preserve">Neochiastozygus spp. (Neochiastozygus spp.) * PI: IODP Expedition 364 Scientists</t>
  </si>
  <si>
    <t xml:space="preserve">Watznaueria barnesiae (W. barnesiae) * PI: IODP Expedition 364 Scientists</t>
  </si>
  <si>
    <t xml:space="preserve">Retecapsa surirella (R. surirella) * PI: IODP Expedition 364 Scientists</t>
  </si>
  <si>
    <t xml:space="preserve">Retecapsa conica (R. conica) * PI: IODP Expedition 364 Scientists</t>
  </si>
  <si>
    <t xml:space="preserve">Prediscosphaera stoveri (P. stoveri) * PI: IODP Expedition 364 Scientists</t>
  </si>
  <si>
    <t xml:space="preserve">Prediscosphaera cretacea (P. cretacea) * PI: IODP Expedition 364 Scientists</t>
  </si>
  <si>
    <t xml:space="preserve">Cribrosphaerella ehrenbergii (C. ehrenbergii) * PI: IODP Expedition 364 Scientists</t>
  </si>
  <si>
    <t xml:space="preserve">Manivitella pemmatoidea (M. pemmatoidea) * PI: IODP Expedition 364 Scientists</t>
  </si>
  <si>
    <t xml:space="preserve">Tranolithus orionatus (T. orionatus) * PI: IODP Expedition 364 Scientists</t>
  </si>
  <si>
    <t xml:space="preserve">Eiffellithus turriseiffelii (E. turriseiffelii) * PI: IODP Expedition 364 Scientists</t>
  </si>
  <si>
    <t xml:space="preserve">Micula concava (M. concava) * PI: IODP Expedition 364 Scientists</t>
  </si>
  <si>
    <t xml:space="preserve">Micula decussata (M. decussata) * PI: IODP Expedition 364 Scientists</t>
  </si>
  <si>
    <t xml:space="preserve">Micula murus (M. murus) * PI: IODP Expedition 364 Scientists</t>
  </si>
  <si>
    <t xml:space="preserve">Quadrum gartneri (Q. gartneri) * PI: IODP Expedition 364 Scientists</t>
  </si>
  <si>
    <t xml:space="preserve">Lithraphidites quadratus (L. quadratus) * PI: IODP Expedition 364 Scientists</t>
  </si>
  <si>
    <t xml:space="preserve">License:</t>
  </si>
  <si>
    <t xml:space="preserve">Creative Commons Attribution 3.0 Unported (CC-BY-3.0)</t>
  </si>
  <si>
    <t xml:space="preserve">Size:</t>
  </si>
  <si>
    <t xml:space="preserve">2073 data points</t>
  </si>
  <si>
    <t xml:space="preserve">*/</t>
  </si>
  <si>
    <t xml:space="preserve">Sample label</t>
  </si>
  <si>
    <t xml:space="preserve">Abund</t>
  </si>
  <si>
    <t xml:space="preserve">Preserv</t>
  </si>
  <si>
    <t xml:space="preserve">D. barbadiensis</t>
  </si>
  <si>
    <t xml:space="preserve">D. elegans</t>
  </si>
  <si>
    <t xml:space="preserve">D. lodoensis</t>
  </si>
  <si>
    <t xml:space="preserve">D. sublodoensis</t>
  </si>
  <si>
    <t xml:space="preserve">D. multiradiatus</t>
  </si>
  <si>
    <t xml:space="preserve">D. falcatus</t>
  </si>
  <si>
    <t xml:space="preserve">D. salisburgensis</t>
  </si>
  <si>
    <t xml:space="preserve">D. mohleri</t>
  </si>
  <si>
    <t xml:space="preserve">D. kuepperi</t>
  </si>
  <si>
    <t xml:space="preserve">D. deflandrei</t>
  </si>
  <si>
    <t xml:space="preserve">D. lenticularis</t>
  </si>
  <si>
    <t xml:space="preserve">F. tympaniformis</t>
  </si>
  <si>
    <t xml:space="preserve">Nannotetrina spp.</t>
  </si>
  <si>
    <t xml:space="preserve">F. alanii</t>
  </si>
  <si>
    <t xml:space="preserve">F. schaubii</t>
  </si>
  <si>
    <t xml:space="preserve">Z. bijugatus</t>
  </si>
  <si>
    <t xml:space="preserve">C. cavus</t>
  </si>
  <si>
    <t xml:space="preserve">C. pelagicus</t>
  </si>
  <si>
    <t xml:space="preserve">E. formosa</t>
  </si>
  <si>
    <t xml:space="preserve">E. subpertusa</t>
  </si>
  <si>
    <t xml:space="preserve">E. robusta</t>
  </si>
  <si>
    <t xml:space="preserve">T. crassus</t>
  </si>
  <si>
    <t xml:space="preserve">T. callosus</t>
  </si>
  <si>
    <t xml:space="preserve">T. eminens</t>
  </si>
  <si>
    <t xml:space="preserve">T. pertusus</t>
  </si>
  <si>
    <t xml:space="preserve">T. gammation</t>
  </si>
  <si>
    <t xml:space="preserve">Toweius spp.</t>
  </si>
  <si>
    <t xml:space="preserve">R. dictyoda</t>
  </si>
  <si>
    <t xml:space="preserve">P. bisulcus</t>
  </si>
  <si>
    <t xml:space="preserve">Biscutum spp.</t>
  </si>
  <si>
    <t xml:space="preserve">C. primus</t>
  </si>
  <si>
    <t xml:space="preserve">C. intermedius</t>
  </si>
  <si>
    <t xml:space="preserve">C. tenuis</t>
  </si>
  <si>
    <t xml:space="preserve">C. bidens</t>
  </si>
  <si>
    <t xml:space="preserve">C. solitus</t>
  </si>
  <si>
    <t xml:space="preserve">C. consuetus</t>
  </si>
  <si>
    <t xml:space="preserve">C. danicus</t>
  </si>
  <si>
    <t xml:space="preserve">C. danicus (Intermediate Chiasmolithus da...)</t>
  </si>
  <si>
    <t xml:space="preserve">C. dela</t>
  </si>
  <si>
    <t xml:space="preserve">H. kleinpellii</t>
  </si>
  <si>
    <t xml:space="preserve">S. moriformis</t>
  </si>
  <si>
    <t xml:space="preserve">S. radians</t>
  </si>
  <si>
    <t xml:space="preserve">S. editus</t>
  </si>
  <si>
    <t xml:space="preserve">S. anarrhopus</t>
  </si>
  <si>
    <t xml:space="preserve">Thoracosphaera spp.</t>
  </si>
  <si>
    <t xml:space="preserve">Braarudosphaera spp.</t>
  </si>
  <si>
    <t xml:space="preserve">Micrantholithus spp.</t>
  </si>
  <si>
    <t xml:space="preserve">H. lophota</t>
  </si>
  <si>
    <t xml:space="preserve">H. seminulum</t>
  </si>
  <si>
    <t xml:space="preserve">C. cribellum</t>
  </si>
  <si>
    <t xml:space="preserve">C. grandis</t>
  </si>
  <si>
    <t xml:space="preserve">N. dubius</t>
  </si>
  <si>
    <t xml:space="preserve">L. nascens</t>
  </si>
  <si>
    <t xml:space="preserve">T. inversus</t>
  </si>
  <si>
    <t xml:space="preserve">E. bollii</t>
  </si>
  <si>
    <t xml:space="preserve">T. orthostylus</t>
  </si>
  <si>
    <t xml:space="preserve">Neocrepidolithus spp.</t>
  </si>
  <si>
    <t xml:space="preserve">N. neocrassus</t>
  </si>
  <si>
    <t xml:space="preserve">E. macellus</t>
  </si>
  <si>
    <t xml:space="preserve">M. inversus</t>
  </si>
  <si>
    <t xml:space="preserve">Pontosphaera spp.</t>
  </si>
  <si>
    <t xml:space="preserve">P. tenuiculum</t>
  </si>
  <si>
    <t xml:space="preserve">C. reinhardtii</t>
  </si>
  <si>
    <t xml:space="preserve">P. sigmoides</t>
  </si>
  <si>
    <t xml:space="preserve">N. modestus</t>
  </si>
  <si>
    <t xml:space="preserve">Neochiastozygus spp.</t>
  </si>
  <si>
    <t xml:space="preserve">W. barnesiae</t>
  </si>
  <si>
    <t xml:space="preserve">R. surirella</t>
  </si>
  <si>
    <t xml:space="preserve">R. conica</t>
  </si>
  <si>
    <t xml:space="preserve">P. stoveri</t>
  </si>
  <si>
    <t xml:space="preserve">P. cretacea</t>
  </si>
  <si>
    <t xml:space="preserve">C. ehrenbergii</t>
  </si>
  <si>
    <t xml:space="preserve">M. pemmatoidea</t>
  </si>
  <si>
    <t xml:space="preserve">T. orionatus</t>
  </si>
  <si>
    <t xml:space="preserve">E. turriseiffelii</t>
  </si>
  <si>
    <t xml:space="preserve">M. concava</t>
  </si>
  <si>
    <t xml:space="preserve">M. decussata</t>
  </si>
  <si>
    <t xml:space="preserve">M. murus</t>
  </si>
  <si>
    <t xml:space="preserve">Q. gartneri</t>
  </si>
  <si>
    <t xml:space="preserve">L. quadratus</t>
  </si>
  <si>
    <t xml:space="preserve">Mud</t>
  </si>
  <si>
    <t xml:space="preserve">C</t>
  </si>
  <si>
    <t xml:space="preserve">M</t>
  </si>
  <si>
    <t xml:space="preserve">F</t>
  </si>
  <si>
    <t xml:space="preserve">R</t>
  </si>
  <si>
    <t xml:space="preserve">364-M0077A-1R-1, 8-9</t>
  </si>
  <si>
    <t xml:space="preserve">A</t>
  </si>
  <si>
    <t xml:space="preserve">Fr</t>
  </si>
  <si>
    <t xml:space="preserve">364-M0077A-1R-CC</t>
  </si>
  <si>
    <t xml:space="preserve">P</t>
  </si>
  <si>
    <t xml:space="preserve">364-M0077A-2R-CC</t>
  </si>
  <si>
    <t xml:space="preserve">364-M0077A-3R-1, 44-45</t>
  </si>
  <si>
    <t xml:space="preserve">P/M</t>
  </si>
  <si>
    <t xml:space="preserve">R?</t>
  </si>
  <si>
    <t xml:space="preserve">364-M0077A-3R-1, 84-85</t>
  </si>
  <si>
    <t xml:space="preserve">364-M0077A-4R-2, 37-38</t>
  </si>
  <si>
    <t xml:space="preserve">364-M0077A-4R-3, 39</t>
  </si>
  <si>
    <t xml:space="preserve">364-M0077A-4R-3, 77</t>
  </si>
  <si>
    <t xml:space="preserve">364-M0077A-5R-2, 109-110</t>
  </si>
  <si>
    <t xml:space="preserve">364-M0077A-5R-2, 119</t>
  </si>
  <si>
    <t xml:space="preserve">364-M0077A-6R-1, 143-144</t>
  </si>
  <si>
    <t xml:space="preserve">?</t>
  </si>
  <si>
    <t xml:space="preserve">364-M0077A-6R-1, 152</t>
  </si>
  <si>
    <t xml:space="preserve">364-M0077A-6R-CC</t>
  </si>
  <si>
    <t xml:space="preserve">364-M0077A-7R-2, 30-32</t>
  </si>
  <si>
    <t xml:space="preserve">364-M0077A-7R-3, 60</t>
  </si>
  <si>
    <t xml:space="preserve">364-M0077A-7R-3, 64</t>
  </si>
  <si>
    <t xml:space="preserve">364-M0077A-8R-2, 92-94</t>
  </si>
  <si>
    <t xml:space="preserve">364-M0077A-8R-3, 81</t>
  </si>
  <si>
    <t xml:space="preserve">364-M0077A-9R-3, 73</t>
  </si>
  <si>
    <t xml:space="preserve">364-M0077A-10R-1, 56-58</t>
  </si>
  <si>
    <t xml:space="preserve">364-M0077A-10R-2, 93-94</t>
  </si>
  <si>
    <t xml:space="preserve">364-M0077A-10R-2, 153</t>
  </si>
  <si>
    <t xml:space="preserve">364-M0077A-11R-1, 100-102.5</t>
  </si>
  <si>
    <t xml:space="preserve">364-M0077A-11R-3, 39</t>
  </si>
  <si>
    <t xml:space="preserve">364-M0077A-12R-2, 7</t>
  </si>
  <si>
    <t xml:space="preserve">364-M0077A-12R-2, 109-111.5</t>
  </si>
  <si>
    <t xml:space="preserve">364-M0077A-12R-CC</t>
  </si>
  <si>
    <t xml:space="preserve">364-M0077A-13R-2, 80-82.5</t>
  </si>
  <si>
    <t xml:space="preserve">364-M0077A-13R-3, 73</t>
  </si>
  <si>
    <t xml:space="preserve">364-M0077A-13R-CC</t>
  </si>
  <si>
    <t xml:space="preserve">364-M0077A-14R-1, 151</t>
  </si>
  <si>
    <t xml:space="preserve">364-M0077A-14R-2, 82-84</t>
  </si>
  <si>
    <t xml:space="preserve">364-M0077A-14R-CC</t>
  </si>
  <si>
    <t xml:space="preserve">364-M0077A-15R-2, 20-21</t>
  </si>
  <si>
    <t xml:space="preserve">364-M0077A-15R-3, 13-15</t>
  </si>
  <si>
    <t xml:space="preserve">364-M0077A-15R-CC</t>
  </si>
  <si>
    <t xml:space="preserve">364-M0077A-16R-1, 67-69</t>
  </si>
  <si>
    <t xml:space="preserve">364-M0077A-16R-3,67</t>
  </si>
  <si>
    <t xml:space="preserve">364-M0077A-17R-2, 60-62</t>
  </si>
  <si>
    <t xml:space="preserve">364-M0077A-17R-3, 0-1</t>
  </si>
  <si>
    <t xml:space="preserve">364-M0077A-18R-2, 56-58</t>
  </si>
  <si>
    <t xml:space="preserve">364-M0077A-18R-CC</t>
  </si>
  <si>
    <t xml:space="preserve">364-M0077A-19R-2, 62-64</t>
  </si>
  <si>
    <t xml:space="preserve">364-M0077A-19R-CC</t>
  </si>
  <si>
    <t xml:space="preserve">364-M0077A-20R-2, 7-9.5</t>
  </si>
  <si>
    <t xml:space="preserve">364-M0077A-20R-CC</t>
  </si>
  <si>
    <t xml:space="preserve">364-M0077A-21R-2, 44-46.5</t>
  </si>
  <si>
    <t xml:space="preserve">364-M0077A-21R-CC??</t>
  </si>
  <si>
    <t xml:space="preserve">364-M0077A-21R-CC</t>
  </si>
  <si>
    <t xml:space="preserve">364-M0077A-22R-2, 35-37.5</t>
  </si>
  <si>
    <t xml:space="preserve">364-M0077A-22R-CC</t>
  </si>
  <si>
    <t xml:space="preserve">364-M0077A-23R-2, 88-91.5</t>
  </si>
  <si>
    <t xml:space="preserve">364-M0077A-23R-CC</t>
  </si>
  <si>
    <t xml:space="preserve">364-M0077A-24R-1, 56-58.5</t>
  </si>
  <si>
    <t xml:space="preserve">364-M0077A-24R-CC</t>
  </si>
  <si>
    <t xml:space="preserve">364-M0077A-25R-2, 50-52.5</t>
  </si>
  <si>
    <t xml:space="preserve">1?</t>
  </si>
  <si>
    <t xml:space="preserve">364-M0077A-25-CC</t>
  </si>
  <si>
    <t xml:space="preserve">364-M0077A-26R-1, 82.5-85</t>
  </si>
  <si>
    <t xml:space="preserve">364-M0077A-26R-CC</t>
  </si>
  <si>
    <t xml:space="preserve">364-M0077A-27R-2, 30-32</t>
  </si>
  <si>
    <t xml:space="preserve">364-M0077A-27R-CC</t>
  </si>
  <si>
    <t xml:space="preserve">364-M0077A-28R-2, 34-36</t>
  </si>
  <si>
    <t xml:space="preserve">364-M0077A-28R-CC</t>
  </si>
  <si>
    <t xml:space="preserve">364-M0077A-29R-2, 22-24</t>
  </si>
  <si>
    <t xml:space="preserve">364-M0077A-29R-CC</t>
  </si>
  <si>
    <t xml:space="preserve">364-M0077A-30-2, 22-24</t>
  </si>
  <si>
    <t xml:space="preserve">364-M0077A-30R-CC</t>
  </si>
  <si>
    <t xml:space="preserve">364-M0077A-31R-2, 52-54</t>
  </si>
  <si>
    <t xml:space="preserve">364-M0077A-31R-CC</t>
  </si>
  <si>
    <t xml:space="preserve">B</t>
  </si>
  <si>
    <t xml:space="preserve">364-M0077A-32R-1, 1-2</t>
  </si>
  <si>
    <t xml:space="preserve">364-M0077A-32R-2, 19-21.5</t>
  </si>
  <si>
    <t xml:space="preserve">??</t>
  </si>
  <si>
    <t xml:space="preserve">364-M0077A-33R-1,  76-77</t>
  </si>
  <si>
    <t xml:space="preserve">364-M0077A-33R-CC</t>
  </si>
  <si>
    <t xml:space="preserve">364-M0077A-34R-2,  44-46.5</t>
  </si>
  <si>
    <t xml:space="preserve">364-M0077A-34R-CC</t>
  </si>
  <si>
    <t xml:space="preserve">364-M0077A-35R-CC</t>
  </si>
  <si>
    <t xml:space="preserve">364-M0077A-36R-2, 40-42.5</t>
  </si>
  <si>
    <t xml:space="preserve">364-M0077A-36R-3, 6-7</t>
  </si>
  <si>
    <t xml:space="preserve">364-M0077A-36R-CC</t>
  </si>
  <si>
    <t xml:space="preserve">364-M0077A-37R-1, 0-1</t>
  </si>
  <si>
    <t xml:space="preserve">364-M0077A-37R-1, 6-7*</t>
  </si>
  <si>
    <t xml:space="preserve">M before degradation</t>
  </si>
  <si>
    <t xml:space="preserve">364-M0077A-37R-1, 11-13*</t>
  </si>
  <si>
    <t xml:space="preserve">364-M0077A-37R-1, 24-25</t>
  </si>
  <si>
    <t xml:space="preserve">364-M0077A-37R-1, 35-37</t>
  </si>
  <si>
    <t xml:space="preserve">364-M0077A-37R-1, 50-52</t>
  </si>
  <si>
    <t xml:space="preserve">364-M0077A-37R-1, 74-76</t>
  </si>
  <si>
    <t xml:space="preserve">364-M0077A-37R-1, 100-102</t>
  </si>
  <si>
    <t xml:space="preserve">364-M0077A-37R-1, 135-137</t>
  </si>
  <si>
    <t xml:space="preserve">364-M0077A-37R-1, 147-148</t>
  </si>
  <si>
    <t xml:space="preserve">364-M0077A-37R-2, 5-10</t>
  </si>
  <si>
    <t xml:space="preserve">364-M0077A-37R-2, 30-32</t>
  </si>
  <si>
    <t xml:space="preserve">364-M0077A-37R-2, 55-57</t>
  </si>
  <si>
    <t xml:space="preserve">364-M0077A-37R-2, 80-82</t>
  </si>
  <si>
    <t xml:space="preserve">364-M0077A-37R-2, 105-107</t>
  </si>
  <si>
    <t xml:space="preserve">364-M0077A-37R-2, 130-132</t>
  </si>
  <si>
    <t xml:space="preserve">364-M0077A-37R-2, 135</t>
  </si>
  <si>
    <t xml:space="preserve">364-M0077A-37R-CC</t>
  </si>
  <si>
    <t xml:space="preserve">364-M0077A-38R-1, 0-1</t>
  </si>
  <si>
    <t xml:space="preserve">364-M0077A-38R-1, 60-62</t>
  </si>
  <si>
    <t xml:space="preserve">364-M0077A-38R-1, 85-87</t>
  </si>
  <si>
    <t xml:space="preserve">364-M0077A-38R-1, 112-114</t>
  </si>
  <si>
    <t xml:space="preserve">364-M0077A-38R-1, 135-137</t>
  </si>
  <si>
    <t xml:space="preserve">364-M0077A-38R-2, 15-17</t>
  </si>
  <si>
    <t xml:space="preserve">364-M0077A-38R-2, 65-67</t>
  </si>
  <si>
    <t xml:space="preserve">364-M0077A-38R-2, 90-92</t>
  </si>
  <si>
    <t xml:space="preserve">364-M0077A-38R-2, 115-117</t>
  </si>
  <si>
    <t xml:space="preserve">364-M0077A-38R-2, 140-142</t>
  </si>
  <si>
    <t xml:space="preserve">V</t>
  </si>
  <si>
    <t xml:space="preserve">364-M0077A-38R-CC</t>
  </si>
  <si>
    <t xml:space="preserve">364-M0077A-39R-1, 5-7</t>
  </si>
  <si>
    <t xml:space="preserve">364-M0077A-39R-1, 30-32</t>
  </si>
  <si>
    <t xml:space="preserve">364-M0077A-39R-1, 55-57</t>
  </si>
  <si>
    <t xml:space="preserve">364-M0077A-39R-1, 80-82**</t>
  </si>
  <si>
    <t xml:space="preserve">364-M0077A-39R-1, 105-107</t>
  </si>
  <si>
    <t xml:space="preserve">364-M0077A-39R-1, 130-132</t>
  </si>
  <si>
    <t xml:space="preserve">364-M0077A-39R-2, 5-7</t>
  </si>
  <si>
    <t xml:space="preserve">364-M0077A-39R-2, 30-32</t>
  </si>
  <si>
    <t xml:space="preserve">364-M0077A-39R-2, 46-49</t>
  </si>
  <si>
    <t xml:space="preserve">364-M0077A-39R-2, 55-57</t>
  </si>
  <si>
    <t xml:space="preserve">364-M0077A-39R-2, 80-82</t>
  </si>
  <si>
    <t xml:space="preserve">364-M0077A-39R-2, 115-117</t>
  </si>
  <si>
    <t xml:space="preserve">364-M0077A-39R-3, 10-12</t>
  </si>
  <si>
    <t xml:space="preserve">364-M0077A-39R-3, 25-26</t>
  </si>
  <si>
    <t xml:space="preserve">364-M0077A-39R-CC</t>
  </si>
  <si>
    <t xml:space="preserve">364-M0077A-40R-1, 10-11</t>
  </si>
  <si>
    <t xml:space="preserve">364-M0077A-40R-1, 32-33</t>
  </si>
  <si>
    <t xml:space="preserve">364-M0077A-40R-1, 42-43</t>
  </si>
  <si>
    <t xml:space="preserve">364-M0077A-40R-3, 28-30</t>
  </si>
  <si>
    <t xml:space="preserve">364-M0077A-40R-3, 32</t>
  </si>
  <si>
    <t xml:space="preserve">364-M0077A-40R-CC</t>
  </si>
  <si>
    <t xml:space="preserve">364-M0077A-41R-CC</t>
  </si>
  <si>
    <t xml:space="preserve">364-M0077A-42R-CC</t>
  </si>
  <si>
    <t xml:space="preserve">364-M0077A-44R-CC</t>
  </si>
  <si>
    <t xml:space="preserve">364-M0077A-48R-CC</t>
  </si>
  <si>
    <t xml:space="preserve">364-M0077A-53R-CC</t>
  </si>
  <si>
    <t xml:space="preserve">364-M0077A-54R-CC</t>
  </si>
  <si>
    <t xml:space="preserve">364-M0077A-55R-CC</t>
  </si>
  <si>
    <t xml:space="preserve">364-M0077A-56R-CC</t>
  </si>
  <si>
    <t xml:space="preserve">364-M0077A-57R-CC</t>
  </si>
  <si>
    <t xml:space="preserve">364-M0077A-59R-CC</t>
  </si>
  <si>
    <t xml:space="preserve">IODP Expedition 364 Scientists (2018): Foraminifers of IODP Hole 364-M0077A. PANGAEA, https://doi.org/10.1594/PANGAEA.886115</t>
  </si>
  <si>
    <t xml:space="preserve">MINIMUM DEPTH, sediment/rock: 503.40 m * MAXIMUM DEPTH, sediment/rock: 617.21 m</t>
  </si>
  <si>
    <t xml:space="preserve">DEPTH, sediment/rock [m] (Depth) * GEOCODE * PI: IODP Expedition 364 Scientists * COMMENT: mbsf</t>
  </si>
  <si>
    <t xml:space="preserve">Zone (Zone) * PI: IODP Expedition 364 Scientists</t>
  </si>
  <si>
    <t xml:space="preserve">Principle investigator (PI) * PI: IODP Expedition 364 Scientists</t>
  </si>
  <si>
    <t xml:space="preserve">Pyrite (Py) * PI: IODP Expedition 364 Scientists</t>
  </si>
  <si>
    <t xml:space="preserve">Fragments (Fragm) * PI: IODP Expedition 364 Scientists * COMMENT: Foraminifer fragments</t>
  </si>
  <si>
    <t xml:space="preserve">Fish remains (Fish rem) * PI: IODP Expedition 364 Scientists * COMMENT: Fish debris</t>
  </si>
  <si>
    <t xml:space="preserve">Echinoid spine (Echinoid spine) * PI: IODP Expedition 364 Scientists</t>
  </si>
  <si>
    <t xml:space="preserve">Radiolarians abundance (Rad abund) * PI: IODP Expedition 364 Scientists</t>
  </si>
  <si>
    <t xml:space="preserve">Ostracoda (Ostrac) * PI: IODP Expedition 364 Scientists</t>
  </si>
  <si>
    <t xml:space="preserve">Dinoflagellates, calcareous (Dinofl cal) * PI: IODP Expedition 364 Scientists</t>
  </si>
  <si>
    <t xml:space="preserve">Glasses (Glasses) * PI: IODP Expedition 364 Scientists * COMMENT: Reworked impactite glass</t>
  </si>
  <si>
    <t xml:space="preserve">Glauconite (Glt) * PI: IODP Expedition 364 Scientists</t>
  </si>
  <si>
    <t xml:space="preserve">Foraminifera, planktic [%] (Foram plankt) * PI: IODP Expedition 364 Scientists</t>
  </si>
  <si>
    <t xml:space="preserve">Foraminifera, planktic reworked (Foram plankt rew) * PI: IODP Expedition 364 Scientists * COMMENT: Cretaceous reworking</t>
  </si>
  <si>
    <t xml:space="preserve">Acarinina aspensis (A. aspensis) * PI: IODP Expedition 364 Scientists</t>
  </si>
  <si>
    <t xml:space="preserve">Acarinina cuneicamerata (A. cuneicamerata) * PI: IODP Expedition 364 Scientists</t>
  </si>
  <si>
    <t xml:space="preserve">Acarinina wilcoxensis (A. wilcoxensis) * PI: IODP Expedition 364 Scientists</t>
  </si>
  <si>
    <t xml:space="preserve">Acarinina sp. (Acarinina sp.) * PI: IODP Expedition 364 Scientists</t>
  </si>
  <si>
    <t xml:space="preserve">Acarinina soldadoensis (A. soldadoensis) * PI: IODP Expedition 364 Scientists</t>
  </si>
  <si>
    <t xml:space="preserve">Astrorotalia palmerae (A. palmerae) * PI: IODP Expedition 364 Scientists</t>
  </si>
  <si>
    <t xml:space="preserve">Igorina albeari (I. albeari) * PI: IODP Expedition 364 Scientists</t>
  </si>
  <si>
    <t xml:space="preserve">Igorina broedermanni (I. broedermanni) * PI: IODP Expedition 364 Scientists</t>
  </si>
  <si>
    <t xml:space="preserve">Igorina pusilla (I. pusilla) * PI: IODP Expedition 364 Scientists</t>
  </si>
  <si>
    <t xml:space="preserve">Morozovella aragonensis (M. aragonensis) * PI: IODP Expedition 364 Scientists</t>
  </si>
  <si>
    <t xml:space="preserve">Morozovella aequa (M. aequa) * PI: IODP Expedition 364 Scientists</t>
  </si>
  <si>
    <t xml:space="preserve">Morozovella acuta (M. acuta) * PI: IODP Expedition 364 Scientists</t>
  </si>
  <si>
    <t xml:space="preserve">Morozovella subbotinae (M. subbotinae) * PI: IODP Expedition 364 Scientists</t>
  </si>
  <si>
    <t xml:space="preserve">Morozovella formosa (M. formosa) * PI: IODP Expedition 364 Scientists</t>
  </si>
  <si>
    <t xml:space="preserve">Morozovella spp. (Morozovella spp.) * PI: IODP Expedition 364 Scientists</t>
  </si>
  <si>
    <t xml:space="preserve">Pseudohastigerina wilcoxensis (P. wilcoxensis) * PI: IODP Expedition 364 Scientists</t>
  </si>
  <si>
    <t xml:space="preserve">Planoglobanomalina pseudoalgeriana (P. pseudoalgeriana) * PI: IODP Expedition 364 Scientists</t>
  </si>
  <si>
    <t xml:space="preserve">Subbotina spp. (Subbotina spp.) * PI: IODP Expedition 364 Scientists</t>
  </si>
  <si>
    <t xml:space="preserve">Planorotalites pseudoscitula (P. pseudoscitula) * PI: IODP Expedition 364 Scientists</t>
  </si>
  <si>
    <t xml:space="preserve">Parasubbotina eoclava (P. eoclava) * PI: IODP Expedition 364 Scientists</t>
  </si>
  <si>
    <t xml:space="preserve">Globoturborotalita bassriverensis (G. bassriverensis) * PI: IODP Expedition 364 Scientists</t>
  </si>
  <si>
    <t xml:space="preserve">Subbotina roesnaesensis (S. roesnaesensis) * PI: IODP Expedition 364 Scientists</t>
  </si>
  <si>
    <t xml:space="preserve">Subbotina linaperta (S. linaperta) * PI: IODP Expedition 364 Scientists</t>
  </si>
  <si>
    <t xml:space="preserve">Subbotina triloculinoides (S. triloculinoides) * PI: IODP Expedition 364 Scientists</t>
  </si>
  <si>
    <t xml:space="preserve">Subbotina trivialis (S. trivialis) * PI: IODP Expedition 364 Scientists</t>
  </si>
  <si>
    <t xml:space="preserve">Subbotina crociapertura (S. crociapertura) * PI: IODP Expedition 364 Scientists</t>
  </si>
  <si>
    <t xml:space="preserve">Turborotalia frontosa (T. frontosa) * PI: IODP Expedition 364 Scientists</t>
  </si>
  <si>
    <t xml:space="preserve">Zeauvigerina spp. (Zeauvigerina spp.) * PI: IODP Expedition 364 Scientists</t>
  </si>
  <si>
    <t xml:space="preserve">Chiloguembelina criniata (C. criniata) * PI: IODP Expedition 364 Scientists</t>
  </si>
  <si>
    <t xml:space="preserve">Chiloguembelina trinitatensis (C. trinitatensis) * PI: IODP Expedition 364 Scientists</t>
  </si>
  <si>
    <t xml:space="preserve">Chiloguembelina spp. (Chiloguembelina spp.) * PI: IODP Expedition 364 Scientists</t>
  </si>
  <si>
    <t xml:space="preserve">Globanomalina spp. (Globanomalina spp.) * PI: IODP Expedition 364 Scientists</t>
  </si>
  <si>
    <t xml:space="preserve">Globanomalina archeocompressa (G. archeocompressa) * PI: IODP Expedition 364 Scientists</t>
  </si>
  <si>
    <t xml:space="preserve">Globanomalina compressa (G. compressa) * PI: IODP Expedition 364 Scientists</t>
  </si>
  <si>
    <t xml:space="preserve">Globanomalina planocompressa (G. planocompressa) * PI: IODP Expedition 364 Scientists</t>
  </si>
  <si>
    <t xml:space="preserve">Globanomalina pseudomenardii (G. pseudomenardii) * PI: IODP Expedition 364 Scientists</t>
  </si>
  <si>
    <t xml:space="preserve">Globanomalina planoconica (G. planoconica) * PI: IODP Expedition 364 Scientists</t>
  </si>
  <si>
    <t xml:space="preserve">Woodringina spp. (Woodringina spp.) * PI: IODP Expedition 364 Scientists</t>
  </si>
  <si>
    <t xml:space="preserve">Parasubbotina pseudobulloides (P. pseudobulloides) * PI: IODP Expedition 364 Scientists</t>
  </si>
  <si>
    <t xml:space="preserve">Parasubbotina varianta (P. varianta) * PI: IODP Expedition 364 Scientists</t>
  </si>
  <si>
    <t xml:space="preserve">Eoglobigerina eobulloides (E. eobulloides) * PI: IODP Expedition 364 Scientists</t>
  </si>
  <si>
    <t xml:space="preserve">Eoglobigerina spp. (Eoglobigerina spp.) * PI: IODP Expedition 364 Scientists</t>
  </si>
  <si>
    <t xml:space="preserve">Eoglobigerina edita (E. edita) * PI: IODP Expedition 364 Scientists</t>
  </si>
  <si>
    <t xml:space="preserve">Praemurica pseudoinconstans (P. pseudoinconstans) * PI: IODP Expedition 364 Scientists</t>
  </si>
  <si>
    <t xml:space="preserve">Praemurica taurica (P. taurica) * PI: IODP Expedition 364 Scientists</t>
  </si>
  <si>
    <t xml:space="preserve">Praemurica inconstans (P. inconstans) * PI: IODP Expedition 364 Scientists</t>
  </si>
  <si>
    <t xml:space="preserve">Praemurica uncinata (P. uncinata) * PI: IODP Expedition 364 Scientists</t>
  </si>
  <si>
    <t xml:space="preserve">Praemurica spp. (Praemurica spp.) * PI: IODP Expedition 364 Scientists</t>
  </si>
  <si>
    <t xml:space="preserve">Rectoguembelina cretacea (R. cretacea) * PI: IODP Expedition 364 Scientists</t>
  </si>
  <si>
    <t xml:space="preserve">Parvularugoglobigerina minutula (P. minutula) * PI: IODP Expedition 364 Scientists * COMMENT: Parvularugoglobigerina minutula/extensa</t>
  </si>
  <si>
    <t xml:space="preserve">Parvularugoglobigerina alabamensis (P. alabamensis) * PI: IODP Expedition 364 Scientists</t>
  </si>
  <si>
    <t xml:space="preserve">Parvularugoglobigerina eugubina (P. eugubina) * PI: IODP Expedition 364 Scientists * COMMENT: longiapertura</t>
  </si>
  <si>
    <t xml:space="preserve">Guembelitria cretacea (G. cretacea) * PI: IODP Expedition 364 Scientists</t>
  </si>
  <si>
    <t xml:space="preserve">Foraminifera, benthic (Foram bent) * PI: IODP Expedition 364 Scientists</t>
  </si>
  <si>
    <t xml:space="preserve">Aragonia spp. (Aragonia spp.) * PI: IODP Expedition 364 Scientists</t>
  </si>
  <si>
    <t xml:space="preserve">Uvigerina sp. (Uvigerina sp.) * PI: IODP Expedition 364 Scientists</t>
  </si>
  <si>
    <t xml:space="preserve">Bolivina spp. (Bolivina spp.) * PI: IODP Expedition 364 Scientists</t>
  </si>
  <si>
    <t xml:space="preserve">Bulimina trinitatensis (B. trinitatensis) * PI: IODP Expedition 364 Scientists</t>
  </si>
  <si>
    <t xml:space="preserve">Bulimina sp. (Bulimina sp.) * PI: IODP Expedition 364 Scientists</t>
  </si>
  <si>
    <t xml:space="preserve">Buliminella spp. (Buliminella spp.) * PI: IODP Expedition 364 Scientists</t>
  </si>
  <si>
    <t xml:space="preserve">Gavelinella sp. (Gavelinella sp.) * PI: IODP Expedition 364 Scientists</t>
  </si>
  <si>
    <t xml:space="preserve">Gaudryina sp. (Gaudryina sp.) * PI: IODP Expedition 364 Scientists</t>
  </si>
  <si>
    <t xml:space="preserve">Gyroidinoides globosus (G. globosus) * PI: IODP Expedition 364 Scientists</t>
  </si>
  <si>
    <t xml:space="preserve">Gyroidinoides sp. (Gyroidinoides sp.) * PI: IODP Expedition 364 Scientists</t>
  </si>
  <si>
    <t xml:space="preserve">Nodosaria sp. (Nodosaria sp.) * PI: IODP Expedition 364 Scientists</t>
  </si>
  <si>
    <t xml:space="preserve">Bolivina sp. (Bolivina sp.) * PI: IODP Expedition 364 Scientists</t>
  </si>
  <si>
    <t xml:space="preserve">Foraminifera, benthic agglutinated (Foram bent agg) * PI: IODP Expedition 364 Scientists * COMMENT: Misc. arenaceous</t>
  </si>
  <si>
    <t xml:space="preserve">Nuttallides sp. (Nuttallides sp.) * PI: IODP Expedition 364 Scientists</t>
  </si>
  <si>
    <t xml:space="preserve">Osangularia sp. (Osangularia sp.) * PI: IODP Expedition 364 Scientists</t>
  </si>
  <si>
    <t xml:space="preserve">Stensioeina beccariiformis (S. beccariiformis) * PI: IODP Expedition 364 Scientists</t>
  </si>
  <si>
    <t xml:space="preserve">Trochammina spp. (Trochammina spp.) * PI: IODP Expedition 364 Scientists</t>
  </si>
  <si>
    <t xml:space="preserve">Foraminifera, benthic, uniserial (Uniserial taxa) * PI: IODP Expedition 364 Scientists * COMMENT: uniserial spp.</t>
  </si>
  <si>
    <t xml:space="preserve">Bulimina cf. midwayensis (Bulimina cf. midwayensis) * PI: IODP Expedition 364 Scientists</t>
  </si>
  <si>
    <t xml:space="preserve">Planulina spp. (Planulina spp.) * PI: IODP Expedition 364 Scientists</t>
  </si>
  <si>
    <t xml:space="preserve">Anomalinoides spp. (Anomalinoides spp.) * PI: IODP Expedition 364 Scientists</t>
  </si>
  <si>
    <t xml:space="preserve">Cibicidoides spp. (Cibicidoides spp.) * PI: IODP Expedition 364 Scientists</t>
  </si>
  <si>
    <t xml:space="preserve">Cibicides spp. (Cibicides spp.) * PI: IODP Expedition 364 Scientists</t>
  </si>
  <si>
    <t xml:space="preserve">Coryphostoma spp. (Coryphostoma spp.) * PI: IODP Expedition 364 Scientists</t>
  </si>
  <si>
    <t xml:space="preserve">Lenticulina spp. (Lenticulina spp.) * PI: IODP Expedition 364 Scientists</t>
  </si>
  <si>
    <t xml:space="preserve">Pyrgo spp. (Pyrgo spp.) * PI: IODP Expedition 364 Scientists</t>
  </si>
  <si>
    <t xml:space="preserve">Spiroplectammina sp. (Spiroplectammina sp.) * PI: IODP Expedition 364 Scientists * COMMENT: Spiroplectammina? sp.</t>
  </si>
  <si>
    <t xml:space="preserve">Bathysiphon spp. (Bathysiphon spp.) * PI: IODP Expedition 364 Scientists * COMMENT: Bathysiphon? spp.</t>
  </si>
  <si>
    <t xml:space="preserve">Comment (Comment) * PI: IODP Expedition 364 Scientists</t>
  </si>
  <si>
    <t xml:space="preserve">1476 data points</t>
  </si>
  <si>
    <t xml:space="preserve">Depth [m]</t>
  </si>
  <si>
    <t xml:space="preserve">Zone</t>
  </si>
  <si>
    <t xml:space="preserve">PI</t>
  </si>
  <si>
    <t xml:space="preserve">Py</t>
  </si>
  <si>
    <t xml:space="preserve">Fragm</t>
  </si>
  <si>
    <t xml:space="preserve">Fish rem</t>
  </si>
  <si>
    <t xml:space="preserve">Echinoid spine</t>
  </si>
  <si>
    <t xml:space="preserve">Rad abund</t>
  </si>
  <si>
    <t xml:space="preserve">Ostrac</t>
  </si>
  <si>
    <t xml:space="preserve">Dinofl cal</t>
  </si>
  <si>
    <t xml:space="preserve">Glasses</t>
  </si>
  <si>
    <t xml:space="preserve">Glt</t>
  </si>
  <si>
    <t xml:space="preserve">Foram plankt [%]</t>
  </si>
  <si>
    <t xml:space="preserve">Foram plankt rew</t>
  </si>
  <si>
    <t xml:space="preserve">A. aspensis</t>
  </si>
  <si>
    <t xml:space="preserve">A. cuneicamerata</t>
  </si>
  <si>
    <t xml:space="preserve">A. wilcoxensis</t>
  </si>
  <si>
    <t xml:space="preserve">Acarinina sp.</t>
  </si>
  <si>
    <t xml:space="preserve">A. soldadoensis</t>
  </si>
  <si>
    <t xml:space="preserve">A. palmerae</t>
  </si>
  <si>
    <t xml:space="preserve">I. albeari</t>
  </si>
  <si>
    <t xml:space="preserve">I. broedermanni</t>
  </si>
  <si>
    <t xml:space="preserve">I. pusilla</t>
  </si>
  <si>
    <t xml:space="preserve">M. aragonensis</t>
  </si>
  <si>
    <t xml:space="preserve">M. aequa</t>
  </si>
  <si>
    <t xml:space="preserve">M. acuta</t>
  </si>
  <si>
    <t xml:space="preserve">M. subbotinae</t>
  </si>
  <si>
    <t xml:space="preserve">M. formosa</t>
  </si>
  <si>
    <t xml:space="preserve">Morozovella spp.</t>
  </si>
  <si>
    <t xml:space="preserve">P. wilcoxensis</t>
  </si>
  <si>
    <t xml:space="preserve">P. pseudoalgeriana</t>
  </si>
  <si>
    <t xml:space="preserve">Subbotina spp.</t>
  </si>
  <si>
    <t xml:space="preserve">P. pseudoscitula</t>
  </si>
  <si>
    <t xml:space="preserve">P. eoclava</t>
  </si>
  <si>
    <t xml:space="preserve">G. bassriverensis</t>
  </si>
  <si>
    <t xml:space="preserve">S. roesnaesensis</t>
  </si>
  <si>
    <t xml:space="preserve">S. linaperta</t>
  </si>
  <si>
    <t xml:space="preserve">S. triloculinoides</t>
  </si>
  <si>
    <t xml:space="preserve">S. trivialis</t>
  </si>
  <si>
    <t xml:space="preserve">S. crociapertura</t>
  </si>
  <si>
    <t xml:space="preserve">T. frontosa</t>
  </si>
  <si>
    <t xml:space="preserve">Zeauvigerina spp.</t>
  </si>
  <si>
    <t xml:space="preserve">C. criniata</t>
  </si>
  <si>
    <t xml:space="preserve">C. trinitatensis</t>
  </si>
  <si>
    <t xml:space="preserve">Chiloguembelina spp.</t>
  </si>
  <si>
    <t xml:space="preserve">Globanomalina spp.</t>
  </si>
  <si>
    <t xml:space="preserve">G. archeocompressa</t>
  </si>
  <si>
    <t xml:space="preserve">G. compressa</t>
  </si>
  <si>
    <t xml:space="preserve">G. planocompressa</t>
  </si>
  <si>
    <t xml:space="preserve">G. pseudomenardii</t>
  </si>
  <si>
    <t xml:space="preserve">G. planoconica</t>
  </si>
  <si>
    <t xml:space="preserve">Woodringina spp.</t>
  </si>
  <si>
    <t xml:space="preserve">P. pseudobulloides</t>
  </si>
  <si>
    <t xml:space="preserve">P. varianta</t>
  </si>
  <si>
    <t xml:space="preserve">E. eobulloides</t>
  </si>
  <si>
    <t xml:space="preserve">Eoglobigerina spp.</t>
  </si>
  <si>
    <t xml:space="preserve">E. edita</t>
  </si>
  <si>
    <t xml:space="preserve">P. pseudoinconstans</t>
  </si>
  <si>
    <t xml:space="preserve">P. taurica</t>
  </si>
  <si>
    <t xml:space="preserve">P. inconstans</t>
  </si>
  <si>
    <t xml:space="preserve">P. uncinata</t>
  </si>
  <si>
    <t xml:space="preserve">Praemurica spp.</t>
  </si>
  <si>
    <t xml:space="preserve">R. cretacea</t>
  </si>
  <si>
    <t xml:space="preserve">P. minutula</t>
  </si>
  <si>
    <t xml:space="preserve">P. alabamensis</t>
  </si>
  <si>
    <t xml:space="preserve">P. eugubina</t>
  </si>
  <si>
    <t xml:space="preserve">G. cretacea</t>
  </si>
  <si>
    <t xml:space="preserve">Foram bent</t>
  </si>
  <si>
    <t xml:space="preserve">Aragonia spp.</t>
  </si>
  <si>
    <t xml:space="preserve">Uvigerina sp.</t>
  </si>
  <si>
    <t xml:space="preserve">Bolivina spp.</t>
  </si>
  <si>
    <t xml:space="preserve">B. trinitatensis</t>
  </si>
  <si>
    <t xml:space="preserve">Bulimina sp.</t>
  </si>
  <si>
    <t xml:space="preserve">Buliminella spp.</t>
  </si>
  <si>
    <t xml:space="preserve">Gavelinella sp.</t>
  </si>
  <si>
    <t xml:space="preserve">Gaudryina sp.</t>
  </si>
  <si>
    <t xml:space="preserve">G. globosus</t>
  </si>
  <si>
    <t xml:space="preserve">Gyroidinoides sp.</t>
  </si>
  <si>
    <t xml:space="preserve">Nodosaria sp.</t>
  </si>
  <si>
    <t xml:space="preserve">Bolivina sp.</t>
  </si>
  <si>
    <t xml:space="preserve">Foram bent agg</t>
  </si>
  <si>
    <t xml:space="preserve">Nuttallides sp.</t>
  </si>
  <si>
    <t xml:space="preserve">Osangularia sp.</t>
  </si>
  <si>
    <t xml:space="preserve">S. beccariiformis</t>
  </si>
  <si>
    <t xml:space="preserve">Trochammina spp.</t>
  </si>
  <si>
    <t xml:space="preserve">Uniserial taxa</t>
  </si>
  <si>
    <t xml:space="preserve">Bulimina cf. midwayensis</t>
  </si>
  <si>
    <t xml:space="preserve">Planulina spp.</t>
  </si>
  <si>
    <t xml:space="preserve">Anomalinoides spp.</t>
  </si>
  <si>
    <t xml:space="preserve">Cibicidoides spp.</t>
  </si>
  <si>
    <t xml:space="preserve">Cibicides spp.</t>
  </si>
  <si>
    <t xml:space="preserve">Coryphostoma spp.</t>
  </si>
  <si>
    <t xml:space="preserve">Lenticulina spp.</t>
  </si>
  <si>
    <t xml:space="preserve">Pyrgo spp.</t>
  </si>
  <si>
    <t xml:space="preserve">Spiroplectammina sp.</t>
  </si>
  <si>
    <t xml:space="preserve">Bathysiphon spp.</t>
  </si>
  <si>
    <t xml:space="preserve">Comment</t>
  </si>
  <si>
    <t xml:space="preserve">Cuttings</t>
  </si>
  <si>
    <t xml:space="preserve">E7b</t>
  </si>
  <si>
    <t xml:space="preserve">CL</t>
  </si>
  <si>
    <t xml:space="preserve">offshore</t>
  </si>
  <si>
    <t xml:space="preserve">364-M0077A-1R-1,15</t>
  </si>
  <si>
    <t xml:space="preserve">364-M0077A-1R-1,CC</t>
  </si>
  <si>
    <t xml:space="preserve">364-M0077A-2R-1,22-23</t>
  </si>
  <si>
    <t xml:space="preserve">364-M0077A-3R-1,44-45</t>
  </si>
  <si>
    <t xml:space="preserve">364-M0077A-3R-1,83-84</t>
  </si>
  <si>
    <t xml:space="preserve">E7a</t>
  </si>
  <si>
    <t xml:space="preserve">364-M0077A-4R-1,37-38</t>
  </si>
  <si>
    <t xml:space="preserve">364-M0077A-4R-2,37-38</t>
  </si>
  <si>
    <t xml:space="preserve">364-M0077A-4R-3,76-77</t>
  </si>
  <si>
    <t xml:space="preserve">G</t>
  </si>
  <si>
    <t xml:space="preserve">364-M0077A-5R-2,109-110</t>
  </si>
  <si>
    <t xml:space="preserve">364-M0077A-6R-1,143-144</t>
  </si>
  <si>
    <t xml:space="preserve">364-M0077A-6R-1,152</t>
  </si>
  <si>
    <t xml:space="preserve">VP</t>
  </si>
  <si>
    <t xml:space="preserve">No recoverable foraminifers</t>
  </si>
  <si>
    <t xml:space="preserve">364-M0077A-6R-2,149-150</t>
  </si>
  <si>
    <t xml:space="preserve">364-M0077A-7R-3,60</t>
  </si>
  <si>
    <t xml:space="preserve">364-M0077A-8R-3,81</t>
  </si>
  <si>
    <t xml:space="preserve">364-M0077A-9R-3,78-79</t>
  </si>
  <si>
    <t xml:space="preserve">364-M0077A-9R-3,95-97</t>
  </si>
  <si>
    <t xml:space="preserve">364-M0077A-10R-1,56-59</t>
  </si>
  <si>
    <t xml:space="preserve">364-M0077A-10R-2,155-160</t>
  </si>
  <si>
    <t xml:space="preserve">364-M0077A-11R-3,41-42</t>
  </si>
  <si>
    <t xml:space="preserve">364-M0077A-12R-3,92-94</t>
  </si>
  <si>
    <t xml:space="preserve">364-M0077A-13R-2,80-82</t>
  </si>
  <si>
    <t xml:space="preserve">364-M0077A-13R-3,73-74</t>
  </si>
  <si>
    <t xml:space="preserve">364-M0077A-14R,22-24</t>
  </si>
  <si>
    <t xml:space="preserve">D</t>
  </si>
  <si>
    <t xml:space="preserve">364-M0077A-14R-2,82-84</t>
  </si>
  <si>
    <t xml:space="preserve">364-M0077A-14R-2,151-152</t>
  </si>
  <si>
    <t xml:space="preserve">364-M0077A-15R-1,46-47</t>
  </si>
  <si>
    <t xml:space="preserve">364-M0077A-15R-2,20-22</t>
  </si>
  <si>
    <t xml:space="preserve">364-M0077A-15R-3,13-15</t>
  </si>
  <si>
    <t xml:space="preserve">364-M0077A-16R-1,67-69</t>
  </si>
  <si>
    <t xml:space="preserve">364-M0077A-16R-3,63-67</t>
  </si>
  <si>
    <t xml:space="preserve">364-M0077A-17R-3,0-1</t>
  </si>
  <si>
    <t xml:space="preserve">364-M0077A-17R-3,42-43</t>
  </si>
  <si>
    <t xml:space="preserve">364-M0077A-18R-3,16-17</t>
  </si>
  <si>
    <t xml:space="preserve">364-M0077A-19R-2,62-64</t>
  </si>
  <si>
    <t xml:space="preserve">364-M0077A-19R-3,27-28</t>
  </si>
  <si>
    <t xml:space="preserve">364-M0077A-20R-2,152-153</t>
  </si>
  <si>
    <t xml:space="preserve">364-M0077A-21R-3,15-17</t>
  </si>
  <si>
    <t xml:space="preserve">364-M0077A-22R-3,69-70</t>
  </si>
  <si>
    <t xml:space="preserve">E6/5</t>
  </si>
  <si>
    <t xml:space="preserve">364-M0077A-23R-2,152-154</t>
  </si>
  <si>
    <t xml:space="preserve">364-M0077A-24R-3,16-17</t>
  </si>
  <si>
    <t xml:space="preserve">364-M0077A-25R-3,50-51</t>
  </si>
  <si>
    <t xml:space="preserve">364-M0077A-26R-3,51-52</t>
  </si>
  <si>
    <t xml:space="preserve">364-M0077A-27R-3,16-17</t>
  </si>
  <si>
    <t xml:space="preserve">364-M0077A-28R-3,36-38</t>
  </si>
  <si>
    <t xml:space="preserve">364-M0077A-29R-3,83-84</t>
  </si>
  <si>
    <t xml:space="preserve">364-M0077A-30R-3,44-45</t>
  </si>
  <si>
    <t xml:space="preserve">364-M0077A-31R-3,78-79</t>
  </si>
  <si>
    <t xml:space="preserve">E5</t>
  </si>
  <si>
    <t xml:space="preserve">364-M0077A-32R-3,111-112</t>
  </si>
  <si>
    <t xml:space="preserve">364-M0077A-33R-2,97-99</t>
  </si>
  <si>
    <t xml:space="preserve">364-M0077A-33R-3,48-49</t>
  </si>
  <si>
    <t xml:space="preserve">364-M0077A-34R-3,56-57</t>
  </si>
  <si>
    <t xml:space="preserve">364-M0077A-35R-3,45-48</t>
  </si>
  <si>
    <t xml:space="preserve">364-M0077A-36R-1,43-44</t>
  </si>
  <si>
    <t xml:space="preserve">364-M0077A-36R-2,0-2</t>
  </si>
  <si>
    <t xml:space="preserve">364-M0077A-36R-2,40-42</t>
  </si>
  <si>
    <t xml:space="preserve">364-M0077A-36R-3,6-7</t>
  </si>
  <si>
    <t xml:space="preserve">364-M0077A-36R-4,16-17</t>
  </si>
  <si>
    <t xml:space="preserve">364-M0077A-37R-1,0-1</t>
  </si>
  <si>
    <t xml:space="preserve">364-M0077A-37R-1,5-5.5</t>
  </si>
  <si>
    <t xml:space="preserve">RW</t>
  </si>
  <si>
    <t xml:space="preserve">rw</t>
  </si>
  <si>
    <t xml:space="preserve">364-M0077A-37R-1,6-7</t>
  </si>
  <si>
    <t xml:space="preserve">364-M0077A-37R-1,8-9</t>
  </si>
  <si>
    <t xml:space="preserve">364-M0077A-37R-1,11-13</t>
  </si>
  <si>
    <t xml:space="preserve">P4b</t>
  </si>
  <si>
    <t xml:space="preserve">JS</t>
  </si>
  <si>
    <t xml:space="preserve">364-M0077A-37R-1,24-25</t>
  </si>
  <si>
    <t xml:space="preserve">364-M0077A-37R-1,29-31</t>
  </si>
  <si>
    <t xml:space="preserve">364-M0077A-37R-1,35-39</t>
  </si>
  <si>
    <t xml:space="preserve">364-M0077A-37R-1,50-52</t>
  </si>
  <si>
    <t xml:space="preserve">364-M0077A-37R-1,74-77</t>
  </si>
  <si>
    <t xml:space="preserve">P3</t>
  </si>
  <si>
    <t xml:space="preserve">364-M0077A-37R-1,100-102</t>
  </si>
  <si>
    <t xml:space="preserve">364-M0077A-37R-1,135-137</t>
  </si>
  <si>
    <t xml:space="preserve">364-M0077A-37R-1,147-148</t>
  </si>
  <si>
    <t xml:space="preserve">364-M0077A-37R-2,30-32</t>
  </si>
  <si>
    <t xml:space="preserve">364-M0077A-37R-2,30-31</t>
  </si>
  <si>
    <t xml:space="preserve">p2</t>
  </si>
  <si>
    <t xml:space="preserve">364-M0077A-37R-2,55-57</t>
  </si>
  <si>
    <t xml:space="preserve">Aff</t>
  </si>
  <si>
    <t xml:space="preserve">364-M0077A-37R-2,135-136</t>
  </si>
  <si>
    <t xml:space="preserve">364-M0077A-37R-3,20-21</t>
  </si>
  <si>
    <t xml:space="preserve">P1c</t>
  </si>
  <si>
    <t xml:space="preserve">364-M0077A-37R-3,33-34</t>
  </si>
  <si>
    <t xml:space="preserve">364-M0077A-38R-1,60-62</t>
  </si>
  <si>
    <t xml:space="preserve">364-M0077A-38R-2,15-17</t>
  </si>
  <si>
    <t xml:space="preserve">p1b</t>
  </si>
  <si>
    <t xml:space="preserve">364-M0077A-38R-2,34-36</t>
  </si>
  <si>
    <t xml:space="preserve">364-M0077A-38R-2,40-42</t>
  </si>
  <si>
    <t xml:space="preserve">P1b</t>
  </si>
  <si>
    <t xml:space="preserve">p</t>
  </si>
  <si>
    <t xml:space="preserve">364-M0077A-38R-2,65-67</t>
  </si>
  <si>
    <t xml:space="preserve">P-M</t>
  </si>
  <si>
    <t xml:space="preserve">364-M0077A-38R-2,140-142</t>
  </si>
  <si>
    <t xml:space="preserve">G-M</t>
  </si>
  <si>
    <t xml:space="preserve">364-M0077A-38R-3,14-15</t>
  </si>
  <si>
    <t xml:space="preserve">364-M0077A-39R-1,5-7</t>
  </si>
  <si>
    <t xml:space="preserve">364-M0077A-39R-1,80-82</t>
  </si>
  <si>
    <t xml:space="preserve">M-G</t>
  </si>
  <si>
    <t xml:space="preserve">364-M0077A-39R-1,105-107</t>
  </si>
  <si>
    <t xml:space="preserve">364-M0077A-39R-2,5-7</t>
  </si>
  <si>
    <t xml:space="preserve">364-M0077A-39R-2,30-32</t>
  </si>
  <si>
    <t xml:space="preserve">364-M0077A-39R-2,35/37</t>
  </si>
  <si>
    <t xml:space="preserve">P1a</t>
  </si>
  <si>
    <t xml:space="preserve">M-P</t>
  </si>
  <si>
    <t xml:space="preserve">364-M0077A-39R-2,46-49</t>
  </si>
  <si>
    <t xml:space="preserve">CL/JS</t>
  </si>
  <si>
    <t xml:space="preserve">364-M0077A-39R-2,55/57</t>
  </si>
  <si>
    <t xml:space="preserve">364-M0077A-39R-2,80-82</t>
  </si>
  <si>
    <t xml:space="preserve">364-M0077A-39R-2,115-117</t>
  </si>
  <si>
    <t xml:space="preserve">364-M0077A-39R-3,25-26</t>
  </si>
  <si>
    <t xml:space="preserve">364-M0077A-39R-3,41-44</t>
  </si>
  <si>
    <t xml:space="preserve">364-M0077A-39R-CC,47-49</t>
  </si>
  <si>
    <t xml:space="preserve">364-M0077A-40R-1,10-11</t>
  </si>
  <si>
    <t xml:space="preserve">Pa</t>
  </si>
  <si>
    <t xml:space="preserve">364-M0077A-40R-1,32-33</t>
  </si>
  <si>
    <t xml:space="preserve">364-M0077A-40R-1,33.5-34</t>
  </si>
  <si>
    <t xml:space="preserve">364-M0077A-40R-1,42-43</t>
  </si>
  <si>
    <t xml:space="preserve">364-M0077A-40R-1,97-98</t>
  </si>
  <si>
    <t xml:space="preserve">BI</t>
  </si>
  <si>
    <t xml:space="preserve">Ichnotaxa</t>
  </si>
  <si>
    <t xml:space="preserve">Scolicia</t>
  </si>
  <si>
    <t xml:space="preserve">Chondrites</t>
  </si>
  <si>
    <t xml:space="preserve">Planolites &amp; Zoophycos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</si>
</sst>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"/>
    <numFmt numFmtId="168" formatCode="0"/>
    <numFmt numFmtId="169" formatCode="0.E+00"/>
    <numFmt numFmtId="170" formatCode="0.0"/>
    <numFmt numFmtId="171" formatCode="0.0000"/>
    <numFmt numFmtId="172" formatCode="d\-mmm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sz val="12"/>
      <name val="Arial"/>
      <family val="2"/>
      <charset val="1"/>
    </font>
    <font>
      <sz val="10"/>
      <name val="Courier New"/>
      <family val="0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vertAlign val="subscript"/>
      <sz val="11"/>
      <color rgb="FF000000"/>
      <name val="Calibri (Corps)"/>
      <family val="0"/>
      <charset val="1"/>
    </font>
    <font>
      <sz val="12"/>
      <color rgb="FF000000"/>
      <name val="Calibri"/>
      <family val="2"/>
    </font>
    <font>
      <sz val="14.4"/>
      <color rgb="FF000000"/>
      <name val="Calibri"/>
      <family val="2"/>
    </font>
    <font>
      <b val="true"/>
      <vertAlign val="subscript"/>
      <sz val="11"/>
      <color rgb="FF000000"/>
      <name val="Calibri"/>
      <family val="2"/>
      <charset val="1"/>
    </font>
    <font>
      <b val="true"/>
      <sz val="10"/>
      <color rgb="FF000000"/>
      <name val="Symbol"/>
      <family val="1"/>
      <charset val="2"/>
    </font>
    <font>
      <b val="true"/>
      <sz val="10"/>
      <color rgb="FF000000"/>
      <name val="Calibri"/>
      <family val="2"/>
      <charset val="1"/>
    </font>
    <font>
      <b val="true"/>
      <vertAlign val="sub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i val="true"/>
      <sz val="10"/>
      <name val="Arial"/>
      <family val="0"/>
      <charset val="1"/>
    </font>
    <font>
      <i val="true"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sz val="20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Times New Roman"/>
      <family val="1"/>
      <charset val="1"/>
    </font>
    <font>
      <i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28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A6A6A6"/>
        <bgColor rgb="FFB3B3B3"/>
      </patternFill>
    </fill>
    <fill>
      <patternFill patternType="solid">
        <fgColor rgb="FFD9D9D9"/>
        <bgColor rgb="FFD0CECE"/>
      </patternFill>
    </fill>
    <fill>
      <patternFill patternType="solid">
        <fgColor rgb="FFF4B183"/>
        <bgColor rgb="FFFF99CC"/>
      </patternFill>
    </fill>
    <fill>
      <patternFill patternType="solid">
        <fgColor rgb="FFFFE699"/>
        <bgColor rgb="FFD9D9D9"/>
      </patternFill>
    </fill>
    <fill>
      <patternFill patternType="solid">
        <fgColor rgb="FFBDD7EE"/>
        <bgColor rgb="FFD0CECE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double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medium"/>
      <top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4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4" borderId="18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0" fillId="4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4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4" borderId="2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0" fillId="4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4" borderId="1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6" fontId="0" fillId="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15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21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8" fillId="0" borderId="21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26" fillId="0" borderId="33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8" fillId="0" borderId="35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6" fontId="28" fillId="0" borderId="21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8" fontId="26" fillId="0" borderId="33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8" fontId="26" fillId="0" borderId="36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8" fontId="26" fillId="0" borderId="10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8" fontId="26" fillId="0" borderId="12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0" borderId="0" xfId="2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8" fillId="0" borderId="0" xfId="2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26" fillId="0" borderId="37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6" fontId="28" fillId="0" borderId="0" xfId="2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8" fontId="26" fillId="0" borderId="34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8" fontId="26" fillId="0" borderId="0" xfId="2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8" fontId="26" fillId="0" borderId="28" xfId="2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6" fontId="1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9" fillId="7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9" fillId="7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7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7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7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18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18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18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34" fillId="8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34" fillId="9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30" fillId="8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34" fillId="10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bottom" textRotation="18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180" wrapText="false" indent="0" shrinkToFit="false"/>
      <protection locked="true" hidden="false"/>
    </xf>
    <xf numFmtId="166" fontId="37" fillId="0" borderId="0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8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  <cellStyle name="Normal 5" xfId="24"/>
    <cellStyle name="Normal 6 2" xfId="25"/>
    <cellStyle name="Normal 6 3" xfId="26"/>
    <cellStyle name="Normal_Rock" xfId="27"/>
  </cellStyles>
  <colors>
    <indexedColors>
      <rgbColor rgb="FF000000"/>
      <rgbColor rgb="FFFFFFFF"/>
      <rgbColor rgb="FFFF0000"/>
      <rgbColor rgb="FF00FF00"/>
      <rgbColor rgb="FF0432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2F2F2"/>
      <rgbColor rgb="FFD9D9D9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D0CEC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data'!$I$2:$I$13</c:f>
              <c:numCache>
                <c:formatCode>General</c:formatCode>
                <c:ptCount val="12"/>
                <c:pt idx="0">
                  <c:v>5.40377358490566</c:v>
                </c:pt>
                <c:pt idx="1">
                  <c:v>4.4475138121547</c:v>
                </c:pt>
                <c:pt idx="2">
                  <c:v>5.25919117647059</c:v>
                </c:pt>
                <c:pt idx="3">
                  <c:v>5.3736220472441</c:v>
                </c:pt>
                <c:pt idx="4">
                  <c:v>4.93188405797102</c:v>
                </c:pt>
                <c:pt idx="5">
                  <c:v>0.182051282051282</c:v>
                </c:pt>
                <c:pt idx="6">
                  <c:v>0.159601634320735</c:v>
                </c:pt>
                <c:pt idx="7">
                  <c:v>0.845952677459527</c:v>
                </c:pt>
                <c:pt idx="8">
                  <c:v>0.183060747663551</c:v>
                </c:pt>
                <c:pt idx="9">
                  <c:v>0.149697802197802</c:v>
                </c:pt>
                <c:pt idx="10">
                  <c:v>0.13656862745098</c:v>
                </c:pt>
                <c:pt idx="11">
                  <c:v>0.607105435494434</c:v>
                </c:pt>
              </c:numCache>
            </c:numRef>
          </c:xVal>
          <c:yVal>
            <c:numRef>
              <c:f>'Magnetic data'!$C$2:$C$13</c:f>
              <c:numCache>
                <c:formatCode>General</c:formatCode>
                <c:ptCount val="12"/>
                <c:pt idx="0">
                  <c:v>607.07</c:v>
                </c:pt>
                <c:pt idx="1">
                  <c:v>607.08</c:v>
                </c:pt>
                <c:pt idx="2">
                  <c:v>607.11</c:v>
                </c:pt>
                <c:pt idx="3">
                  <c:v>607.17</c:v>
                </c:pt>
                <c:pt idx="4">
                  <c:v>607.21</c:v>
                </c:pt>
                <c:pt idx="5">
                  <c:v>607.29</c:v>
                </c:pt>
                <c:pt idx="6">
                  <c:v>607.33</c:v>
                </c:pt>
                <c:pt idx="7">
                  <c:v>607.35</c:v>
                </c:pt>
                <c:pt idx="8">
                  <c:v>607.47</c:v>
                </c:pt>
                <c:pt idx="9">
                  <c:v>607.51</c:v>
                </c:pt>
                <c:pt idx="10">
                  <c:v>607.55</c:v>
                </c:pt>
                <c:pt idx="11">
                  <c:v>607.67</c:v>
                </c:pt>
              </c:numCache>
            </c:numRef>
          </c:yVal>
          <c:smooth val="0"/>
        </c:ser>
        <c:axId val="83985309"/>
        <c:axId val="6742582"/>
      </c:scatterChart>
      <c:valAx>
        <c:axId val="839853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fr-F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fr-FR" sz="1200" spc="-1" strike="noStrike">
                    <a:solidFill>
                      <a:srgbClr val="000000"/>
                    </a:solidFill>
                    <a:latin typeface="Calibri"/>
                  </a:rPr>
                  <a:t>magnetic susceptibility  (10-8 m3/kg)</a:t>
                </a:r>
              </a:p>
            </c:rich>
          </c:tx>
          <c:layout>
            <c:manualLayout>
              <c:xMode val="edge"/>
              <c:yMode val="edge"/>
              <c:x val="0.244578452974603"/>
              <c:y val="0.0222205871532632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2582"/>
        <c:crosses val="autoZero"/>
        <c:crossBetween val="midCat"/>
      </c:valAx>
      <c:valAx>
        <c:axId val="6742582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fr-FR" sz="1200" spc="-1" strike="noStrike">
                    <a:solidFill>
                      <a:srgbClr val="000000"/>
                    </a:solidFill>
                    <a:latin typeface="Calibri"/>
                  </a:rPr>
                  <a:t>depth (mbsf)</a:t>
                </a:r>
              </a:p>
            </c:rich>
          </c:tx>
          <c:layout>
            <c:manualLayout>
              <c:xMode val="edge"/>
              <c:yMode val="edge"/>
              <c:x val="0.0228458773048823"/>
              <c:y val="0.4846589654918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9853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70c0"/>
            </a:solidFill>
            <a:ln cap="rnd"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data'!$G$2:$G$13</c:f>
              <c:numCache>
                <c:formatCode>General</c:formatCode>
                <c:ptCount val="12"/>
                <c:pt idx="0">
                  <c:v>3.67170731707317E-006</c:v>
                </c:pt>
                <c:pt idx="1">
                  <c:v>3.189E-006</c:v>
                </c:pt>
                <c:pt idx="2">
                  <c:v>6.61734939759036E-006</c:v>
                </c:pt>
                <c:pt idx="3">
                  <c:v>5.70338164251208E-006</c:v>
                </c:pt>
                <c:pt idx="4">
                  <c:v>6.03081081081081E-006</c:v>
                </c:pt>
                <c:pt idx="5">
                  <c:v>3.23684210526316E-007</c:v>
                </c:pt>
                <c:pt idx="6">
                  <c:v>5.67260940032415E-007</c:v>
                </c:pt>
                <c:pt idx="7">
                  <c:v>1.61490683229814E-006</c:v>
                </c:pt>
                <c:pt idx="8">
                  <c:v>6.55581947743468E-007</c:v>
                </c:pt>
                <c:pt idx="9">
                  <c:v>6.31192660550459E-007</c:v>
                </c:pt>
                <c:pt idx="10">
                  <c:v>6.99288256227758E-007</c:v>
                </c:pt>
                <c:pt idx="11">
                  <c:v>1.63522012578616E-006</c:v>
                </c:pt>
              </c:numCache>
            </c:numRef>
          </c:xVal>
          <c:yVal>
            <c:numRef>
              <c:f>'Magnetic data'!$C$2:$C$13</c:f>
              <c:numCache>
                <c:formatCode>General</c:formatCode>
                <c:ptCount val="12"/>
                <c:pt idx="0">
                  <c:v>607.07</c:v>
                </c:pt>
                <c:pt idx="1">
                  <c:v>607.08</c:v>
                </c:pt>
                <c:pt idx="2">
                  <c:v>607.11</c:v>
                </c:pt>
                <c:pt idx="3">
                  <c:v>607.17</c:v>
                </c:pt>
                <c:pt idx="4">
                  <c:v>607.21</c:v>
                </c:pt>
                <c:pt idx="5">
                  <c:v>607.29</c:v>
                </c:pt>
                <c:pt idx="6">
                  <c:v>607.33</c:v>
                </c:pt>
                <c:pt idx="7">
                  <c:v>607.35</c:v>
                </c:pt>
                <c:pt idx="8">
                  <c:v>607.47</c:v>
                </c:pt>
                <c:pt idx="9">
                  <c:v>607.51</c:v>
                </c:pt>
                <c:pt idx="10">
                  <c:v>607.55</c:v>
                </c:pt>
                <c:pt idx="11">
                  <c:v>607.67</c:v>
                </c:pt>
              </c:numCache>
            </c:numRef>
          </c:yVal>
          <c:smooth val="0"/>
        </c:ser>
        <c:axId val="7348907"/>
        <c:axId val="32788733"/>
      </c:scatterChart>
      <c:valAx>
        <c:axId val="73489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fr-F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fr-FR" sz="1200" spc="-1" strike="noStrike">
                    <a:solidFill>
                      <a:srgbClr val="000000"/>
                    </a:solidFill>
                    <a:latin typeface="Calibri"/>
                  </a:rPr>
                  <a:t>ARM (Am2/kg)</a:t>
                </a:r>
              </a:p>
            </c:rich>
          </c:tx>
          <c:layout>
            <c:manualLayout>
              <c:xMode val="edge"/>
              <c:yMode val="edge"/>
              <c:x val="0.400872190540087"/>
              <c:y val="0.0222205871532632"/>
            </c:manualLayout>
          </c:layout>
          <c:overlay val="0"/>
          <c:spPr>
            <a:noFill/>
            <a:ln w="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88733"/>
        <c:crosses val="autoZero"/>
        <c:crossBetween val="midCat"/>
      </c:valAx>
      <c:valAx>
        <c:axId val="32788733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fr-FR" sz="1200" spc="-1" strike="noStrike">
                    <a:solidFill>
                      <a:srgbClr val="000000"/>
                    </a:solidFill>
                    <a:latin typeface="Calibri"/>
                  </a:rPr>
                  <a:t>depth (mbsf)</a:t>
                </a:r>
              </a:p>
            </c:rich>
          </c:tx>
          <c:layout>
            <c:manualLayout>
              <c:xMode val="edge"/>
              <c:yMode val="edge"/>
              <c:x val="0.0228111372022811"/>
              <c:y val="0.4846589654918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489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data'!$D$2:$D$13</c:f>
              <c:numCache>
                <c:formatCode>General</c:formatCode>
                <c:ptCount val="12"/>
                <c:pt idx="0">
                  <c:v>7.35756097560976E-005</c:v>
                </c:pt>
                <c:pt idx="1">
                  <c:v>6.133E-005</c:v>
                </c:pt>
                <c:pt idx="2">
                  <c:v>0.000136325301204819</c:v>
                </c:pt>
                <c:pt idx="3">
                  <c:v>0.000139</c:v>
                </c:pt>
                <c:pt idx="4">
                  <c:v>0.000117345945945946</c:v>
                </c:pt>
                <c:pt idx="5">
                  <c:v>3.98026315789474E-006</c:v>
                </c:pt>
                <c:pt idx="6">
                  <c:v>4.24635332252836E-006</c:v>
                </c:pt>
                <c:pt idx="7">
                  <c:v>1.7888198757764E-005</c:v>
                </c:pt>
                <c:pt idx="8">
                  <c:v>5.41567695961995E-006</c:v>
                </c:pt>
                <c:pt idx="9">
                  <c:v>5.04587155963303E-006</c:v>
                </c:pt>
                <c:pt idx="10">
                  <c:v>5.80071174377224E-006</c:v>
                </c:pt>
                <c:pt idx="11">
                  <c:v>1.69811320754717E-005</c:v>
                </c:pt>
              </c:numCache>
            </c:numRef>
          </c:xVal>
          <c:yVal>
            <c:numRef>
              <c:f>'Magnetic data'!$C$2:$C$13</c:f>
              <c:numCache>
                <c:formatCode>General</c:formatCode>
                <c:ptCount val="12"/>
                <c:pt idx="0">
                  <c:v>607.07</c:v>
                </c:pt>
                <c:pt idx="1">
                  <c:v>607.08</c:v>
                </c:pt>
                <c:pt idx="2">
                  <c:v>607.11</c:v>
                </c:pt>
                <c:pt idx="3">
                  <c:v>607.17</c:v>
                </c:pt>
                <c:pt idx="4">
                  <c:v>607.21</c:v>
                </c:pt>
                <c:pt idx="5">
                  <c:v>607.29</c:v>
                </c:pt>
                <c:pt idx="6">
                  <c:v>607.33</c:v>
                </c:pt>
                <c:pt idx="7">
                  <c:v>607.35</c:v>
                </c:pt>
                <c:pt idx="8">
                  <c:v>607.47</c:v>
                </c:pt>
                <c:pt idx="9">
                  <c:v>607.51</c:v>
                </c:pt>
                <c:pt idx="10">
                  <c:v>607.55</c:v>
                </c:pt>
                <c:pt idx="11">
                  <c:v>607.67</c:v>
                </c:pt>
              </c:numCache>
            </c:numRef>
          </c:yVal>
          <c:smooth val="0"/>
        </c:ser>
        <c:axId val="50988535"/>
        <c:axId val="5301726"/>
      </c:scatterChart>
      <c:valAx>
        <c:axId val="509885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fr-F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fr-FR" sz="1200" spc="-1" strike="noStrike">
                    <a:solidFill>
                      <a:srgbClr val="000000"/>
                    </a:solidFill>
                    <a:latin typeface="Calibri"/>
                  </a:rPr>
                  <a:t>IRM (Am2/kg)</a:t>
                </a:r>
              </a:p>
            </c:rich>
          </c:tx>
          <c:layout>
            <c:manualLayout>
              <c:xMode val="edge"/>
              <c:yMode val="edge"/>
              <c:x val="0.42374408650597"/>
              <c:y val="0.0222205871532632"/>
            </c:manualLayout>
          </c:layout>
          <c:overlay val="0"/>
          <c:spPr>
            <a:noFill/>
            <a:ln w="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01726"/>
        <c:crosses val="autoZero"/>
        <c:crossBetween val="midCat"/>
      </c:valAx>
      <c:valAx>
        <c:axId val="5301726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fr-FR" sz="1200" spc="-1" strike="noStrike">
                    <a:solidFill>
                      <a:srgbClr val="000000"/>
                    </a:solidFill>
                    <a:latin typeface="Calibri"/>
                  </a:rPr>
                  <a:t>depth (mbsf)</a:t>
                </a:r>
              </a:p>
            </c:rich>
          </c:tx>
          <c:layout>
            <c:manualLayout>
              <c:xMode val="edge"/>
              <c:yMode val="edge"/>
              <c:x val="0.022752872268529"/>
              <c:y val="0.4846589654918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9885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"IRM30/IRM"</c:f>
              <c:strCache>
                <c:ptCount val="1"/>
                <c:pt idx="0">
                  <c:v>IRM30/IRM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data'!$H$2:$H$13</c:f>
              <c:numCache>
                <c:formatCode>General</c:formatCode>
                <c:ptCount val="12"/>
                <c:pt idx="0">
                  <c:v>0.492715114476772</c:v>
                </c:pt>
                <c:pt idx="1">
                  <c:v>0.516499425107139</c:v>
                </c:pt>
                <c:pt idx="2">
                  <c:v>0.445615759959216</c:v>
                </c:pt>
                <c:pt idx="3">
                  <c:v>0.522564797560562</c:v>
                </c:pt>
                <c:pt idx="4">
                  <c:v>0.514304920677602</c:v>
                </c:pt>
                <c:pt idx="5">
                  <c:v>0.523373983739838</c:v>
                </c:pt>
                <c:pt idx="6">
                  <c:v>0.42</c:v>
                </c:pt>
                <c:pt idx="7">
                  <c:v>0.412307692307692</c:v>
                </c:pt>
                <c:pt idx="8">
                  <c:v>0.409420289855073</c:v>
                </c:pt>
                <c:pt idx="9">
                  <c:v>0.424418604651163</c:v>
                </c:pt>
                <c:pt idx="10">
                  <c:v>0.412213740458015</c:v>
                </c:pt>
                <c:pt idx="11">
                  <c:v>0.407692307692308</c:v>
                </c:pt>
              </c:numCache>
            </c:numRef>
          </c:xVal>
          <c:yVal>
            <c:numRef>
              <c:f>'Magnetic data'!$C$2:$C$13</c:f>
              <c:numCache>
                <c:formatCode>General</c:formatCode>
                <c:ptCount val="12"/>
                <c:pt idx="0">
                  <c:v>607.07</c:v>
                </c:pt>
                <c:pt idx="1">
                  <c:v>607.08</c:v>
                </c:pt>
                <c:pt idx="2">
                  <c:v>607.11</c:v>
                </c:pt>
                <c:pt idx="3">
                  <c:v>607.17</c:v>
                </c:pt>
                <c:pt idx="4">
                  <c:v>607.21</c:v>
                </c:pt>
                <c:pt idx="5">
                  <c:v>607.29</c:v>
                </c:pt>
                <c:pt idx="6">
                  <c:v>607.33</c:v>
                </c:pt>
                <c:pt idx="7">
                  <c:v>607.35</c:v>
                </c:pt>
                <c:pt idx="8">
                  <c:v>607.47</c:v>
                </c:pt>
                <c:pt idx="9">
                  <c:v>607.51</c:v>
                </c:pt>
                <c:pt idx="10">
                  <c:v>607.55</c:v>
                </c:pt>
                <c:pt idx="11">
                  <c:v>607.67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"IRM100/IRM"</c:f>
              <c:strCache>
                <c:ptCount val="1"/>
                <c:pt idx="0">
                  <c:v>IRM100/IRM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data'!$F$2:$F$13</c:f>
              <c:numCache>
                <c:formatCode>General</c:formatCode>
                <c:ptCount val="12"/>
                <c:pt idx="0">
                  <c:v>0.142544586620699</c:v>
                </c:pt>
                <c:pt idx="1">
                  <c:v>0.148937442252296</c:v>
                </c:pt>
                <c:pt idx="2">
                  <c:v>0.128935041979673</c:v>
                </c:pt>
                <c:pt idx="3">
                  <c:v>0.141121885100615</c:v>
                </c:pt>
                <c:pt idx="4">
                  <c:v>0.157013220323368</c:v>
                </c:pt>
                <c:pt idx="5">
                  <c:v>0.134578512396694</c:v>
                </c:pt>
                <c:pt idx="6">
                  <c:v>0.0991870229007634</c:v>
                </c:pt>
                <c:pt idx="7">
                  <c:v>0.0652493055555556</c:v>
                </c:pt>
                <c:pt idx="8">
                  <c:v>0.078640350877193</c:v>
                </c:pt>
                <c:pt idx="9">
                  <c:v>0.0791127272727273</c:v>
                </c:pt>
                <c:pt idx="10">
                  <c:v>0.0751625766871166</c:v>
                </c:pt>
                <c:pt idx="11">
                  <c:v>0.153462962962963</c:v>
                </c:pt>
              </c:numCache>
            </c:numRef>
          </c:xVal>
          <c:yVal>
            <c:numRef>
              <c:f>'Magnetic data'!$C$2:$C$13</c:f>
              <c:numCache>
                <c:formatCode>General</c:formatCode>
                <c:ptCount val="12"/>
                <c:pt idx="0">
                  <c:v>607.07</c:v>
                </c:pt>
                <c:pt idx="1">
                  <c:v>607.08</c:v>
                </c:pt>
                <c:pt idx="2">
                  <c:v>607.11</c:v>
                </c:pt>
                <c:pt idx="3">
                  <c:v>607.17</c:v>
                </c:pt>
                <c:pt idx="4">
                  <c:v>607.21</c:v>
                </c:pt>
                <c:pt idx="5">
                  <c:v>607.29</c:v>
                </c:pt>
                <c:pt idx="6">
                  <c:v>607.33</c:v>
                </c:pt>
                <c:pt idx="7">
                  <c:v>607.35</c:v>
                </c:pt>
                <c:pt idx="8">
                  <c:v>607.47</c:v>
                </c:pt>
                <c:pt idx="9">
                  <c:v>607.51</c:v>
                </c:pt>
                <c:pt idx="10">
                  <c:v>607.55</c:v>
                </c:pt>
                <c:pt idx="11">
                  <c:v>607.67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"ARM30/ARM"</c:f>
              <c:strCache>
                <c:ptCount val="1"/>
                <c:pt idx="0">
                  <c:v>ARM30/ARM</c:v>
                </c:pt>
              </c:strCache>
            </c:strRef>
          </c:tx>
          <c:spPr>
            <a:solidFill>
              <a:srgbClr val="0070c0"/>
            </a:solidFill>
            <a:ln cap="rnd"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data'!$E$2:$E$13</c:f>
              <c:numCache>
                <c:formatCode>General</c:formatCode>
                <c:ptCount val="12"/>
                <c:pt idx="0">
                  <c:v>0.476353068576101</c:v>
                </c:pt>
                <c:pt idx="1">
                  <c:v>0.48785260068482</c:v>
                </c:pt>
                <c:pt idx="2">
                  <c:v>0.439566946531153</c:v>
                </c:pt>
                <c:pt idx="3">
                  <c:v>0.465332082160359</c:v>
                </c:pt>
                <c:pt idx="4">
                  <c:v>0.536551660601594</c:v>
                </c:pt>
                <c:pt idx="5">
                  <c:v>0.503239669421488</c:v>
                </c:pt>
                <c:pt idx="6">
                  <c:v>0.532137404580153</c:v>
                </c:pt>
                <c:pt idx="7">
                  <c:v>0.513145833333333</c:v>
                </c:pt>
                <c:pt idx="8">
                  <c:v>0.490482456140351</c:v>
                </c:pt>
                <c:pt idx="9">
                  <c:v>0.4964</c:v>
                </c:pt>
                <c:pt idx="10">
                  <c:v>0.49420245398773</c:v>
                </c:pt>
                <c:pt idx="11">
                  <c:v>0.540740740740741</c:v>
                </c:pt>
              </c:numCache>
            </c:numRef>
          </c:xVal>
          <c:yVal>
            <c:numRef>
              <c:f>'Magnetic data'!$C$2:$C$13</c:f>
              <c:numCache>
                <c:formatCode>General</c:formatCode>
                <c:ptCount val="12"/>
                <c:pt idx="0">
                  <c:v>607.07</c:v>
                </c:pt>
                <c:pt idx="1">
                  <c:v>607.08</c:v>
                </c:pt>
                <c:pt idx="2">
                  <c:v>607.11</c:v>
                </c:pt>
                <c:pt idx="3">
                  <c:v>607.17</c:v>
                </c:pt>
                <c:pt idx="4">
                  <c:v>607.21</c:v>
                </c:pt>
                <c:pt idx="5">
                  <c:v>607.29</c:v>
                </c:pt>
                <c:pt idx="6">
                  <c:v>607.33</c:v>
                </c:pt>
                <c:pt idx="7">
                  <c:v>607.35</c:v>
                </c:pt>
                <c:pt idx="8">
                  <c:v>607.47</c:v>
                </c:pt>
                <c:pt idx="9">
                  <c:v>607.51</c:v>
                </c:pt>
                <c:pt idx="10">
                  <c:v>607.55</c:v>
                </c:pt>
                <c:pt idx="11">
                  <c:v>607.67</c:v>
                </c:pt>
              </c:numCache>
            </c:numRef>
          </c:yVal>
          <c:smooth val="0"/>
        </c:ser>
        <c:axId val="19413557"/>
        <c:axId val="22399186"/>
      </c:scatterChart>
      <c:valAx>
        <c:axId val="194135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399186"/>
        <c:crosses val="autoZero"/>
        <c:crossBetween val="midCat"/>
      </c:valAx>
      <c:valAx>
        <c:axId val="22399186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fr-FR" sz="1200" spc="-1" strike="noStrike">
                    <a:solidFill>
                      <a:srgbClr val="000000"/>
                    </a:solidFill>
                    <a:latin typeface="Calibri"/>
                  </a:rPr>
                  <a:t>depth (mbsf)</a:t>
                </a:r>
              </a:p>
            </c:rich>
          </c:tx>
          <c:layout>
            <c:manualLayout>
              <c:xMode val="edge"/>
              <c:yMode val="edge"/>
              <c:x val="0.022825994378673"/>
              <c:y val="0.4846589654918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413557"/>
        <c:crosses val="autoZero"/>
        <c:crossBetween val="midCat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198854143232096"/>
          <c:y val="0.0147965445990573"/>
          <c:w val="0.960229171353581"/>
          <c:h val="0.085489075314994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4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fr-FR" sz="1440" spc="-1" strike="noStrike">
                <a:solidFill>
                  <a:srgbClr val="000000"/>
                </a:solidFill>
                <a:latin typeface="Calibri"/>
              </a:rPr>
              <a:t>Thermal demagnetization of saturation IRM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73172386499"/>
          <c:y val="0.0978627671541057"/>
          <c:w val="0.839543167298016"/>
          <c:h val="0.794525684289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"37R-1W-6-8"</c:f>
              <c:strCache>
                <c:ptCount val="1"/>
                <c:pt idx="0">
                  <c:v>37R-1W-6-8</c:v>
                </c:pt>
              </c:strCache>
            </c:strRef>
          </c:tx>
          <c:spPr>
            <a:solidFill>
              <a:srgbClr val="0432ff"/>
            </a:solidFill>
            <a:ln cap="rnd" w="19080">
              <a:solidFill>
                <a:srgbClr val="0432ff"/>
              </a:solidFill>
              <a:round/>
            </a:ln>
          </c:spPr>
          <c:marker>
            <c:symbol val="circle"/>
            <c:size val="8"/>
            <c:spPr>
              <a:solidFill>
                <a:srgbClr val="0432ff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data'!$L$3:$L$13</c:f>
              <c:numCache>
                <c:formatCode>General</c:formatCode>
                <c:ptCount val="11"/>
                <c:pt idx="0">
                  <c:v>20</c:v>
                </c:pt>
                <c:pt idx="1">
                  <c:v>125</c:v>
                </c:pt>
                <c:pt idx="2">
                  <c:v>175</c:v>
                </c:pt>
                <c:pt idx="3">
                  <c:v>250</c:v>
                </c:pt>
                <c:pt idx="4">
                  <c:v>300</c:v>
                </c:pt>
                <c:pt idx="5">
                  <c:v>330</c:v>
                </c:pt>
                <c:pt idx="6">
                  <c:v>380</c:v>
                </c:pt>
                <c:pt idx="7">
                  <c:v>460</c:v>
                </c:pt>
                <c:pt idx="8">
                  <c:v>520</c:v>
                </c:pt>
                <c:pt idx="9">
                  <c:v>550</c:v>
                </c:pt>
                <c:pt idx="10">
                  <c:v>590</c:v>
                </c:pt>
              </c:numCache>
            </c:numRef>
          </c:xVal>
          <c:yVal>
            <c:numRef>
              <c:f>'Magnetic data'!$M$3:$M$13</c:f>
              <c:numCache>
                <c:formatCode>General</c:formatCode>
                <c:ptCount val="11"/>
                <c:pt idx="0">
                  <c:v>1</c:v>
                </c:pt>
                <c:pt idx="1">
                  <c:v>0.695063514307671</c:v>
                </c:pt>
                <c:pt idx="2">
                  <c:v>0.569662311830387</c:v>
                </c:pt>
                <c:pt idx="3">
                  <c:v>0.425884905745672</c:v>
                </c:pt>
                <c:pt idx="4">
                  <c:v>0.397992857465757</c:v>
                </c:pt>
                <c:pt idx="5">
                  <c:v>0.374078929523982</c:v>
                </c:pt>
                <c:pt idx="6">
                  <c:v>0.272682066814339</c:v>
                </c:pt>
                <c:pt idx="7">
                  <c:v>0.212677998282175</c:v>
                </c:pt>
                <c:pt idx="8">
                  <c:v>0.189765381311876</c:v>
                </c:pt>
                <c:pt idx="9">
                  <c:v>0.124818046200443</c:v>
                </c:pt>
                <c:pt idx="10">
                  <c:v>-0.00386555761493603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"37R-1A-15-19"</c:f>
              <c:strCache>
                <c:ptCount val="1"/>
                <c:pt idx="0">
                  <c:v>37R-1A-15-19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data'!$L$3:$L$13</c:f>
              <c:numCache>
                <c:formatCode>General</c:formatCode>
                <c:ptCount val="11"/>
                <c:pt idx="0">
                  <c:v>20</c:v>
                </c:pt>
                <c:pt idx="1">
                  <c:v>125</c:v>
                </c:pt>
                <c:pt idx="2">
                  <c:v>175</c:v>
                </c:pt>
                <c:pt idx="3">
                  <c:v>250</c:v>
                </c:pt>
                <c:pt idx="4">
                  <c:v>300</c:v>
                </c:pt>
                <c:pt idx="5">
                  <c:v>330</c:v>
                </c:pt>
                <c:pt idx="6">
                  <c:v>380</c:v>
                </c:pt>
                <c:pt idx="7">
                  <c:v>460</c:v>
                </c:pt>
                <c:pt idx="8">
                  <c:v>520</c:v>
                </c:pt>
                <c:pt idx="9">
                  <c:v>550</c:v>
                </c:pt>
                <c:pt idx="10">
                  <c:v>590</c:v>
                </c:pt>
              </c:numCache>
            </c:numRef>
          </c:xVal>
          <c:yVal>
            <c:numRef>
              <c:f>'Magnetic data'!$N$3:$N$13</c:f>
              <c:numCache>
                <c:formatCode>General</c:formatCode>
                <c:ptCount val="11"/>
                <c:pt idx="0">
                  <c:v>1</c:v>
                </c:pt>
                <c:pt idx="1">
                  <c:v>0.694328485308893</c:v>
                </c:pt>
                <c:pt idx="2">
                  <c:v>0.550856654495552</c:v>
                </c:pt>
                <c:pt idx="3">
                  <c:v>0.454244676158502</c:v>
                </c:pt>
                <c:pt idx="4">
                  <c:v>0.400907013502585</c:v>
                </c:pt>
                <c:pt idx="5">
                  <c:v>0.367351802386845</c:v>
                </c:pt>
                <c:pt idx="6">
                  <c:v>0.277457911632808</c:v>
                </c:pt>
                <c:pt idx="7">
                  <c:v>0.194468351018208</c:v>
                </c:pt>
                <c:pt idx="8">
                  <c:v>0.144628250055138</c:v>
                </c:pt>
                <c:pt idx="9">
                  <c:v>0.0987178364006176</c:v>
                </c:pt>
                <c:pt idx="10">
                  <c:v>0.00515991741612959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"37R-1W-31-33"</c:f>
              <c:strCache>
                <c:ptCount val="1"/>
                <c:pt idx="0">
                  <c:v>37R-1W-31-33</c:v>
                </c:pt>
              </c:strCache>
            </c:strRef>
          </c:tx>
          <c:spPr>
            <a:solidFill>
              <a:srgbClr val="ff0000"/>
            </a:solidFill>
            <a:ln cap="rnd" w="19080">
              <a:solidFill>
                <a:srgbClr val="ff0000"/>
              </a:solidFill>
              <a:round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data'!$L$3:$L$13</c:f>
              <c:numCache>
                <c:formatCode>General</c:formatCode>
                <c:ptCount val="11"/>
                <c:pt idx="0">
                  <c:v>20</c:v>
                </c:pt>
                <c:pt idx="1">
                  <c:v>125</c:v>
                </c:pt>
                <c:pt idx="2">
                  <c:v>175</c:v>
                </c:pt>
                <c:pt idx="3">
                  <c:v>250</c:v>
                </c:pt>
                <c:pt idx="4">
                  <c:v>300</c:v>
                </c:pt>
                <c:pt idx="5">
                  <c:v>330</c:v>
                </c:pt>
                <c:pt idx="6">
                  <c:v>380</c:v>
                </c:pt>
                <c:pt idx="7">
                  <c:v>460</c:v>
                </c:pt>
                <c:pt idx="8">
                  <c:v>520</c:v>
                </c:pt>
                <c:pt idx="9">
                  <c:v>550</c:v>
                </c:pt>
                <c:pt idx="10">
                  <c:v>590</c:v>
                </c:pt>
              </c:numCache>
            </c:numRef>
          </c:xVal>
          <c:yVal>
            <c:numRef>
              <c:f>'Magnetic data'!$O$3:$O$13</c:f>
              <c:numCache>
                <c:formatCode>General</c:formatCode>
                <c:ptCount val="11"/>
                <c:pt idx="0">
                  <c:v>1</c:v>
                </c:pt>
                <c:pt idx="1">
                  <c:v>0.845453229956819</c:v>
                </c:pt>
                <c:pt idx="2">
                  <c:v>0.764850587102822</c:v>
                </c:pt>
                <c:pt idx="3">
                  <c:v>0.626055663093788</c:v>
                </c:pt>
                <c:pt idx="4">
                  <c:v>0.552508739957176</c:v>
                </c:pt>
                <c:pt idx="5">
                  <c:v>0.509184137842809</c:v>
                </c:pt>
                <c:pt idx="6">
                  <c:v>0.39149094127294</c:v>
                </c:pt>
                <c:pt idx="7">
                  <c:v>0.245729217566737</c:v>
                </c:pt>
                <c:pt idx="8">
                  <c:v>0.140409745130895</c:v>
                </c:pt>
                <c:pt idx="9">
                  <c:v>0.0658435972342518</c:v>
                </c:pt>
                <c:pt idx="10">
                  <c:v>0.015553453724889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"37R-1W-33-35"</c:f>
              <c:strCache>
                <c:ptCount val="1"/>
                <c:pt idx="0">
                  <c:v>37R-1W-33-35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x"/>
            <c:size val="7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'Magnetic data'!$L$3:$L$13</c:f>
              <c:numCache>
                <c:formatCode>General</c:formatCode>
                <c:ptCount val="11"/>
                <c:pt idx="0">
                  <c:v>20</c:v>
                </c:pt>
                <c:pt idx="1">
                  <c:v>125</c:v>
                </c:pt>
                <c:pt idx="2">
                  <c:v>175</c:v>
                </c:pt>
                <c:pt idx="3">
                  <c:v>250</c:v>
                </c:pt>
                <c:pt idx="4">
                  <c:v>300</c:v>
                </c:pt>
                <c:pt idx="5">
                  <c:v>330</c:v>
                </c:pt>
                <c:pt idx="6">
                  <c:v>380</c:v>
                </c:pt>
                <c:pt idx="7">
                  <c:v>460</c:v>
                </c:pt>
                <c:pt idx="8">
                  <c:v>520</c:v>
                </c:pt>
                <c:pt idx="9">
                  <c:v>550</c:v>
                </c:pt>
                <c:pt idx="10">
                  <c:v>590</c:v>
                </c:pt>
              </c:numCache>
            </c:numRef>
          </c:xVal>
          <c:yVal>
            <c:numRef>
              <c:f>'Magnetic data'!$P$3:$P$13</c:f>
              <c:numCache>
                <c:formatCode>General</c:formatCode>
                <c:ptCount val="11"/>
                <c:pt idx="0">
                  <c:v>1</c:v>
                </c:pt>
                <c:pt idx="1">
                  <c:v>0.837802784130462</c:v>
                </c:pt>
                <c:pt idx="2">
                  <c:v>0.763272890714664</c:v>
                </c:pt>
                <c:pt idx="3">
                  <c:v>0.621934277579478</c:v>
                </c:pt>
                <c:pt idx="4">
                  <c:v>0.5452532381585</c:v>
                </c:pt>
                <c:pt idx="5">
                  <c:v>0.487428052801816</c:v>
                </c:pt>
                <c:pt idx="6">
                  <c:v>0.390536457585385</c:v>
                </c:pt>
                <c:pt idx="7">
                  <c:v>0.25269796083926</c:v>
                </c:pt>
                <c:pt idx="8">
                  <c:v>0.16384597398344</c:v>
                </c:pt>
                <c:pt idx="9">
                  <c:v>0.058225649834753</c:v>
                </c:pt>
                <c:pt idx="10">
                  <c:v>0.00867867576824579</c:v>
                </c:pt>
              </c:numCache>
            </c:numRef>
          </c:yVal>
          <c:smooth val="0"/>
        </c:ser>
        <c:axId val="50135790"/>
        <c:axId val="58314345"/>
      </c:scatterChart>
      <c:valAx>
        <c:axId val="50135790"/>
        <c:scaling>
          <c:orientation val="minMax"/>
          <c:max val="6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fr-F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fr-FR" sz="1200" spc="-1" strike="noStrike">
                    <a:solidFill>
                      <a:srgbClr val="000000"/>
                    </a:solidFill>
                    <a:latin typeface="Calibri"/>
                  </a:rPr>
                  <a:t>temperature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14345"/>
        <c:crosses val="autoZero"/>
        <c:crossBetween val="midCat"/>
      </c:valAx>
      <c:valAx>
        <c:axId val="5831434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fr-FR" sz="1200" spc="-1" strike="noStrike">
                    <a:solidFill>
                      <a:srgbClr val="000000"/>
                    </a:solidFill>
                    <a:latin typeface="Calibri"/>
                  </a:rPr>
                  <a:t>IRM (normalized to RT value)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in"/>
        <c:minorTickMark val="in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35790"/>
        <c:crosses val="autoZero"/>
        <c:crossBetween val="midCat"/>
        <c:majorUnit val="0.2"/>
        <c:min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46060066795056"/>
          <c:y val="0.178692814341604"/>
          <c:w val="0.194546712066397"/>
          <c:h val="0.20632496409646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'Biomarker and TEX86'!$E$4:$E$11</c:f>
              <c:numCache>
                <c:formatCode>General</c:formatCode>
                <c:ptCount val="8"/>
                <c:pt idx="0">
                  <c:v>606.72</c:v>
                </c:pt>
                <c:pt idx="1">
                  <c:v>606.87</c:v>
                </c:pt>
                <c:pt idx="2">
                  <c:v>607.05</c:v>
                </c:pt>
                <c:pt idx="3">
                  <c:v>607.12</c:v>
                </c:pt>
                <c:pt idx="4">
                  <c:v>607.17</c:v>
                </c:pt>
                <c:pt idx="5">
                  <c:v>607.21</c:v>
                </c:pt>
                <c:pt idx="6">
                  <c:v>607.25</c:v>
                </c:pt>
                <c:pt idx="7">
                  <c:v>607.33</c:v>
                </c:pt>
              </c:numCache>
            </c:numRef>
          </c:xVal>
          <c:yVal>
            <c:numRef>
              <c:f>'Biomarker and TEX86'!$M$4:$M$11</c:f>
              <c:numCache>
                <c:formatCode>General</c:formatCode>
                <c:ptCount val="8"/>
                <c:pt idx="0">
                  <c:v>0.956093472244099</c:v>
                </c:pt>
                <c:pt idx="1">
                  <c:v>0.951177831660774</c:v>
                </c:pt>
                <c:pt idx="2">
                  <c:v>0.976224703003754</c:v>
                </c:pt>
                <c:pt idx="3">
                  <c:v>0.981431235379514</c:v>
                </c:pt>
                <c:pt idx="4">
                  <c:v>0.97376183153005</c:v>
                </c:pt>
                <c:pt idx="5">
                  <c:v>0.972940161068672</c:v>
                </c:pt>
                <c:pt idx="6">
                  <c:v>0.960205135131658</c:v>
                </c:pt>
                <c:pt idx="7">
                  <c:v>0.85626831152382</c:v>
                </c:pt>
              </c:numCache>
            </c:numRef>
          </c:yVal>
          <c:smooth val="0"/>
        </c:ser>
        <c:axId val="34956921"/>
        <c:axId val="4745644"/>
      </c:scatterChart>
      <c:scatterChart>
        <c:scatterStyle val="lineMarker"/>
        <c:varyColors val="0"/>
        <c:ser>
          <c:idx val="1"/>
          <c:order val="1"/>
          <c:tx>
            <c:strRef>
              <c:f>nitrogen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'CN Isotopes and TOC'!$C$3:$C$60</c:f>
              <c:numCache>
                <c:formatCode>General</c:formatCode>
                <c:ptCount val="58"/>
                <c:pt idx="0">
                  <c:v>605.695</c:v>
                </c:pt>
                <c:pt idx="1">
                  <c:v>607.0225</c:v>
                </c:pt>
                <c:pt idx="2">
                  <c:v>607.0275</c:v>
                </c:pt>
                <c:pt idx="3">
                  <c:v>607.0325</c:v>
                </c:pt>
                <c:pt idx="4">
                  <c:v>607.0375</c:v>
                </c:pt>
                <c:pt idx="5">
                  <c:v>607.0425</c:v>
                </c:pt>
                <c:pt idx="6">
                  <c:v>607.0475</c:v>
                </c:pt>
                <c:pt idx="7">
                  <c:v>607.0525</c:v>
                </c:pt>
                <c:pt idx="8">
                  <c:v>607.0575</c:v>
                </c:pt>
                <c:pt idx="9">
                  <c:v>607.0625</c:v>
                </c:pt>
                <c:pt idx="10">
                  <c:v>607.0675</c:v>
                </c:pt>
                <c:pt idx="11">
                  <c:v>607.072</c:v>
                </c:pt>
                <c:pt idx="12">
                  <c:v>607.076</c:v>
                </c:pt>
                <c:pt idx="13">
                  <c:v>607.078</c:v>
                </c:pt>
                <c:pt idx="14">
                  <c:v>607.1025</c:v>
                </c:pt>
                <c:pt idx="15">
                  <c:v>607.1027</c:v>
                </c:pt>
                <c:pt idx="16">
                  <c:v>607.1125</c:v>
                </c:pt>
                <c:pt idx="17">
                  <c:v>607.1175</c:v>
                </c:pt>
                <c:pt idx="18">
                  <c:v>607.1325</c:v>
                </c:pt>
                <c:pt idx="19">
                  <c:v>607.1375</c:v>
                </c:pt>
                <c:pt idx="20">
                  <c:v>607.1425</c:v>
                </c:pt>
                <c:pt idx="21">
                  <c:v>607.1475</c:v>
                </c:pt>
                <c:pt idx="22">
                  <c:v>607.152</c:v>
                </c:pt>
                <c:pt idx="23">
                  <c:v>607.157</c:v>
                </c:pt>
                <c:pt idx="24">
                  <c:v>607.16</c:v>
                </c:pt>
                <c:pt idx="25">
                  <c:v>607.163</c:v>
                </c:pt>
                <c:pt idx="26">
                  <c:v>607.1675</c:v>
                </c:pt>
                <c:pt idx="27">
                  <c:v>607.172</c:v>
                </c:pt>
                <c:pt idx="28">
                  <c:v>607.174</c:v>
                </c:pt>
                <c:pt idx="29">
                  <c:v>607.176</c:v>
                </c:pt>
                <c:pt idx="30">
                  <c:v>607.178</c:v>
                </c:pt>
                <c:pt idx="31">
                  <c:v>607.182</c:v>
                </c:pt>
                <c:pt idx="32">
                  <c:v>607.187</c:v>
                </c:pt>
                <c:pt idx="33">
                  <c:v>607.19</c:v>
                </c:pt>
                <c:pt idx="34">
                  <c:v>607.195</c:v>
                </c:pt>
                <c:pt idx="35">
                  <c:v>607.2</c:v>
                </c:pt>
                <c:pt idx="36">
                  <c:v>607.203</c:v>
                </c:pt>
                <c:pt idx="37">
                  <c:v>607.2075</c:v>
                </c:pt>
                <c:pt idx="38">
                  <c:v>607.212</c:v>
                </c:pt>
                <c:pt idx="39">
                  <c:v>607.217</c:v>
                </c:pt>
                <c:pt idx="40">
                  <c:v>607.221</c:v>
                </c:pt>
                <c:pt idx="41">
                  <c:v>607.226</c:v>
                </c:pt>
                <c:pt idx="42">
                  <c:v>607.229</c:v>
                </c:pt>
                <c:pt idx="43">
                  <c:v>607.236</c:v>
                </c:pt>
                <c:pt idx="44">
                  <c:v>607.239</c:v>
                </c:pt>
                <c:pt idx="45">
                  <c:v>607.241</c:v>
                </c:pt>
                <c:pt idx="46">
                  <c:v>607.246</c:v>
                </c:pt>
                <c:pt idx="47">
                  <c:v>607.25</c:v>
                </c:pt>
                <c:pt idx="48">
                  <c:v>607.254</c:v>
                </c:pt>
                <c:pt idx="49">
                  <c:v>607.259</c:v>
                </c:pt>
                <c:pt idx="50">
                  <c:v>607.262</c:v>
                </c:pt>
                <c:pt idx="51">
                  <c:v>607.266</c:v>
                </c:pt>
                <c:pt idx="52">
                  <c:v>607.269</c:v>
                </c:pt>
                <c:pt idx="53">
                  <c:v>607.32</c:v>
                </c:pt>
                <c:pt idx="54">
                  <c:v>607.4075</c:v>
                </c:pt>
                <c:pt idx="55">
                  <c:v>607.4975</c:v>
                </c:pt>
                <c:pt idx="56">
                  <c:v>607.59</c:v>
                </c:pt>
                <c:pt idx="57">
                  <c:v>607.6525</c:v>
                </c:pt>
              </c:numCache>
            </c:numRef>
          </c:xVal>
          <c:yVal>
            <c:numRef>
              <c:f>'CN Isotopes and TOC'!$I$3:$I$60</c:f>
              <c:numCache>
                <c:formatCode>General</c:formatCode>
                <c:ptCount val="58"/>
                <c:pt idx="0">
                  <c:v>-0.293</c:v>
                </c:pt>
                <c:pt idx="1">
                  <c:v>0.94</c:v>
                </c:pt>
                <c:pt idx="2">
                  <c:v>1.04</c:v>
                </c:pt>
                <c:pt idx="3">
                  <c:v>0.92</c:v>
                </c:pt>
                <c:pt idx="4">
                  <c:v>-0.07</c:v>
                </c:pt>
                <c:pt idx="5">
                  <c:v>0.07</c:v>
                </c:pt>
                <c:pt idx="6">
                  <c:v>-0.73</c:v>
                </c:pt>
                <c:pt idx="7">
                  <c:v>-0.93</c:v>
                </c:pt>
                <c:pt idx="8">
                  <c:v>-0.87</c:v>
                </c:pt>
                <c:pt idx="9">
                  <c:v>-1.5</c:v>
                </c:pt>
                <c:pt idx="10">
                  <c:v>-0.3</c:v>
                </c:pt>
                <c:pt idx="11">
                  <c:v>-1.08</c:v>
                </c:pt>
                <c:pt idx="12">
                  <c:v>-1.63</c:v>
                </c:pt>
                <c:pt idx="13">
                  <c:v>-1.55</c:v>
                </c:pt>
                <c:pt idx="14">
                  <c:v>-1.93</c:v>
                </c:pt>
                <c:pt idx="15">
                  <c:v>-1.89</c:v>
                </c:pt>
                <c:pt idx="16">
                  <c:v>-1.43</c:v>
                </c:pt>
                <c:pt idx="17">
                  <c:v>-0.53</c:v>
                </c:pt>
                <c:pt idx="18">
                  <c:v>0.84</c:v>
                </c:pt>
                <c:pt idx="19">
                  <c:v>0.64</c:v>
                </c:pt>
                <c:pt idx="20">
                  <c:v>1.09</c:v>
                </c:pt>
                <c:pt idx="21">
                  <c:v>2.69</c:v>
                </c:pt>
                <c:pt idx="22">
                  <c:v>2.42</c:v>
                </c:pt>
                <c:pt idx="23">
                  <c:v>2.41</c:v>
                </c:pt>
                <c:pt idx="24">
                  <c:v>2.11</c:v>
                </c:pt>
                <c:pt idx="25">
                  <c:v>1.03</c:v>
                </c:pt>
                <c:pt idx="26">
                  <c:v>0.9</c:v>
                </c:pt>
                <c:pt idx="27">
                  <c:v>-0.22</c:v>
                </c:pt>
                <c:pt idx="28">
                  <c:v>-0.93</c:v>
                </c:pt>
                <c:pt idx="29">
                  <c:v>-1.33</c:v>
                </c:pt>
                <c:pt idx="30">
                  <c:v>-1.44</c:v>
                </c:pt>
                <c:pt idx="31">
                  <c:v>-1.34</c:v>
                </c:pt>
                <c:pt idx="32">
                  <c:v>-0.63</c:v>
                </c:pt>
                <c:pt idx="33">
                  <c:v>-0.74</c:v>
                </c:pt>
                <c:pt idx="34">
                  <c:v>-0.99</c:v>
                </c:pt>
                <c:pt idx="35">
                  <c:v>-0.85</c:v>
                </c:pt>
                <c:pt idx="36">
                  <c:v>-1.83</c:v>
                </c:pt>
                <c:pt idx="37">
                  <c:v>-1.95</c:v>
                </c:pt>
                <c:pt idx="38">
                  <c:v>-1.92</c:v>
                </c:pt>
                <c:pt idx="39">
                  <c:v>-1.6</c:v>
                </c:pt>
                <c:pt idx="40">
                  <c:v>-1.38</c:v>
                </c:pt>
                <c:pt idx="41">
                  <c:v>0.18</c:v>
                </c:pt>
                <c:pt idx="42">
                  <c:v>-0.08</c:v>
                </c:pt>
                <c:pt idx="43">
                  <c:v>0</c:v>
                </c:pt>
                <c:pt idx="44">
                  <c:v>0.83</c:v>
                </c:pt>
                <c:pt idx="45">
                  <c:v>1.07</c:v>
                </c:pt>
                <c:pt idx="46">
                  <c:v>0.5</c:v>
                </c:pt>
                <c:pt idx="47">
                  <c:v>0.22</c:v>
                </c:pt>
                <c:pt idx="48">
                  <c:v>0.91</c:v>
                </c:pt>
                <c:pt idx="49">
                  <c:v>2.59</c:v>
                </c:pt>
                <c:pt idx="50">
                  <c:v>2.35</c:v>
                </c:pt>
                <c:pt idx="51">
                  <c:v>3.71</c:v>
                </c:pt>
                <c:pt idx="52">
                  <c:v>5.3</c:v>
                </c:pt>
                <c:pt idx="53">
                  <c:v>1.037</c:v>
                </c:pt>
                <c:pt idx="54">
                  <c:v>1.24</c:v>
                </c:pt>
                <c:pt idx="55">
                  <c:v>2.246</c:v>
                </c:pt>
                <c:pt idx="56">
                  <c:v>2.095</c:v>
                </c:pt>
                <c:pt idx="57">
                  <c:v>1.171</c:v>
                </c:pt>
              </c:numCache>
            </c:numRef>
          </c:yVal>
          <c:smooth val="0"/>
        </c:ser>
        <c:axId val="62438450"/>
        <c:axId val="56331662"/>
      </c:scatterChart>
      <c:valAx>
        <c:axId val="349569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5644"/>
        <c:crosses val="autoZero"/>
        <c:crossBetween val="midCat"/>
      </c:valAx>
      <c:valAx>
        <c:axId val="47456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tex86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56921"/>
        <c:crosses val="autoZero"/>
        <c:crossBetween val="midCat"/>
      </c:valAx>
      <c:valAx>
        <c:axId val="6243845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31662"/>
        <c:crossBetween val="midCat"/>
      </c:valAx>
      <c:valAx>
        <c:axId val="5633166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38450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304560</xdr:colOff>
      <xdr:row>38</xdr:row>
      <xdr:rowOff>58680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0576440" cy="6935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16</xdr:row>
      <xdr:rowOff>11880</xdr:rowOff>
    </xdr:from>
    <xdr:to>
      <xdr:col>3</xdr:col>
      <xdr:colOff>435240</xdr:colOff>
      <xdr:row>43</xdr:row>
      <xdr:rowOff>18000</xdr:rowOff>
    </xdr:to>
    <xdr:graphicFrame>
      <xdr:nvGraphicFramePr>
        <xdr:cNvPr id="1" name="Graphique 1"/>
        <xdr:cNvGraphicFramePr/>
      </xdr:nvGraphicFramePr>
      <xdr:xfrm>
        <a:off x="95400" y="3621960"/>
        <a:ext cx="3103920" cy="48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444600</xdr:colOff>
      <xdr:row>16</xdr:row>
      <xdr:rowOff>18000</xdr:rowOff>
    </xdr:from>
    <xdr:to>
      <xdr:col>7</xdr:col>
      <xdr:colOff>46080</xdr:colOff>
      <xdr:row>43</xdr:row>
      <xdr:rowOff>24120</xdr:rowOff>
    </xdr:to>
    <xdr:graphicFrame>
      <xdr:nvGraphicFramePr>
        <xdr:cNvPr id="2" name="Graphique 2"/>
        <xdr:cNvGraphicFramePr/>
      </xdr:nvGraphicFramePr>
      <xdr:xfrm>
        <a:off x="3208680" y="3628080"/>
        <a:ext cx="3219120" cy="48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69120</xdr:colOff>
      <xdr:row>16</xdr:row>
      <xdr:rowOff>18000</xdr:rowOff>
    </xdr:from>
    <xdr:to>
      <xdr:col>10</xdr:col>
      <xdr:colOff>806040</xdr:colOff>
      <xdr:row>43</xdr:row>
      <xdr:rowOff>24120</xdr:rowOff>
    </xdr:to>
    <xdr:graphicFrame>
      <xdr:nvGraphicFramePr>
        <xdr:cNvPr id="3" name="Graphique 3"/>
        <xdr:cNvGraphicFramePr/>
      </xdr:nvGraphicFramePr>
      <xdr:xfrm>
        <a:off x="6450840" y="3628080"/>
        <a:ext cx="3195720" cy="48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45360</xdr:colOff>
      <xdr:row>16</xdr:row>
      <xdr:rowOff>360</xdr:rowOff>
    </xdr:from>
    <xdr:to>
      <xdr:col>14</xdr:col>
      <xdr:colOff>685440</xdr:colOff>
      <xdr:row>43</xdr:row>
      <xdr:rowOff>6480</xdr:rowOff>
    </xdr:to>
    <xdr:graphicFrame>
      <xdr:nvGraphicFramePr>
        <xdr:cNvPr id="4" name="Graphique 4"/>
        <xdr:cNvGraphicFramePr/>
      </xdr:nvGraphicFramePr>
      <xdr:xfrm>
        <a:off x="9692280" y="3610440"/>
        <a:ext cx="4226400" cy="48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76320</xdr:colOff>
      <xdr:row>16</xdr:row>
      <xdr:rowOff>57240</xdr:rowOff>
    </xdr:from>
    <xdr:to>
      <xdr:col>22</xdr:col>
      <xdr:colOff>406080</xdr:colOff>
      <xdr:row>42</xdr:row>
      <xdr:rowOff>152280</xdr:rowOff>
    </xdr:to>
    <xdr:graphicFrame>
      <xdr:nvGraphicFramePr>
        <xdr:cNvPr id="5" name="Graphique 5"/>
        <xdr:cNvGraphicFramePr/>
      </xdr:nvGraphicFramePr>
      <xdr:xfrm>
        <a:off x="14358600" y="3667320"/>
        <a:ext cx="6366960" cy="48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475560</xdr:colOff>
      <xdr:row>44</xdr:row>
      <xdr:rowOff>143280</xdr:rowOff>
    </xdr:to>
    <xdr:graphicFrame>
      <xdr:nvGraphicFramePr>
        <xdr:cNvPr id="6" name=""/>
        <xdr:cNvGraphicFramePr/>
      </xdr:nvGraphicFramePr>
      <xdr:xfrm>
        <a:off x="0" y="0"/>
        <a:ext cx="16731720" cy="72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6" activeCellId="0" sqref="U16"/>
    </sheetView>
  </sheetViews>
  <sheetFormatPr defaultColWidth="9.10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I235"/>
  <sheetViews>
    <sheetView showFormulas="false" showGridLines="true" showRowColHeaders="true" showZeros="true" rightToLeft="false" tabSelected="false" showOutlineSymbols="true" defaultGridColor="true" view="normal" topLeftCell="A156" colorId="64" zoomScale="100" zoomScaleNormal="100" zoomScalePageLayoutView="100" workbookViewId="0">
      <selection pane="topLeft" activeCell="I182" activeCellId="0" sqref="I182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32.11"/>
  </cols>
  <sheetData>
    <row r="1" customFormat="false" ht="14.25" hidden="false" customHeight="false" outlineLevel="0" collapsed="false">
      <c r="A1" s="0" t="s">
        <v>577</v>
      </c>
    </row>
    <row r="2" customFormat="false" ht="14.25" hidden="false" customHeight="false" outlineLevel="0" collapsed="false">
      <c r="A2" s="0" t="s">
        <v>578</v>
      </c>
      <c r="B2" s="0" t="s">
        <v>579</v>
      </c>
    </row>
    <row r="3" customFormat="false" ht="14.25" hidden="false" customHeight="false" outlineLevel="0" collapsed="false">
      <c r="A3" s="0" t="s">
        <v>580</v>
      </c>
      <c r="B3" s="0" t="s">
        <v>581</v>
      </c>
    </row>
    <row r="4" customFormat="false" ht="14.25" hidden="false" customHeight="false" outlineLevel="0" collapsed="false">
      <c r="A4" s="0" t="s">
        <v>582</v>
      </c>
      <c r="B4" s="0" t="s">
        <v>583</v>
      </c>
    </row>
    <row r="5" customFormat="false" ht="14.25" hidden="false" customHeight="false" outlineLevel="0" collapsed="false">
      <c r="A5" s="0" t="s">
        <v>584</v>
      </c>
      <c r="B5" s="0" t="s">
        <v>585</v>
      </c>
    </row>
    <row r="6" customFormat="false" ht="14.25" hidden="false" customHeight="false" outlineLevel="0" collapsed="false">
      <c r="B6" s="0" t="s">
        <v>586</v>
      </c>
    </row>
    <row r="7" customFormat="false" ht="14.25" hidden="false" customHeight="false" outlineLevel="0" collapsed="false">
      <c r="B7" s="0" t="s">
        <v>587</v>
      </c>
    </row>
    <row r="8" customFormat="false" ht="14.25" hidden="false" customHeight="false" outlineLevel="0" collapsed="false">
      <c r="A8" s="0" t="s">
        <v>588</v>
      </c>
      <c r="B8" s="0" t="s">
        <v>589</v>
      </c>
    </row>
    <row r="9" customFormat="false" ht="14.25" hidden="false" customHeight="false" outlineLevel="0" collapsed="false">
      <c r="A9" s="0" t="s">
        <v>590</v>
      </c>
      <c r="B9" s="0" t="s">
        <v>591</v>
      </c>
    </row>
    <row r="10" customFormat="false" ht="14.25" hidden="false" customHeight="false" outlineLevel="0" collapsed="false">
      <c r="B10" s="0" t="s">
        <v>592</v>
      </c>
    </row>
    <row r="11" customFormat="false" ht="14.25" hidden="false" customHeight="false" outlineLevel="0" collapsed="false">
      <c r="B11" s="0" t="s">
        <v>593</v>
      </c>
    </row>
    <row r="12" customFormat="false" ht="14.25" hidden="false" customHeight="false" outlineLevel="0" collapsed="false">
      <c r="B12" s="0" t="s">
        <v>594</v>
      </c>
    </row>
    <row r="13" customFormat="false" ht="14.25" hidden="false" customHeight="false" outlineLevel="0" collapsed="false">
      <c r="B13" s="0" t="s">
        <v>595</v>
      </c>
    </row>
    <row r="14" customFormat="false" ht="14.25" hidden="false" customHeight="false" outlineLevel="0" collapsed="false">
      <c r="B14" s="0" t="s">
        <v>596</v>
      </c>
    </row>
    <row r="15" customFormat="false" ht="14.25" hidden="false" customHeight="false" outlineLevel="0" collapsed="false">
      <c r="B15" s="0" t="s">
        <v>597</v>
      </c>
    </row>
    <row r="16" customFormat="false" ht="14.25" hidden="false" customHeight="false" outlineLevel="0" collapsed="false">
      <c r="B16" s="0" t="s">
        <v>598</v>
      </c>
    </row>
    <row r="17" customFormat="false" ht="14.25" hidden="false" customHeight="false" outlineLevel="0" collapsed="false">
      <c r="B17" s="0" t="s">
        <v>599</v>
      </c>
    </row>
    <row r="18" customFormat="false" ht="14.25" hidden="false" customHeight="false" outlineLevel="0" collapsed="false">
      <c r="B18" s="0" t="s">
        <v>600</v>
      </c>
    </row>
    <row r="19" customFormat="false" ht="14.25" hidden="false" customHeight="false" outlineLevel="0" collapsed="false">
      <c r="B19" s="0" t="s">
        <v>601</v>
      </c>
    </row>
    <row r="20" customFormat="false" ht="14.25" hidden="false" customHeight="false" outlineLevel="0" collapsed="false">
      <c r="B20" s="0" t="s">
        <v>602</v>
      </c>
    </row>
    <row r="21" customFormat="false" ht="14.25" hidden="false" customHeight="false" outlineLevel="0" collapsed="false">
      <c r="B21" s="0" t="s">
        <v>603</v>
      </c>
    </row>
    <row r="22" customFormat="false" ht="14.25" hidden="false" customHeight="false" outlineLevel="0" collapsed="false">
      <c r="B22" s="0" t="s">
        <v>604</v>
      </c>
    </row>
    <row r="23" customFormat="false" ht="14.25" hidden="false" customHeight="false" outlineLevel="0" collapsed="false">
      <c r="B23" s="0" t="s">
        <v>605</v>
      </c>
    </row>
    <row r="24" customFormat="false" ht="14.25" hidden="false" customHeight="false" outlineLevel="0" collapsed="false">
      <c r="B24" s="0" t="s">
        <v>606</v>
      </c>
    </row>
    <row r="25" customFormat="false" ht="14.25" hidden="false" customHeight="false" outlineLevel="0" collapsed="false">
      <c r="B25" s="0" t="s">
        <v>607</v>
      </c>
    </row>
    <row r="26" customFormat="false" ht="14.25" hidden="false" customHeight="false" outlineLevel="0" collapsed="false">
      <c r="B26" s="0" t="s">
        <v>608</v>
      </c>
    </row>
    <row r="27" customFormat="false" ht="14.25" hidden="false" customHeight="false" outlineLevel="0" collapsed="false">
      <c r="B27" s="0" t="s">
        <v>609</v>
      </c>
    </row>
    <row r="28" customFormat="false" ht="14.25" hidden="false" customHeight="false" outlineLevel="0" collapsed="false">
      <c r="B28" s="0" t="s">
        <v>610</v>
      </c>
    </row>
    <row r="29" customFormat="false" ht="14.25" hidden="false" customHeight="false" outlineLevel="0" collapsed="false">
      <c r="B29" s="0" t="s">
        <v>611</v>
      </c>
    </row>
    <row r="30" customFormat="false" ht="14.25" hidden="false" customHeight="false" outlineLevel="0" collapsed="false">
      <c r="B30" s="0" t="s">
        <v>612</v>
      </c>
    </row>
    <row r="31" customFormat="false" ht="14.25" hidden="false" customHeight="false" outlineLevel="0" collapsed="false">
      <c r="B31" s="0" t="s">
        <v>613</v>
      </c>
    </row>
    <row r="32" customFormat="false" ht="14.25" hidden="false" customHeight="false" outlineLevel="0" collapsed="false">
      <c r="B32" s="0" t="s">
        <v>614</v>
      </c>
    </row>
    <row r="33" customFormat="false" ht="14.25" hidden="false" customHeight="false" outlineLevel="0" collapsed="false">
      <c r="B33" s="0" t="s">
        <v>615</v>
      </c>
    </row>
    <row r="34" customFormat="false" ht="14.25" hidden="false" customHeight="false" outlineLevel="0" collapsed="false">
      <c r="B34" s="0" t="s">
        <v>616</v>
      </c>
    </row>
    <row r="35" customFormat="false" ht="14.25" hidden="false" customHeight="false" outlineLevel="0" collapsed="false">
      <c r="B35" s="0" t="s">
        <v>617</v>
      </c>
    </row>
    <row r="36" customFormat="false" ht="14.25" hidden="false" customHeight="false" outlineLevel="0" collapsed="false">
      <c r="B36" s="0" t="s">
        <v>618</v>
      </c>
    </row>
    <row r="37" customFormat="false" ht="14.25" hidden="false" customHeight="false" outlineLevel="0" collapsed="false">
      <c r="B37" s="0" t="s">
        <v>619</v>
      </c>
    </row>
    <row r="38" customFormat="false" ht="14.25" hidden="false" customHeight="false" outlineLevel="0" collapsed="false">
      <c r="B38" s="0" t="s">
        <v>620</v>
      </c>
    </row>
    <row r="39" customFormat="false" ht="14.25" hidden="false" customHeight="false" outlineLevel="0" collapsed="false">
      <c r="B39" s="0" t="s">
        <v>621</v>
      </c>
    </row>
    <row r="40" customFormat="false" ht="14.25" hidden="false" customHeight="false" outlineLevel="0" collapsed="false">
      <c r="B40" s="0" t="s">
        <v>622</v>
      </c>
    </row>
    <row r="41" customFormat="false" ht="14.25" hidden="false" customHeight="false" outlineLevel="0" collapsed="false">
      <c r="B41" s="0" t="s">
        <v>623</v>
      </c>
    </row>
    <row r="42" customFormat="false" ht="14.25" hidden="false" customHeight="false" outlineLevel="0" collapsed="false">
      <c r="B42" s="0" t="s">
        <v>624</v>
      </c>
    </row>
    <row r="43" customFormat="false" ht="14.25" hidden="false" customHeight="false" outlineLevel="0" collapsed="false">
      <c r="B43" s="0" t="s">
        <v>625</v>
      </c>
    </row>
    <row r="44" customFormat="false" ht="14.25" hidden="false" customHeight="false" outlineLevel="0" collapsed="false">
      <c r="B44" s="0" t="s">
        <v>626</v>
      </c>
    </row>
    <row r="45" customFormat="false" ht="14.25" hidden="false" customHeight="false" outlineLevel="0" collapsed="false">
      <c r="B45" s="0" t="s">
        <v>627</v>
      </c>
    </row>
    <row r="46" customFormat="false" ht="14.25" hidden="false" customHeight="false" outlineLevel="0" collapsed="false">
      <c r="B46" s="0" t="s">
        <v>628</v>
      </c>
    </row>
    <row r="47" customFormat="false" ht="14.25" hidden="false" customHeight="false" outlineLevel="0" collapsed="false">
      <c r="B47" s="0" t="s">
        <v>629</v>
      </c>
    </row>
    <row r="48" customFormat="false" ht="14.25" hidden="false" customHeight="false" outlineLevel="0" collapsed="false">
      <c r="B48" s="0" t="s">
        <v>630</v>
      </c>
    </row>
    <row r="49" customFormat="false" ht="14.25" hidden="false" customHeight="false" outlineLevel="0" collapsed="false">
      <c r="B49" s="0" t="s">
        <v>631</v>
      </c>
    </row>
    <row r="50" customFormat="false" ht="14.25" hidden="false" customHeight="false" outlineLevel="0" collapsed="false">
      <c r="B50" s="0" t="s">
        <v>632</v>
      </c>
    </row>
    <row r="51" customFormat="false" ht="14.25" hidden="false" customHeight="false" outlineLevel="0" collapsed="false">
      <c r="B51" s="0" t="s">
        <v>633</v>
      </c>
    </row>
    <row r="52" customFormat="false" ht="14.25" hidden="false" customHeight="false" outlineLevel="0" collapsed="false">
      <c r="B52" s="0" t="s">
        <v>634</v>
      </c>
    </row>
    <row r="53" customFormat="false" ht="14.25" hidden="false" customHeight="false" outlineLevel="0" collapsed="false">
      <c r="B53" s="0" t="s">
        <v>635</v>
      </c>
    </row>
    <row r="54" customFormat="false" ht="14.25" hidden="false" customHeight="false" outlineLevel="0" collapsed="false">
      <c r="B54" s="0" t="s">
        <v>636</v>
      </c>
    </row>
    <row r="55" customFormat="false" ht="14.25" hidden="false" customHeight="false" outlineLevel="0" collapsed="false">
      <c r="B55" s="0" t="s">
        <v>637</v>
      </c>
    </row>
    <row r="56" customFormat="false" ht="14.25" hidden="false" customHeight="false" outlineLevel="0" collapsed="false">
      <c r="B56" s="0" t="s">
        <v>638</v>
      </c>
    </row>
    <row r="57" customFormat="false" ht="14.25" hidden="false" customHeight="false" outlineLevel="0" collapsed="false">
      <c r="B57" s="0" t="s">
        <v>639</v>
      </c>
    </row>
    <row r="58" customFormat="false" ht="14.25" hidden="false" customHeight="false" outlineLevel="0" collapsed="false">
      <c r="B58" s="0" t="s">
        <v>640</v>
      </c>
    </row>
    <row r="59" customFormat="false" ht="14.25" hidden="false" customHeight="false" outlineLevel="0" collapsed="false">
      <c r="B59" s="0" t="s">
        <v>641</v>
      </c>
    </row>
    <row r="60" customFormat="false" ht="14.25" hidden="false" customHeight="false" outlineLevel="0" collapsed="false">
      <c r="B60" s="0" t="s">
        <v>642</v>
      </c>
    </row>
    <row r="61" customFormat="false" ht="14.25" hidden="false" customHeight="false" outlineLevel="0" collapsed="false">
      <c r="B61" s="0" t="s">
        <v>643</v>
      </c>
    </row>
    <row r="62" customFormat="false" ht="14.25" hidden="false" customHeight="false" outlineLevel="0" collapsed="false">
      <c r="B62" s="0" t="s">
        <v>644</v>
      </c>
    </row>
    <row r="63" customFormat="false" ht="14.25" hidden="false" customHeight="false" outlineLevel="0" collapsed="false">
      <c r="B63" s="0" t="s">
        <v>645</v>
      </c>
    </row>
    <row r="64" customFormat="false" ht="14.25" hidden="false" customHeight="false" outlineLevel="0" collapsed="false">
      <c r="B64" s="0" t="s">
        <v>646</v>
      </c>
    </row>
    <row r="65" customFormat="false" ht="14.25" hidden="false" customHeight="false" outlineLevel="0" collapsed="false">
      <c r="B65" s="0" t="s">
        <v>647</v>
      </c>
    </row>
    <row r="66" customFormat="false" ht="14.25" hidden="false" customHeight="false" outlineLevel="0" collapsed="false">
      <c r="B66" s="0" t="s">
        <v>648</v>
      </c>
    </row>
    <row r="67" customFormat="false" ht="14.25" hidden="false" customHeight="false" outlineLevel="0" collapsed="false">
      <c r="B67" s="0" t="s">
        <v>649</v>
      </c>
    </row>
    <row r="68" customFormat="false" ht="14.25" hidden="false" customHeight="false" outlineLevel="0" collapsed="false">
      <c r="B68" s="0" t="s">
        <v>650</v>
      </c>
    </row>
    <row r="69" customFormat="false" ht="14.25" hidden="false" customHeight="false" outlineLevel="0" collapsed="false">
      <c r="B69" s="0" t="s">
        <v>651</v>
      </c>
    </row>
    <row r="70" customFormat="false" ht="14.25" hidden="false" customHeight="false" outlineLevel="0" collapsed="false">
      <c r="B70" s="0" t="s">
        <v>652</v>
      </c>
    </row>
    <row r="71" customFormat="false" ht="14.25" hidden="false" customHeight="false" outlineLevel="0" collapsed="false">
      <c r="B71" s="0" t="s">
        <v>653</v>
      </c>
    </row>
    <row r="72" customFormat="false" ht="14.25" hidden="false" customHeight="false" outlineLevel="0" collapsed="false">
      <c r="B72" s="0" t="s">
        <v>654</v>
      </c>
    </row>
    <row r="73" customFormat="false" ht="14.25" hidden="false" customHeight="false" outlineLevel="0" collapsed="false">
      <c r="B73" s="0" t="s">
        <v>655</v>
      </c>
    </row>
    <row r="74" customFormat="false" ht="14.25" hidden="false" customHeight="false" outlineLevel="0" collapsed="false">
      <c r="B74" s="0" t="s">
        <v>656</v>
      </c>
    </row>
    <row r="75" customFormat="false" ht="14.25" hidden="false" customHeight="false" outlineLevel="0" collapsed="false">
      <c r="B75" s="0" t="s">
        <v>657</v>
      </c>
    </row>
    <row r="76" customFormat="false" ht="14.25" hidden="false" customHeight="false" outlineLevel="0" collapsed="false">
      <c r="B76" s="0" t="s">
        <v>658</v>
      </c>
    </row>
    <row r="77" customFormat="false" ht="14.25" hidden="false" customHeight="false" outlineLevel="0" collapsed="false">
      <c r="B77" s="0" t="s">
        <v>659</v>
      </c>
    </row>
    <row r="78" customFormat="false" ht="14.25" hidden="false" customHeight="false" outlineLevel="0" collapsed="false">
      <c r="B78" s="0" t="s">
        <v>660</v>
      </c>
    </row>
    <row r="79" customFormat="false" ht="14.25" hidden="false" customHeight="false" outlineLevel="0" collapsed="false">
      <c r="B79" s="0" t="s">
        <v>661</v>
      </c>
    </row>
    <row r="80" customFormat="false" ht="14.25" hidden="false" customHeight="false" outlineLevel="0" collapsed="false">
      <c r="B80" s="0" t="s">
        <v>662</v>
      </c>
    </row>
    <row r="81" customFormat="false" ht="14.25" hidden="false" customHeight="false" outlineLevel="0" collapsed="false">
      <c r="B81" s="0" t="s">
        <v>663</v>
      </c>
    </row>
    <row r="82" customFormat="false" ht="14.25" hidden="false" customHeight="false" outlineLevel="0" collapsed="false">
      <c r="B82" s="0" t="s">
        <v>664</v>
      </c>
    </row>
    <row r="83" customFormat="false" ht="14.25" hidden="false" customHeight="false" outlineLevel="0" collapsed="false">
      <c r="B83" s="0" t="s">
        <v>665</v>
      </c>
    </row>
    <row r="84" customFormat="false" ht="14.25" hidden="false" customHeight="false" outlineLevel="0" collapsed="false">
      <c r="B84" s="0" t="s">
        <v>666</v>
      </c>
    </row>
    <row r="85" customFormat="false" ht="14.25" hidden="false" customHeight="false" outlineLevel="0" collapsed="false">
      <c r="B85" s="0" t="s">
        <v>667</v>
      </c>
    </row>
    <row r="86" customFormat="false" ht="14.25" hidden="false" customHeight="false" outlineLevel="0" collapsed="false">
      <c r="B86" s="0" t="s">
        <v>668</v>
      </c>
    </row>
    <row r="87" customFormat="false" ht="14.25" hidden="false" customHeight="false" outlineLevel="0" collapsed="false">
      <c r="B87" s="0" t="s">
        <v>669</v>
      </c>
    </row>
    <row r="88" customFormat="false" ht="14.25" hidden="false" customHeight="false" outlineLevel="0" collapsed="false">
      <c r="B88" s="0" t="s">
        <v>670</v>
      </c>
    </row>
    <row r="89" customFormat="false" ht="14.25" hidden="false" customHeight="false" outlineLevel="0" collapsed="false">
      <c r="B89" s="0" t="s">
        <v>671</v>
      </c>
    </row>
    <row r="90" customFormat="false" ht="14.25" hidden="false" customHeight="false" outlineLevel="0" collapsed="false">
      <c r="B90" s="0" t="s">
        <v>672</v>
      </c>
    </row>
    <row r="91" customFormat="false" ht="14.25" hidden="false" customHeight="false" outlineLevel="0" collapsed="false">
      <c r="B91" s="0" t="s">
        <v>673</v>
      </c>
    </row>
    <row r="92" customFormat="false" ht="14.25" hidden="false" customHeight="false" outlineLevel="0" collapsed="false">
      <c r="A92" s="0" t="s">
        <v>674</v>
      </c>
      <c r="B92" s="0" t="s">
        <v>675</v>
      </c>
    </row>
    <row r="93" customFormat="false" ht="14.25" hidden="false" customHeight="false" outlineLevel="0" collapsed="false">
      <c r="A93" s="0" t="s">
        <v>676</v>
      </c>
      <c r="B93" s="0" t="s">
        <v>677</v>
      </c>
    </row>
    <row r="94" customFormat="false" ht="14.25" hidden="false" customHeight="false" outlineLevel="0" collapsed="false">
      <c r="A94" s="0" t="s">
        <v>678</v>
      </c>
    </row>
    <row r="95" customFormat="false" ht="14.25" hidden="false" customHeight="false" outlineLevel="0" collapsed="false">
      <c r="A95" s="0" t="s">
        <v>679</v>
      </c>
      <c r="B95" s="0" t="s">
        <v>680</v>
      </c>
      <c r="C95" s="0" t="s">
        <v>681</v>
      </c>
      <c r="D95" s="0" t="s">
        <v>682</v>
      </c>
      <c r="E95" s="0" t="s">
        <v>683</v>
      </c>
      <c r="F95" s="0" t="s">
        <v>684</v>
      </c>
      <c r="G95" s="0" t="s">
        <v>685</v>
      </c>
      <c r="H95" s="0" t="s">
        <v>686</v>
      </c>
      <c r="I95" s="0" t="s">
        <v>687</v>
      </c>
      <c r="J95" s="0" t="s">
        <v>688</v>
      </c>
      <c r="K95" s="0" t="s">
        <v>689</v>
      </c>
      <c r="L95" s="0" t="s">
        <v>690</v>
      </c>
      <c r="M95" s="0" t="s">
        <v>691</v>
      </c>
      <c r="N95" s="0" t="s">
        <v>692</v>
      </c>
      <c r="O95" s="0" t="s">
        <v>693</v>
      </c>
      <c r="P95" s="0" t="s">
        <v>694</v>
      </c>
      <c r="Q95" s="0" t="s">
        <v>695</v>
      </c>
      <c r="R95" s="0" t="s">
        <v>696</v>
      </c>
      <c r="S95" s="0" t="s">
        <v>697</v>
      </c>
      <c r="T95" s="0" t="s">
        <v>698</v>
      </c>
      <c r="U95" s="0" t="s">
        <v>699</v>
      </c>
      <c r="V95" s="0" t="s">
        <v>700</v>
      </c>
      <c r="W95" s="0" t="s">
        <v>701</v>
      </c>
      <c r="X95" s="0" t="s">
        <v>702</v>
      </c>
      <c r="Y95" s="0" t="s">
        <v>703</v>
      </c>
      <c r="Z95" s="0" t="s">
        <v>704</v>
      </c>
      <c r="AA95" s="0" t="s">
        <v>705</v>
      </c>
      <c r="AB95" s="0" t="s">
        <v>706</v>
      </c>
      <c r="AC95" s="0" t="s">
        <v>707</v>
      </c>
      <c r="AD95" s="0" t="s">
        <v>708</v>
      </c>
      <c r="AE95" s="0" t="s">
        <v>709</v>
      </c>
      <c r="AF95" s="0" t="s">
        <v>710</v>
      </c>
      <c r="AG95" s="0" t="s">
        <v>711</v>
      </c>
      <c r="AH95" s="0" t="s">
        <v>712</v>
      </c>
      <c r="AI95" s="0" t="s">
        <v>713</v>
      </c>
      <c r="AJ95" s="0" t="s">
        <v>714</v>
      </c>
      <c r="AK95" s="0" t="s">
        <v>715</v>
      </c>
      <c r="AL95" s="0" t="s">
        <v>716</v>
      </c>
      <c r="AM95" s="0" t="s">
        <v>717</v>
      </c>
      <c r="AN95" s="0" t="s">
        <v>718</v>
      </c>
      <c r="AO95" s="0" t="s">
        <v>719</v>
      </c>
      <c r="AP95" s="0" t="s">
        <v>720</v>
      </c>
      <c r="AQ95" s="0" t="s">
        <v>721</v>
      </c>
      <c r="AR95" s="0" t="s">
        <v>722</v>
      </c>
      <c r="AS95" s="0" t="s">
        <v>723</v>
      </c>
      <c r="AT95" s="0" t="s">
        <v>724</v>
      </c>
      <c r="AU95" s="0" t="s">
        <v>725</v>
      </c>
      <c r="AV95" s="0" t="s">
        <v>726</v>
      </c>
      <c r="AW95" s="0" t="s">
        <v>727</v>
      </c>
      <c r="AX95" s="0" t="s">
        <v>728</v>
      </c>
      <c r="AY95" s="0" t="s">
        <v>729</v>
      </c>
      <c r="AZ95" s="0" t="s">
        <v>730</v>
      </c>
      <c r="BA95" s="0" t="s">
        <v>731</v>
      </c>
      <c r="BB95" s="0" t="s">
        <v>732</v>
      </c>
      <c r="BC95" s="0" t="s">
        <v>733</v>
      </c>
      <c r="BD95" s="0" t="s">
        <v>734</v>
      </c>
      <c r="BE95" s="0" t="s">
        <v>735</v>
      </c>
      <c r="BF95" s="0" t="s">
        <v>736</v>
      </c>
      <c r="BG95" s="0" t="s">
        <v>737</v>
      </c>
      <c r="BH95" s="0" t="s">
        <v>738</v>
      </c>
      <c r="BI95" s="0" t="s">
        <v>739</v>
      </c>
      <c r="BJ95" s="0" t="s">
        <v>740</v>
      </c>
      <c r="BK95" s="0" t="s">
        <v>741</v>
      </c>
      <c r="BL95" s="0" t="s">
        <v>742</v>
      </c>
      <c r="BM95" s="0" t="s">
        <v>743</v>
      </c>
      <c r="BN95" s="0" t="s">
        <v>744</v>
      </c>
      <c r="BO95" s="0" t="s">
        <v>745</v>
      </c>
      <c r="BP95" s="0" t="s">
        <v>746</v>
      </c>
      <c r="BQ95" s="0" t="s">
        <v>747</v>
      </c>
      <c r="BR95" s="0" t="s">
        <v>748</v>
      </c>
      <c r="BS95" s="0" t="s">
        <v>749</v>
      </c>
      <c r="BT95" s="0" t="s">
        <v>750</v>
      </c>
      <c r="BU95" s="0" t="s">
        <v>751</v>
      </c>
      <c r="BV95" s="0" t="s">
        <v>752</v>
      </c>
      <c r="BW95" s="0" t="s">
        <v>753</v>
      </c>
      <c r="BX95" s="0" t="s">
        <v>754</v>
      </c>
      <c r="BY95" s="0" t="s">
        <v>755</v>
      </c>
      <c r="BZ95" s="0" t="s">
        <v>756</v>
      </c>
      <c r="CA95" s="0" t="s">
        <v>757</v>
      </c>
      <c r="CB95" s="0" t="s">
        <v>758</v>
      </c>
      <c r="CC95" s="0" t="s">
        <v>759</v>
      </c>
      <c r="CD95" s="0" t="s">
        <v>760</v>
      </c>
      <c r="CE95" s="0" t="s">
        <v>761</v>
      </c>
    </row>
    <row r="96" customFormat="false" ht="14.25" hidden="false" customHeight="false" outlineLevel="0" collapsed="false">
      <c r="A96" s="0" t="s">
        <v>762</v>
      </c>
      <c r="B96" s="0" t="s">
        <v>763</v>
      </c>
      <c r="C96" s="0" t="s">
        <v>764</v>
      </c>
      <c r="D96" s="0" t="s">
        <v>765</v>
      </c>
      <c r="F96" s="0" t="s">
        <v>766</v>
      </c>
      <c r="G96" s="0" t="s">
        <v>766</v>
      </c>
      <c r="L96" s="0" t="s">
        <v>766</v>
      </c>
      <c r="S96" s="0" t="s">
        <v>766</v>
      </c>
      <c r="U96" s="0" t="s">
        <v>766</v>
      </c>
      <c r="V96" s="0" t="s">
        <v>763</v>
      </c>
      <c r="Y96" s="0" t="s">
        <v>766</v>
      </c>
      <c r="AE96" s="0" t="s">
        <v>763</v>
      </c>
      <c r="AL96" s="0" t="s">
        <v>766</v>
      </c>
      <c r="AM96" s="0" t="s">
        <v>766</v>
      </c>
      <c r="AP96" s="0" t="s">
        <v>765</v>
      </c>
      <c r="AR96" s="0" t="s">
        <v>765</v>
      </c>
      <c r="AS96" s="0" t="s">
        <v>766</v>
      </c>
      <c r="AT96" s="0" t="s">
        <v>766</v>
      </c>
      <c r="AW96" s="0" t="s">
        <v>766</v>
      </c>
      <c r="AY96" s="0" t="s">
        <v>766</v>
      </c>
      <c r="AZ96" s="0" t="s">
        <v>766</v>
      </c>
      <c r="BB96" s="0" t="s">
        <v>766</v>
      </c>
      <c r="BC96" s="0" t="s">
        <v>766</v>
      </c>
      <c r="BD96" s="0" t="s">
        <v>766</v>
      </c>
      <c r="BE96" s="0" t="s">
        <v>765</v>
      </c>
    </row>
    <row r="97" customFormat="false" ht="14.25" hidden="false" customHeight="false" outlineLevel="0" collapsed="false">
      <c r="A97" s="0" t="s">
        <v>767</v>
      </c>
      <c r="B97" s="0" t="s">
        <v>768</v>
      </c>
      <c r="C97" s="0" t="s">
        <v>764</v>
      </c>
      <c r="D97" s="0" t="s">
        <v>769</v>
      </c>
      <c r="F97" s="0" t="s">
        <v>769</v>
      </c>
      <c r="G97" s="0" t="s">
        <v>765</v>
      </c>
      <c r="L97" s="0" t="s">
        <v>765</v>
      </c>
      <c r="N97" s="0" t="s">
        <v>766</v>
      </c>
      <c r="S97" s="0" t="s">
        <v>769</v>
      </c>
      <c r="U97" s="0" t="s">
        <v>769</v>
      </c>
      <c r="V97" s="0" t="s">
        <v>769</v>
      </c>
      <c r="Y97" s="0" t="s">
        <v>766</v>
      </c>
      <c r="AC97" s="0" t="s">
        <v>769</v>
      </c>
      <c r="AD97" s="0" t="s">
        <v>769</v>
      </c>
      <c r="AE97" s="0" t="s">
        <v>769</v>
      </c>
      <c r="AL97" s="0" t="s">
        <v>766</v>
      </c>
      <c r="AM97" s="0" t="s">
        <v>766</v>
      </c>
      <c r="AP97" s="0" t="s">
        <v>769</v>
      </c>
      <c r="AR97" s="0" t="s">
        <v>769</v>
      </c>
      <c r="AS97" s="0" t="s">
        <v>769</v>
      </c>
      <c r="BF97" s="0" t="s">
        <v>766</v>
      </c>
    </row>
    <row r="98" customFormat="false" ht="14.25" hidden="false" customHeight="false" outlineLevel="0" collapsed="false">
      <c r="A98" s="0" t="s">
        <v>770</v>
      </c>
      <c r="B98" s="0" t="s">
        <v>765</v>
      </c>
      <c r="C98" s="0" t="s">
        <v>771</v>
      </c>
      <c r="D98" s="0" t="s">
        <v>766</v>
      </c>
      <c r="F98" s="0" t="s">
        <v>766</v>
      </c>
      <c r="N98" s="0" t="s">
        <v>766</v>
      </c>
      <c r="S98" s="0" t="s">
        <v>766</v>
      </c>
      <c r="U98" s="0" t="s">
        <v>765</v>
      </c>
      <c r="V98" s="0" t="s">
        <v>766</v>
      </c>
      <c r="Y98" s="0" t="s">
        <v>766</v>
      </c>
      <c r="AC98" s="0" t="s">
        <v>766</v>
      </c>
      <c r="AE98" s="0" t="s">
        <v>765</v>
      </c>
      <c r="AP98" s="0" t="s">
        <v>766</v>
      </c>
      <c r="AR98" s="0" t="s">
        <v>766</v>
      </c>
      <c r="AS98" s="0" t="s">
        <v>766</v>
      </c>
      <c r="AW98" s="0" t="s">
        <v>766</v>
      </c>
      <c r="BB98" s="0" t="s">
        <v>766</v>
      </c>
      <c r="BD98" s="0" t="s">
        <v>766</v>
      </c>
      <c r="BE98" s="0" t="s">
        <v>766</v>
      </c>
    </row>
    <row r="99" customFormat="false" ht="14.25" hidden="false" customHeight="false" outlineLevel="0" collapsed="false">
      <c r="A99" s="0" t="s">
        <v>772</v>
      </c>
      <c r="B99" s="0" t="s">
        <v>763</v>
      </c>
      <c r="C99" s="0" t="s">
        <v>771</v>
      </c>
      <c r="D99" s="0" t="s">
        <v>766</v>
      </c>
      <c r="F99" s="0" t="s">
        <v>766</v>
      </c>
      <c r="G99" s="0" t="s">
        <v>766</v>
      </c>
      <c r="S99" s="0" t="s">
        <v>766</v>
      </c>
      <c r="U99" s="0" t="s">
        <v>766</v>
      </c>
      <c r="V99" s="0" t="s">
        <v>766</v>
      </c>
      <c r="Y99" s="0" t="s">
        <v>766</v>
      </c>
      <c r="AC99" s="0" t="s">
        <v>766</v>
      </c>
      <c r="AE99" s="0" t="s">
        <v>765</v>
      </c>
      <c r="AP99" s="0" t="s">
        <v>766</v>
      </c>
      <c r="AR99" s="0" t="s">
        <v>766</v>
      </c>
      <c r="AS99" s="0" t="s">
        <v>766</v>
      </c>
      <c r="AY99" s="0" t="s">
        <v>766</v>
      </c>
      <c r="BC99" s="0" t="s">
        <v>766</v>
      </c>
      <c r="BE99" s="0" t="s">
        <v>766</v>
      </c>
      <c r="BF99" s="0" t="s">
        <v>766</v>
      </c>
    </row>
    <row r="100" customFormat="false" ht="14.25" hidden="false" customHeight="false" outlineLevel="0" collapsed="false">
      <c r="A100" s="0" t="s">
        <v>773</v>
      </c>
      <c r="B100" s="0" t="s">
        <v>768</v>
      </c>
      <c r="C100" s="0" t="s">
        <v>774</v>
      </c>
      <c r="D100" s="0" t="s">
        <v>769</v>
      </c>
      <c r="F100" s="0" t="s">
        <v>766</v>
      </c>
      <c r="G100" s="0" t="s">
        <v>775</v>
      </c>
      <c r="L100" s="0" t="s">
        <v>766</v>
      </c>
      <c r="N100" s="0" t="s">
        <v>765</v>
      </c>
      <c r="S100" s="0" t="s">
        <v>769</v>
      </c>
      <c r="U100" s="0" t="s">
        <v>769</v>
      </c>
      <c r="V100" s="0" t="s">
        <v>769</v>
      </c>
      <c r="Y100" s="0" t="s">
        <v>766</v>
      </c>
      <c r="AC100" s="0" t="s">
        <v>766</v>
      </c>
      <c r="AD100" s="0" t="s">
        <v>769</v>
      </c>
      <c r="AE100" s="0" t="s">
        <v>763</v>
      </c>
      <c r="AL100" s="0" t="s">
        <v>766</v>
      </c>
      <c r="AM100" s="0" t="s">
        <v>766</v>
      </c>
      <c r="AP100" s="0" t="s">
        <v>769</v>
      </c>
      <c r="AR100" s="0" t="s">
        <v>769</v>
      </c>
      <c r="AS100" s="0" t="s">
        <v>765</v>
      </c>
      <c r="AY100" s="0" t="s">
        <v>766</v>
      </c>
      <c r="AZ100" s="0" t="s">
        <v>766</v>
      </c>
      <c r="BA100" s="0" t="s">
        <v>766</v>
      </c>
      <c r="BD100" s="0" t="s">
        <v>766</v>
      </c>
      <c r="BF100" s="0" t="s">
        <v>766</v>
      </c>
    </row>
    <row r="101" customFormat="false" ht="14.25" hidden="false" customHeight="false" outlineLevel="0" collapsed="false">
      <c r="A101" s="0" t="s">
        <v>776</v>
      </c>
      <c r="B101" s="0" t="s">
        <v>763</v>
      </c>
      <c r="C101" s="0" t="s">
        <v>771</v>
      </c>
      <c r="D101" s="0" t="s">
        <v>765</v>
      </c>
      <c r="F101" s="0" t="s">
        <v>766</v>
      </c>
      <c r="G101" s="0" t="s">
        <v>775</v>
      </c>
      <c r="L101" s="0" t="s">
        <v>766</v>
      </c>
      <c r="M101" s="0" t="s">
        <v>766</v>
      </c>
      <c r="N101" s="0" t="s">
        <v>766</v>
      </c>
      <c r="S101" s="0" t="s">
        <v>766</v>
      </c>
      <c r="U101" s="0" t="s">
        <v>765</v>
      </c>
      <c r="V101" s="0" t="s">
        <v>765</v>
      </c>
      <c r="Y101" s="0" t="s">
        <v>766</v>
      </c>
      <c r="AB101" s="0" t="s">
        <v>766</v>
      </c>
      <c r="AC101" s="0" t="s">
        <v>766</v>
      </c>
      <c r="AD101" s="0" t="s">
        <v>766</v>
      </c>
      <c r="AE101" s="0" t="s">
        <v>765</v>
      </c>
      <c r="AL101" s="0" t="s">
        <v>766</v>
      </c>
      <c r="AM101" s="0" t="s">
        <v>766</v>
      </c>
      <c r="AP101" s="0" t="s">
        <v>766</v>
      </c>
      <c r="AR101" s="0" t="s">
        <v>766</v>
      </c>
      <c r="AS101" s="0" t="s">
        <v>766</v>
      </c>
      <c r="AV101" s="0" t="s">
        <v>766</v>
      </c>
      <c r="AY101" s="0" t="s">
        <v>766</v>
      </c>
      <c r="AZ101" s="0" t="s">
        <v>766</v>
      </c>
      <c r="BF101" s="0" t="s">
        <v>766</v>
      </c>
      <c r="BL101" s="0" t="s">
        <v>766</v>
      </c>
    </row>
    <row r="102" customFormat="false" ht="14.25" hidden="false" customHeight="false" outlineLevel="0" collapsed="false">
      <c r="A102" s="0" t="s">
        <v>777</v>
      </c>
      <c r="B102" s="0" t="s">
        <v>768</v>
      </c>
      <c r="C102" s="0" t="s">
        <v>774</v>
      </c>
      <c r="D102" s="0" t="s">
        <v>763</v>
      </c>
      <c r="F102" s="0" t="s">
        <v>769</v>
      </c>
      <c r="G102" s="0" t="s">
        <v>766</v>
      </c>
      <c r="L102" s="0" t="s">
        <v>766</v>
      </c>
      <c r="M102" s="0" t="s">
        <v>766</v>
      </c>
      <c r="N102" s="0" t="s">
        <v>766</v>
      </c>
      <c r="S102" s="0" t="s">
        <v>769</v>
      </c>
      <c r="U102" s="0" t="s">
        <v>763</v>
      </c>
      <c r="V102" s="0" t="s">
        <v>769</v>
      </c>
      <c r="Y102" s="0" t="s">
        <v>766</v>
      </c>
      <c r="AC102" s="0" t="s">
        <v>769</v>
      </c>
      <c r="AD102" s="0" t="s">
        <v>763</v>
      </c>
      <c r="AE102" s="0" t="s">
        <v>763</v>
      </c>
      <c r="AK102" s="0" t="s">
        <v>766</v>
      </c>
      <c r="AL102" s="0" t="s">
        <v>766</v>
      </c>
      <c r="AM102" s="0" t="s">
        <v>766</v>
      </c>
      <c r="AP102" s="0" t="s">
        <v>769</v>
      </c>
      <c r="AR102" s="0" t="s">
        <v>763</v>
      </c>
      <c r="AS102" s="0" t="s">
        <v>769</v>
      </c>
      <c r="AY102" s="0" t="s">
        <v>766</v>
      </c>
      <c r="BA102" s="0" t="s">
        <v>766</v>
      </c>
      <c r="BB102" s="0" t="s">
        <v>766</v>
      </c>
      <c r="BF102" s="0" t="s">
        <v>766</v>
      </c>
      <c r="BK102" s="0" t="s">
        <v>771</v>
      </c>
    </row>
    <row r="103" customFormat="false" ht="14.25" hidden="false" customHeight="false" outlineLevel="0" collapsed="false">
      <c r="A103" s="0" t="s">
        <v>778</v>
      </c>
      <c r="B103" s="0" t="s">
        <v>763</v>
      </c>
      <c r="C103" s="0" t="s">
        <v>771</v>
      </c>
      <c r="D103" s="0" t="s">
        <v>765</v>
      </c>
      <c r="F103" s="0" t="s">
        <v>766</v>
      </c>
      <c r="L103" s="0" t="s">
        <v>766</v>
      </c>
      <c r="S103" s="0" t="s">
        <v>766</v>
      </c>
      <c r="U103" s="0" t="s">
        <v>766</v>
      </c>
      <c r="V103" s="0" t="s">
        <v>765</v>
      </c>
      <c r="AE103" s="0" t="s">
        <v>763</v>
      </c>
      <c r="AL103" s="0" t="s">
        <v>766</v>
      </c>
      <c r="AP103" s="0" t="s">
        <v>766</v>
      </c>
      <c r="AR103" s="0" t="s">
        <v>766</v>
      </c>
      <c r="AS103" s="0" t="s">
        <v>766</v>
      </c>
      <c r="AT103" s="0" t="s">
        <v>766</v>
      </c>
      <c r="AW103" s="0" t="s">
        <v>766</v>
      </c>
      <c r="AY103" s="0" t="s">
        <v>766</v>
      </c>
    </row>
    <row r="104" customFormat="false" ht="14.25" hidden="false" customHeight="false" outlineLevel="0" collapsed="false">
      <c r="A104" s="0" t="s">
        <v>779</v>
      </c>
      <c r="B104" s="0" t="s">
        <v>763</v>
      </c>
      <c r="C104" s="0" t="s">
        <v>771</v>
      </c>
      <c r="D104" s="0" t="s">
        <v>765</v>
      </c>
      <c r="F104" s="0" t="s">
        <v>766</v>
      </c>
      <c r="L104" s="0" t="s">
        <v>765</v>
      </c>
      <c r="N104" s="0" t="s">
        <v>766</v>
      </c>
      <c r="S104" s="0" t="s">
        <v>766</v>
      </c>
      <c r="U104" s="0" t="s">
        <v>766</v>
      </c>
      <c r="V104" s="0" t="s">
        <v>765</v>
      </c>
      <c r="Y104" s="0" t="s">
        <v>766</v>
      </c>
      <c r="AE104" s="0" t="s">
        <v>765</v>
      </c>
      <c r="AP104" s="0" t="s">
        <v>766</v>
      </c>
      <c r="AR104" s="0" t="s">
        <v>766</v>
      </c>
      <c r="AS104" s="0" t="s">
        <v>766</v>
      </c>
      <c r="AY104" s="0" t="s">
        <v>766</v>
      </c>
    </row>
    <row r="105" customFormat="false" ht="14.25" hidden="false" customHeight="false" outlineLevel="0" collapsed="false">
      <c r="A105" s="0" t="s">
        <v>780</v>
      </c>
      <c r="B105" s="0" t="s">
        <v>765</v>
      </c>
      <c r="C105" s="0" t="s">
        <v>771</v>
      </c>
      <c r="D105" s="0" t="s">
        <v>766</v>
      </c>
      <c r="F105" s="0" t="s">
        <v>766</v>
      </c>
      <c r="S105" s="0" t="s">
        <v>766</v>
      </c>
      <c r="U105" s="0" t="s">
        <v>766</v>
      </c>
      <c r="V105" s="0" t="s">
        <v>766</v>
      </c>
      <c r="AL105" s="0" t="s">
        <v>766</v>
      </c>
      <c r="AV105" s="0" t="s">
        <v>766</v>
      </c>
    </row>
    <row r="106" customFormat="false" ht="14.25" hidden="false" customHeight="false" outlineLevel="0" collapsed="false">
      <c r="A106" s="0" t="s">
        <v>781</v>
      </c>
      <c r="B106" s="0" t="s">
        <v>763</v>
      </c>
      <c r="C106" s="0" t="s">
        <v>771</v>
      </c>
      <c r="D106" s="0" t="s">
        <v>765</v>
      </c>
      <c r="F106" s="0" t="s">
        <v>766</v>
      </c>
      <c r="L106" s="0" t="s">
        <v>766</v>
      </c>
      <c r="M106" s="0" t="s">
        <v>766</v>
      </c>
      <c r="S106" s="0" t="s">
        <v>765</v>
      </c>
      <c r="U106" s="0" t="s">
        <v>766</v>
      </c>
      <c r="V106" s="0" t="s">
        <v>766</v>
      </c>
      <c r="Y106" s="0" t="s">
        <v>766</v>
      </c>
      <c r="AC106" s="0" t="s">
        <v>766</v>
      </c>
      <c r="AE106" s="0" t="s">
        <v>765</v>
      </c>
      <c r="AL106" s="0" t="s">
        <v>766</v>
      </c>
      <c r="AR106" s="0" t="s">
        <v>765</v>
      </c>
      <c r="AS106" s="0" t="s">
        <v>766</v>
      </c>
      <c r="BC106" s="0" t="s">
        <v>766</v>
      </c>
    </row>
    <row r="107" customFormat="false" ht="14.25" hidden="false" customHeight="false" outlineLevel="0" collapsed="false">
      <c r="A107" s="0" t="s">
        <v>782</v>
      </c>
      <c r="B107" s="0" t="s">
        <v>763</v>
      </c>
      <c r="C107" s="0" t="s">
        <v>771</v>
      </c>
      <c r="D107" s="0" t="s">
        <v>769</v>
      </c>
      <c r="F107" s="0" t="s">
        <v>766</v>
      </c>
      <c r="G107" s="0" t="s">
        <v>775</v>
      </c>
      <c r="L107" s="0" t="s">
        <v>766</v>
      </c>
      <c r="S107" s="0" t="s">
        <v>769</v>
      </c>
      <c r="U107" s="0" t="s">
        <v>769</v>
      </c>
      <c r="V107" s="0" t="s">
        <v>769</v>
      </c>
      <c r="Y107" s="0" t="s">
        <v>783</v>
      </c>
      <c r="AB107" s="0" t="s">
        <v>769</v>
      </c>
      <c r="AD107" s="0" t="s">
        <v>766</v>
      </c>
      <c r="AE107" s="0" t="s">
        <v>769</v>
      </c>
      <c r="AK107" s="0" t="s">
        <v>766</v>
      </c>
      <c r="AL107" s="0" t="s">
        <v>765</v>
      </c>
      <c r="AP107" s="0" t="s">
        <v>765</v>
      </c>
      <c r="AR107" s="0" t="s">
        <v>769</v>
      </c>
      <c r="AZ107" s="0" t="s">
        <v>766</v>
      </c>
      <c r="BA107" s="0" t="s">
        <v>766</v>
      </c>
      <c r="BF107" s="0" t="s">
        <v>766</v>
      </c>
      <c r="BL107" s="0" t="s">
        <v>766</v>
      </c>
    </row>
    <row r="108" customFormat="false" ht="14.25" hidden="false" customHeight="false" outlineLevel="0" collapsed="false">
      <c r="A108" s="0" t="s">
        <v>784</v>
      </c>
      <c r="B108" s="0" t="s">
        <v>765</v>
      </c>
      <c r="C108" s="0" t="s">
        <v>771</v>
      </c>
      <c r="D108" s="0" t="s">
        <v>766</v>
      </c>
      <c r="F108" s="0" t="s">
        <v>766</v>
      </c>
      <c r="L108" s="0" t="s">
        <v>766</v>
      </c>
      <c r="S108" s="0" t="s">
        <v>766</v>
      </c>
      <c r="U108" s="0" t="s">
        <v>766</v>
      </c>
      <c r="V108" s="0" t="s">
        <v>766</v>
      </c>
      <c r="Y108" s="0" t="s">
        <v>766</v>
      </c>
      <c r="AC108" s="0" t="s">
        <v>766</v>
      </c>
      <c r="AL108" s="0" t="s">
        <v>766</v>
      </c>
      <c r="AR108" s="0" t="s">
        <v>765</v>
      </c>
      <c r="AS108" s="0" t="s">
        <v>766</v>
      </c>
      <c r="BA108" s="0" t="s">
        <v>766</v>
      </c>
    </row>
    <row r="109" customFormat="false" ht="14.25" hidden="false" customHeight="false" outlineLevel="0" collapsed="false">
      <c r="A109" s="0" t="s">
        <v>785</v>
      </c>
      <c r="B109" s="0" t="s">
        <v>763</v>
      </c>
      <c r="C109" s="0" t="s">
        <v>771</v>
      </c>
      <c r="D109" s="0" t="s">
        <v>766</v>
      </c>
      <c r="F109" s="0" t="s">
        <v>766</v>
      </c>
      <c r="L109" s="0" t="s">
        <v>766</v>
      </c>
      <c r="M109" s="0" t="s">
        <v>766</v>
      </c>
      <c r="S109" s="0" t="s">
        <v>765</v>
      </c>
      <c r="U109" s="0" t="s">
        <v>766</v>
      </c>
      <c r="Y109" s="0" t="s">
        <v>766</v>
      </c>
      <c r="Z109" s="0" t="s">
        <v>766</v>
      </c>
      <c r="AB109" s="0" t="s">
        <v>766</v>
      </c>
      <c r="AE109" s="0" t="s">
        <v>765</v>
      </c>
      <c r="AL109" s="0" t="s">
        <v>766</v>
      </c>
      <c r="AM109" s="0" t="s">
        <v>766</v>
      </c>
      <c r="AP109" s="0" t="s">
        <v>766</v>
      </c>
      <c r="AR109" s="0" t="s">
        <v>765</v>
      </c>
      <c r="AS109" s="0" t="s">
        <v>766</v>
      </c>
      <c r="AT109" s="0" t="s">
        <v>766</v>
      </c>
      <c r="AY109" s="0" t="s">
        <v>766</v>
      </c>
      <c r="BA109" s="0" t="s">
        <v>766</v>
      </c>
    </row>
    <row r="110" customFormat="false" ht="14.25" hidden="false" customHeight="false" outlineLevel="0" collapsed="false">
      <c r="A110" s="0" t="s">
        <v>786</v>
      </c>
      <c r="B110" s="0" t="s">
        <v>763</v>
      </c>
      <c r="C110" s="0" t="s">
        <v>764</v>
      </c>
      <c r="D110" s="0" t="s">
        <v>765</v>
      </c>
      <c r="F110" s="0" t="s">
        <v>766</v>
      </c>
      <c r="G110" s="0" t="s">
        <v>775</v>
      </c>
      <c r="L110" s="0" t="s">
        <v>765</v>
      </c>
      <c r="N110" s="0" t="s">
        <v>765</v>
      </c>
      <c r="S110" s="0" t="s">
        <v>766</v>
      </c>
      <c r="T110" s="0" t="s">
        <v>766</v>
      </c>
      <c r="U110" s="0" t="s">
        <v>769</v>
      </c>
      <c r="V110" s="0" t="s">
        <v>769</v>
      </c>
      <c r="Y110" s="0" t="s">
        <v>766</v>
      </c>
      <c r="Z110" s="0" t="s">
        <v>766</v>
      </c>
      <c r="AB110" s="0" t="s">
        <v>769</v>
      </c>
      <c r="AC110" s="0" t="s">
        <v>766</v>
      </c>
      <c r="AD110" s="0" t="s">
        <v>766</v>
      </c>
      <c r="AE110" s="0" t="s">
        <v>769</v>
      </c>
      <c r="AL110" s="0" t="s">
        <v>766</v>
      </c>
      <c r="AM110" s="0" t="s">
        <v>766</v>
      </c>
      <c r="AP110" s="0" t="s">
        <v>766</v>
      </c>
      <c r="AR110" s="0" t="s">
        <v>769</v>
      </c>
      <c r="AS110" s="0" t="s">
        <v>766</v>
      </c>
      <c r="AT110" s="0" t="s">
        <v>765</v>
      </c>
      <c r="AZ110" s="0" t="s">
        <v>766</v>
      </c>
      <c r="BA110" s="0" t="s">
        <v>766</v>
      </c>
      <c r="BL110" s="0" t="s">
        <v>766</v>
      </c>
    </row>
    <row r="111" customFormat="false" ht="14.25" hidden="false" customHeight="false" outlineLevel="0" collapsed="false">
      <c r="A111" s="0" t="s">
        <v>787</v>
      </c>
      <c r="B111" s="0" t="s">
        <v>763</v>
      </c>
      <c r="C111" s="0" t="s">
        <v>771</v>
      </c>
      <c r="D111" s="0" t="s">
        <v>766</v>
      </c>
      <c r="F111" s="0" t="s">
        <v>766</v>
      </c>
      <c r="L111" s="0" t="s">
        <v>766</v>
      </c>
      <c r="S111" s="0" t="s">
        <v>766</v>
      </c>
      <c r="U111" s="0" t="s">
        <v>765</v>
      </c>
      <c r="V111" s="0" t="s">
        <v>766</v>
      </c>
      <c r="Y111" s="0" t="s">
        <v>766</v>
      </c>
      <c r="Z111" s="0" t="s">
        <v>766</v>
      </c>
      <c r="AE111" s="0" t="s">
        <v>766</v>
      </c>
      <c r="AM111" s="0" t="s">
        <v>766</v>
      </c>
      <c r="AP111" s="0" t="s">
        <v>766</v>
      </c>
      <c r="AR111" s="0" t="s">
        <v>765</v>
      </c>
      <c r="AS111" s="0" t="s">
        <v>766</v>
      </c>
    </row>
    <row r="112" customFormat="false" ht="14.25" hidden="false" customHeight="false" outlineLevel="0" collapsed="false">
      <c r="A112" s="0" t="s">
        <v>788</v>
      </c>
      <c r="B112" s="0" t="s">
        <v>765</v>
      </c>
      <c r="C112" s="0" t="s">
        <v>771</v>
      </c>
      <c r="D112" s="0" t="s">
        <v>766</v>
      </c>
      <c r="F112" s="0" t="s">
        <v>766</v>
      </c>
      <c r="U112" s="0" t="s">
        <v>766</v>
      </c>
      <c r="V112" s="0" t="s">
        <v>766</v>
      </c>
      <c r="Y112" s="0" t="s">
        <v>766</v>
      </c>
      <c r="AE112" s="0" t="s">
        <v>766</v>
      </c>
      <c r="AL112" s="0" t="s">
        <v>766</v>
      </c>
      <c r="AP112" s="0" t="s">
        <v>766</v>
      </c>
      <c r="AR112" s="0" t="s">
        <v>766</v>
      </c>
      <c r="AW112" s="0" t="s">
        <v>766</v>
      </c>
    </row>
    <row r="113" customFormat="false" ht="14.25" hidden="false" customHeight="false" outlineLevel="0" collapsed="false">
      <c r="A113" s="0" t="s">
        <v>789</v>
      </c>
      <c r="B113" s="0" t="s">
        <v>769</v>
      </c>
      <c r="C113" s="0" t="s">
        <v>771</v>
      </c>
      <c r="D113" s="0" t="s">
        <v>766</v>
      </c>
      <c r="S113" s="0" t="s">
        <v>766</v>
      </c>
      <c r="U113" s="0" t="s">
        <v>769</v>
      </c>
      <c r="V113" s="0" t="s">
        <v>766</v>
      </c>
      <c r="AB113" s="0" t="s">
        <v>769</v>
      </c>
      <c r="AE113" s="0" t="s">
        <v>766</v>
      </c>
      <c r="AL113" s="0" t="s">
        <v>766</v>
      </c>
      <c r="AP113" s="0" t="s">
        <v>766</v>
      </c>
      <c r="AR113" s="0" t="s">
        <v>766</v>
      </c>
      <c r="AS113" s="0" t="s">
        <v>766</v>
      </c>
      <c r="AT113" s="0" t="s">
        <v>766</v>
      </c>
      <c r="BA113" s="0" t="s">
        <v>766</v>
      </c>
      <c r="BL113" s="0" t="s">
        <v>766</v>
      </c>
    </row>
    <row r="114" customFormat="false" ht="14.25" hidden="false" customHeight="false" outlineLevel="0" collapsed="false">
      <c r="A114" s="0" t="s">
        <v>790</v>
      </c>
      <c r="B114" s="0" t="s">
        <v>765</v>
      </c>
      <c r="C114" s="0" t="s">
        <v>771</v>
      </c>
      <c r="D114" s="0" t="s">
        <v>766</v>
      </c>
      <c r="S114" s="0" t="s">
        <v>766</v>
      </c>
      <c r="U114" s="0" t="s">
        <v>766</v>
      </c>
      <c r="V114" s="0" t="s">
        <v>766</v>
      </c>
      <c r="Y114" s="0" t="s">
        <v>766</v>
      </c>
      <c r="AE114" s="0" t="s">
        <v>766</v>
      </c>
      <c r="AM114" s="0" t="s">
        <v>766</v>
      </c>
      <c r="AP114" s="0" t="s">
        <v>766</v>
      </c>
      <c r="AR114" s="0" t="s">
        <v>766</v>
      </c>
    </row>
    <row r="115" customFormat="false" ht="14.25" hidden="false" customHeight="false" outlineLevel="0" collapsed="false">
      <c r="A115" s="0" t="s">
        <v>791</v>
      </c>
      <c r="B115" s="0" t="s">
        <v>766</v>
      </c>
      <c r="C115" s="0" t="s">
        <v>771</v>
      </c>
      <c r="D115" s="0" t="s">
        <v>766</v>
      </c>
      <c r="F115" s="0" t="s">
        <v>766</v>
      </c>
      <c r="U115" s="0" t="s">
        <v>766</v>
      </c>
      <c r="V115" s="0" t="s">
        <v>766</v>
      </c>
      <c r="Y115" s="0" t="s">
        <v>766</v>
      </c>
      <c r="AE115" s="0" t="s">
        <v>766</v>
      </c>
      <c r="AP115" s="0" t="s">
        <v>766</v>
      </c>
      <c r="AR115" s="0" t="s">
        <v>766</v>
      </c>
      <c r="AS115" s="0" t="s">
        <v>766</v>
      </c>
      <c r="BD115" s="0" t="s">
        <v>766</v>
      </c>
    </row>
    <row r="116" customFormat="false" ht="14.25" hidden="false" customHeight="false" outlineLevel="0" collapsed="false">
      <c r="A116" s="0" t="s">
        <v>792</v>
      </c>
      <c r="B116" s="0" t="s">
        <v>763</v>
      </c>
      <c r="C116" s="0" t="s">
        <v>764</v>
      </c>
      <c r="D116" s="0" t="s">
        <v>769</v>
      </c>
      <c r="F116" s="0" t="s">
        <v>769</v>
      </c>
      <c r="G116" s="0" t="s">
        <v>766</v>
      </c>
      <c r="L116" s="0" t="s">
        <v>766</v>
      </c>
      <c r="M116" s="0" t="s">
        <v>766</v>
      </c>
      <c r="P116" s="0" t="s">
        <v>766</v>
      </c>
      <c r="S116" s="0" t="s">
        <v>769</v>
      </c>
      <c r="U116" s="0" t="s">
        <v>769</v>
      </c>
      <c r="V116" s="0" t="s">
        <v>769</v>
      </c>
      <c r="Y116" s="0" t="s">
        <v>766</v>
      </c>
      <c r="Z116" s="0" t="s">
        <v>766</v>
      </c>
      <c r="AB116" s="0" t="s">
        <v>766</v>
      </c>
      <c r="AC116" s="0" t="s">
        <v>765</v>
      </c>
      <c r="AD116" s="0" t="s">
        <v>769</v>
      </c>
      <c r="AE116" s="0" t="s">
        <v>766</v>
      </c>
      <c r="AK116" s="0" t="s">
        <v>766</v>
      </c>
      <c r="AL116" s="0" t="s">
        <v>766</v>
      </c>
      <c r="AM116" s="0" t="s">
        <v>766</v>
      </c>
      <c r="AP116" s="0" t="s">
        <v>766</v>
      </c>
      <c r="AR116" s="0" t="s">
        <v>769</v>
      </c>
      <c r="AS116" s="0" t="s">
        <v>766</v>
      </c>
      <c r="AT116" s="0" t="s">
        <v>766</v>
      </c>
      <c r="AY116" s="0" t="s">
        <v>766</v>
      </c>
      <c r="AZ116" s="0" t="s">
        <v>766</v>
      </c>
      <c r="BF116" s="0" t="s">
        <v>766</v>
      </c>
      <c r="BL116" s="0" t="s">
        <v>766</v>
      </c>
    </row>
    <row r="117" customFormat="false" ht="14.25" hidden="false" customHeight="false" outlineLevel="0" collapsed="false">
      <c r="A117" s="0" t="s">
        <v>793</v>
      </c>
      <c r="B117" s="0" t="s">
        <v>763</v>
      </c>
      <c r="C117" s="0" t="s">
        <v>764</v>
      </c>
      <c r="D117" s="0" t="s">
        <v>766</v>
      </c>
      <c r="F117" s="0" t="s">
        <v>769</v>
      </c>
      <c r="G117" s="0" t="s">
        <v>783</v>
      </c>
      <c r="L117" s="0" t="s">
        <v>765</v>
      </c>
      <c r="P117" s="0" t="s">
        <v>766</v>
      </c>
      <c r="S117" s="0" t="s">
        <v>769</v>
      </c>
      <c r="T117" s="0" t="s">
        <v>766</v>
      </c>
      <c r="U117" s="0" t="s">
        <v>769</v>
      </c>
      <c r="V117" s="0" t="s">
        <v>769</v>
      </c>
      <c r="X117" s="0" t="s">
        <v>766</v>
      </c>
      <c r="Z117" s="0" t="s">
        <v>766</v>
      </c>
      <c r="AB117" s="0" t="s">
        <v>766</v>
      </c>
      <c r="AC117" s="0" t="s">
        <v>766</v>
      </c>
      <c r="AD117" s="0" t="s">
        <v>769</v>
      </c>
      <c r="AE117" s="0" t="s">
        <v>766</v>
      </c>
      <c r="AK117" s="0" t="s">
        <v>766</v>
      </c>
      <c r="AL117" s="0" t="s">
        <v>766</v>
      </c>
      <c r="AM117" s="0" t="s">
        <v>766</v>
      </c>
      <c r="AP117" s="0" t="s">
        <v>769</v>
      </c>
      <c r="AR117" s="0" t="s">
        <v>769</v>
      </c>
      <c r="AS117" s="0" t="s">
        <v>765</v>
      </c>
      <c r="AT117" s="0" t="s">
        <v>766</v>
      </c>
      <c r="AV117" s="0" t="s">
        <v>766</v>
      </c>
      <c r="AW117" s="0" t="s">
        <v>766</v>
      </c>
      <c r="AY117" s="0" t="s">
        <v>766</v>
      </c>
      <c r="AZ117" s="0" t="s">
        <v>766</v>
      </c>
      <c r="BA117" s="0" t="s">
        <v>766</v>
      </c>
      <c r="BF117" s="0" t="s">
        <v>766</v>
      </c>
      <c r="BG117" s="0" t="s">
        <v>766</v>
      </c>
      <c r="BL117" s="0" t="s">
        <v>766</v>
      </c>
    </row>
    <row r="118" customFormat="false" ht="14.25" hidden="false" customHeight="false" outlineLevel="0" collapsed="false">
      <c r="A118" s="0" t="s">
        <v>794</v>
      </c>
      <c r="B118" s="0" t="s">
        <v>765</v>
      </c>
      <c r="C118" s="0" t="s">
        <v>771</v>
      </c>
      <c r="D118" s="0" t="s">
        <v>766</v>
      </c>
      <c r="F118" s="0" t="s">
        <v>766</v>
      </c>
      <c r="U118" s="0" t="s">
        <v>766</v>
      </c>
      <c r="V118" s="0" t="s">
        <v>766</v>
      </c>
      <c r="Y118" s="0" t="s">
        <v>766</v>
      </c>
      <c r="Z118" s="0" t="s">
        <v>766</v>
      </c>
      <c r="AB118" s="0" t="s">
        <v>766</v>
      </c>
      <c r="AE118" s="0" t="s">
        <v>766</v>
      </c>
      <c r="AR118" s="0" t="s">
        <v>766</v>
      </c>
    </row>
    <row r="119" customFormat="false" ht="14.25" hidden="false" customHeight="false" outlineLevel="0" collapsed="false">
      <c r="A119" s="0" t="s">
        <v>795</v>
      </c>
      <c r="B119" s="0" t="s">
        <v>769</v>
      </c>
      <c r="C119" s="0" t="s">
        <v>771</v>
      </c>
      <c r="D119" s="0" t="s">
        <v>766</v>
      </c>
      <c r="F119" s="0" t="s">
        <v>765</v>
      </c>
      <c r="L119" s="0" t="s">
        <v>765</v>
      </c>
      <c r="N119" s="0" t="s">
        <v>766</v>
      </c>
      <c r="S119" s="0" t="s">
        <v>766</v>
      </c>
      <c r="T119" s="0" t="s">
        <v>765</v>
      </c>
      <c r="U119" s="0" t="s">
        <v>769</v>
      </c>
      <c r="V119" s="0" t="s">
        <v>769</v>
      </c>
      <c r="Y119" s="0" t="s">
        <v>766</v>
      </c>
      <c r="Z119" s="0" t="s">
        <v>766</v>
      </c>
      <c r="AB119" s="0" t="s">
        <v>766</v>
      </c>
      <c r="AC119" s="0" t="s">
        <v>766</v>
      </c>
      <c r="AD119" s="0" t="s">
        <v>769</v>
      </c>
      <c r="AE119" s="0" t="s">
        <v>766</v>
      </c>
      <c r="AK119" s="0" t="s">
        <v>766</v>
      </c>
      <c r="AM119" s="0" t="s">
        <v>766</v>
      </c>
      <c r="AP119" s="0" t="s">
        <v>766</v>
      </c>
      <c r="AR119" s="0" t="s">
        <v>769</v>
      </c>
      <c r="AS119" s="0" t="s">
        <v>766</v>
      </c>
      <c r="AT119" s="0" t="s">
        <v>766</v>
      </c>
      <c r="AY119" s="0" t="s">
        <v>766</v>
      </c>
      <c r="BA119" s="0" t="s">
        <v>766</v>
      </c>
      <c r="BD119" s="0" t="s">
        <v>766</v>
      </c>
      <c r="BF119" s="0" t="s">
        <v>766</v>
      </c>
      <c r="BG119" s="0" t="s">
        <v>766</v>
      </c>
      <c r="BL119" s="0" t="s">
        <v>766</v>
      </c>
    </row>
    <row r="120" customFormat="false" ht="14.25" hidden="false" customHeight="false" outlineLevel="0" collapsed="false">
      <c r="A120" s="0" t="s">
        <v>796</v>
      </c>
      <c r="B120" s="0" t="s">
        <v>763</v>
      </c>
      <c r="C120" s="0" t="s">
        <v>771</v>
      </c>
      <c r="D120" s="0" t="s">
        <v>766</v>
      </c>
      <c r="F120" s="0" t="s">
        <v>766</v>
      </c>
      <c r="L120" s="0" t="s">
        <v>766</v>
      </c>
      <c r="S120" s="0" t="s">
        <v>766</v>
      </c>
      <c r="U120" s="0" t="s">
        <v>766</v>
      </c>
      <c r="Y120" s="0" t="s">
        <v>766</v>
      </c>
      <c r="Z120" s="0" t="s">
        <v>766</v>
      </c>
      <c r="AB120" s="0" t="s">
        <v>766</v>
      </c>
      <c r="AC120" s="0" t="s">
        <v>766</v>
      </c>
      <c r="AD120" s="0" t="s">
        <v>763</v>
      </c>
      <c r="AE120" s="0" t="s">
        <v>766</v>
      </c>
      <c r="AL120" s="0" t="s">
        <v>766</v>
      </c>
      <c r="AM120" s="0" t="s">
        <v>766</v>
      </c>
      <c r="AP120" s="0" t="s">
        <v>766</v>
      </c>
      <c r="AR120" s="0" t="s">
        <v>763</v>
      </c>
      <c r="AS120" s="0" t="s">
        <v>766</v>
      </c>
      <c r="AY120" s="0" t="s">
        <v>766</v>
      </c>
      <c r="AZ120" s="0" t="s">
        <v>766</v>
      </c>
      <c r="BA120" s="0" t="s">
        <v>766</v>
      </c>
      <c r="BF120" s="0" t="s">
        <v>766</v>
      </c>
    </row>
    <row r="121" customFormat="false" ht="14.25" hidden="false" customHeight="false" outlineLevel="0" collapsed="false">
      <c r="A121" s="0" t="s">
        <v>797</v>
      </c>
      <c r="B121" s="0" t="s">
        <v>765</v>
      </c>
      <c r="C121" s="0" t="s">
        <v>771</v>
      </c>
      <c r="D121" s="0" t="s">
        <v>766</v>
      </c>
      <c r="F121" s="0" t="s">
        <v>765</v>
      </c>
      <c r="L121" s="0" t="s">
        <v>766</v>
      </c>
      <c r="S121" s="0" t="s">
        <v>766</v>
      </c>
      <c r="U121" s="0" t="s">
        <v>765</v>
      </c>
      <c r="V121" s="0" t="s">
        <v>765</v>
      </c>
      <c r="Z121" s="0" t="s">
        <v>766</v>
      </c>
      <c r="AC121" s="0" t="s">
        <v>766</v>
      </c>
      <c r="AD121" s="0" t="s">
        <v>763</v>
      </c>
      <c r="AL121" s="0" t="s">
        <v>766</v>
      </c>
      <c r="AM121" s="0" t="s">
        <v>766</v>
      </c>
      <c r="AP121" s="0" t="s">
        <v>766</v>
      </c>
      <c r="AZ121" s="0" t="s">
        <v>766</v>
      </c>
      <c r="BA121" s="0" t="s">
        <v>766</v>
      </c>
    </row>
    <row r="122" customFormat="false" ht="14.25" hidden="false" customHeight="false" outlineLevel="0" collapsed="false">
      <c r="A122" s="0" t="s">
        <v>798</v>
      </c>
      <c r="B122" s="0" t="s">
        <v>768</v>
      </c>
      <c r="C122" s="0" t="s">
        <v>764</v>
      </c>
      <c r="D122" s="0" t="s">
        <v>769</v>
      </c>
      <c r="F122" s="0" t="s">
        <v>769</v>
      </c>
      <c r="L122" s="0" t="s">
        <v>769</v>
      </c>
      <c r="S122" s="0" t="s">
        <v>769</v>
      </c>
      <c r="T122" s="0" t="s">
        <v>769</v>
      </c>
      <c r="U122" s="0" t="s">
        <v>769</v>
      </c>
      <c r="V122" s="0" t="s">
        <v>769</v>
      </c>
      <c r="X122" s="0" t="s">
        <v>766</v>
      </c>
      <c r="Y122" s="0" t="s">
        <v>766</v>
      </c>
      <c r="Z122" s="0" t="s">
        <v>766</v>
      </c>
      <c r="AB122" s="0" t="s">
        <v>769</v>
      </c>
      <c r="AC122" s="0" t="s">
        <v>766</v>
      </c>
      <c r="AD122" s="0" t="s">
        <v>769</v>
      </c>
      <c r="AE122" s="0" t="s">
        <v>766</v>
      </c>
      <c r="AK122" s="0" t="s">
        <v>766</v>
      </c>
      <c r="AL122" s="0" t="s">
        <v>766</v>
      </c>
      <c r="AM122" s="0" t="s">
        <v>766</v>
      </c>
      <c r="AP122" s="0" t="s">
        <v>765</v>
      </c>
      <c r="AR122" s="0" t="s">
        <v>769</v>
      </c>
      <c r="AS122" s="0" t="s">
        <v>769</v>
      </c>
      <c r="AT122" s="0" t="s">
        <v>766</v>
      </c>
      <c r="AV122" s="0" t="s">
        <v>766</v>
      </c>
      <c r="AY122" s="0" t="s">
        <v>766</v>
      </c>
      <c r="AZ122" s="0" t="s">
        <v>766</v>
      </c>
      <c r="BA122" s="0" t="s">
        <v>766</v>
      </c>
      <c r="BF122" s="0" t="s">
        <v>766</v>
      </c>
      <c r="BG122" s="0" t="s">
        <v>766</v>
      </c>
      <c r="BL122" s="0" t="s">
        <v>766</v>
      </c>
    </row>
    <row r="123" customFormat="false" ht="14.25" hidden="false" customHeight="false" outlineLevel="0" collapsed="false">
      <c r="A123" s="0" t="s">
        <v>799</v>
      </c>
      <c r="B123" s="0" t="s">
        <v>763</v>
      </c>
      <c r="C123" s="0" t="s">
        <v>771</v>
      </c>
      <c r="D123" s="0" t="s">
        <v>766</v>
      </c>
      <c r="F123" s="0" t="s">
        <v>766</v>
      </c>
      <c r="L123" s="0" t="s">
        <v>766</v>
      </c>
      <c r="S123" s="0" t="s">
        <v>766</v>
      </c>
      <c r="T123" s="0" t="s">
        <v>766</v>
      </c>
      <c r="U123" s="0" t="s">
        <v>766</v>
      </c>
      <c r="V123" s="0" t="s">
        <v>766</v>
      </c>
      <c r="Z123" s="0" t="s">
        <v>766</v>
      </c>
      <c r="AC123" s="0" t="s">
        <v>766</v>
      </c>
      <c r="AM123" s="0" t="s">
        <v>766</v>
      </c>
      <c r="AP123" s="0" t="s">
        <v>766</v>
      </c>
      <c r="AR123" s="0" t="s">
        <v>765</v>
      </c>
      <c r="AS123" s="0" t="s">
        <v>766</v>
      </c>
      <c r="AY123" s="0" t="s">
        <v>766</v>
      </c>
      <c r="BC123" s="0" t="s">
        <v>766</v>
      </c>
    </row>
    <row r="124" customFormat="false" ht="14.25" hidden="false" customHeight="false" outlineLevel="0" collapsed="false">
      <c r="A124" s="0" t="s">
        <v>800</v>
      </c>
      <c r="B124" s="0" t="s">
        <v>763</v>
      </c>
      <c r="C124" s="0" t="s">
        <v>771</v>
      </c>
      <c r="D124" s="0" t="s">
        <v>766</v>
      </c>
      <c r="F124" s="0" t="s">
        <v>766</v>
      </c>
      <c r="L124" s="0" t="s">
        <v>766</v>
      </c>
      <c r="S124" s="0" t="s">
        <v>766</v>
      </c>
      <c r="T124" s="0" t="s">
        <v>769</v>
      </c>
      <c r="U124" s="0" t="s">
        <v>766</v>
      </c>
      <c r="V124" s="0" t="s">
        <v>766</v>
      </c>
      <c r="Y124" s="0" t="s">
        <v>766</v>
      </c>
      <c r="Z124" s="0" t="s">
        <v>766</v>
      </c>
      <c r="AB124" s="0" t="s">
        <v>769</v>
      </c>
      <c r="AC124" s="0" t="s">
        <v>766</v>
      </c>
      <c r="AD124" s="0" t="s">
        <v>769</v>
      </c>
      <c r="AE124" s="0" t="s">
        <v>766</v>
      </c>
      <c r="AM124" s="0" t="s">
        <v>766</v>
      </c>
      <c r="AP124" s="0" t="s">
        <v>766</v>
      </c>
      <c r="AR124" s="0" t="s">
        <v>769</v>
      </c>
      <c r="AS124" s="0" t="s">
        <v>769</v>
      </c>
      <c r="AV124" s="0" t="s">
        <v>766</v>
      </c>
      <c r="AZ124" s="0" t="s">
        <v>766</v>
      </c>
      <c r="BF124" s="0" t="s">
        <v>766</v>
      </c>
      <c r="BL124" s="0" t="s">
        <v>766</v>
      </c>
    </row>
    <row r="125" customFormat="false" ht="14.25" hidden="false" customHeight="false" outlineLevel="0" collapsed="false">
      <c r="A125" s="0" t="s">
        <v>801</v>
      </c>
      <c r="B125" s="0" t="s">
        <v>763</v>
      </c>
      <c r="C125" s="0" t="s">
        <v>771</v>
      </c>
      <c r="D125" s="0" t="s">
        <v>766</v>
      </c>
      <c r="F125" s="0" t="s">
        <v>766</v>
      </c>
      <c r="S125" s="0" t="s">
        <v>766</v>
      </c>
      <c r="U125" s="0" t="s">
        <v>765</v>
      </c>
      <c r="V125" s="0" t="s">
        <v>765</v>
      </c>
      <c r="AD125" s="0" t="s">
        <v>765</v>
      </c>
      <c r="AM125" s="0" t="s">
        <v>766</v>
      </c>
      <c r="AP125" s="0" t="s">
        <v>766</v>
      </c>
      <c r="AR125" s="0" t="s">
        <v>765</v>
      </c>
      <c r="AS125" s="0" t="s">
        <v>766</v>
      </c>
      <c r="AY125" s="0" t="s">
        <v>766</v>
      </c>
    </row>
    <row r="126" customFormat="false" ht="14.25" hidden="false" customHeight="false" outlineLevel="0" collapsed="false">
      <c r="A126" s="0" t="s">
        <v>802</v>
      </c>
      <c r="B126" s="0" t="s">
        <v>765</v>
      </c>
      <c r="C126" s="0" t="s">
        <v>771</v>
      </c>
      <c r="D126" s="0" t="s">
        <v>766</v>
      </c>
      <c r="F126" s="0" t="s">
        <v>766</v>
      </c>
      <c r="L126" s="0" t="s">
        <v>766</v>
      </c>
      <c r="S126" s="0" t="s">
        <v>766</v>
      </c>
      <c r="U126" s="0" t="s">
        <v>766</v>
      </c>
      <c r="V126" s="0" t="s">
        <v>766</v>
      </c>
      <c r="AD126" s="0" t="s">
        <v>763</v>
      </c>
      <c r="AP126" s="0" t="s">
        <v>766</v>
      </c>
      <c r="AR126" s="0" t="s">
        <v>766</v>
      </c>
      <c r="AS126" s="0" t="s">
        <v>766</v>
      </c>
    </row>
    <row r="127" customFormat="false" ht="14.25" hidden="false" customHeight="false" outlineLevel="0" collapsed="false">
      <c r="A127" s="0" t="s">
        <v>803</v>
      </c>
      <c r="D127" s="0" t="s">
        <v>766</v>
      </c>
      <c r="F127" s="0" t="s">
        <v>766</v>
      </c>
      <c r="G127" s="0" t="n">
        <v>1</v>
      </c>
      <c r="U127" s="0" t="s">
        <v>765</v>
      </c>
      <c r="V127" s="0" t="s">
        <v>765</v>
      </c>
      <c r="Z127" s="0" t="s">
        <v>766</v>
      </c>
      <c r="AB127" s="0" t="s">
        <v>766</v>
      </c>
      <c r="AC127" s="0" t="s">
        <v>766</v>
      </c>
      <c r="AD127" s="0" t="s">
        <v>765</v>
      </c>
      <c r="AM127" s="0" t="s">
        <v>766</v>
      </c>
      <c r="AP127" s="0" t="s">
        <v>766</v>
      </c>
      <c r="AR127" s="0" t="s">
        <v>765</v>
      </c>
      <c r="AS127" s="0" t="s">
        <v>766</v>
      </c>
      <c r="AY127" s="0" t="s">
        <v>766</v>
      </c>
      <c r="AZ127" s="0" t="s">
        <v>766</v>
      </c>
      <c r="BA127" s="0" t="s">
        <v>766</v>
      </c>
    </row>
    <row r="128" customFormat="false" ht="14.25" hidden="false" customHeight="false" outlineLevel="0" collapsed="false">
      <c r="A128" s="0" t="s">
        <v>804</v>
      </c>
      <c r="B128" s="0" t="s">
        <v>769</v>
      </c>
      <c r="C128" s="0" t="s">
        <v>771</v>
      </c>
      <c r="D128" s="0" t="s">
        <v>766</v>
      </c>
      <c r="F128" s="0" t="s">
        <v>766</v>
      </c>
      <c r="L128" s="0" t="s">
        <v>766</v>
      </c>
      <c r="S128" s="0" t="s">
        <v>766</v>
      </c>
      <c r="T128" s="0" t="s">
        <v>765</v>
      </c>
      <c r="U128" s="0" t="s">
        <v>766</v>
      </c>
      <c r="V128" s="0" t="s">
        <v>766</v>
      </c>
      <c r="Y128" s="0" t="s">
        <v>766</v>
      </c>
      <c r="Z128" s="0" t="s">
        <v>765</v>
      </c>
      <c r="AB128" s="0" t="s">
        <v>765</v>
      </c>
      <c r="AC128" s="0" t="s">
        <v>766</v>
      </c>
      <c r="AD128" s="0" t="s">
        <v>769</v>
      </c>
      <c r="AM128" s="0" t="s">
        <v>766</v>
      </c>
      <c r="AP128" s="0" t="s">
        <v>766</v>
      </c>
      <c r="AR128" s="0" t="s">
        <v>766</v>
      </c>
      <c r="AS128" s="0" t="s">
        <v>766</v>
      </c>
      <c r="AW128" s="0" t="s">
        <v>766</v>
      </c>
      <c r="AX128" s="0" t="s">
        <v>766</v>
      </c>
      <c r="BG128" s="0" t="s">
        <v>766</v>
      </c>
      <c r="BL128" s="0" t="s">
        <v>766</v>
      </c>
    </row>
    <row r="129" customFormat="false" ht="14.25" hidden="false" customHeight="false" outlineLevel="0" collapsed="false">
      <c r="A129" s="0" t="s">
        <v>805</v>
      </c>
      <c r="B129" s="0" t="s">
        <v>763</v>
      </c>
      <c r="C129" s="0" t="s">
        <v>771</v>
      </c>
      <c r="D129" s="0" t="s">
        <v>766</v>
      </c>
      <c r="F129" s="0" t="s">
        <v>766</v>
      </c>
      <c r="S129" s="0" t="s">
        <v>765</v>
      </c>
      <c r="T129" s="0" t="s">
        <v>766</v>
      </c>
      <c r="U129" s="0" t="s">
        <v>766</v>
      </c>
      <c r="V129" s="0" t="s">
        <v>766</v>
      </c>
      <c r="Y129" s="0" t="n">
        <v>1</v>
      </c>
      <c r="Z129" s="0" t="s">
        <v>766</v>
      </c>
      <c r="AC129" s="0" t="s">
        <v>766</v>
      </c>
      <c r="AM129" s="0" t="s">
        <v>766</v>
      </c>
      <c r="AP129" s="0" t="s">
        <v>766</v>
      </c>
      <c r="AR129" s="0" t="s">
        <v>766</v>
      </c>
      <c r="AY129" s="0" t="s">
        <v>766</v>
      </c>
      <c r="AZ129" s="0" t="s">
        <v>766</v>
      </c>
    </row>
    <row r="130" customFormat="false" ht="14.25" hidden="false" customHeight="false" outlineLevel="0" collapsed="false">
      <c r="A130" s="0" t="s">
        <v>806</v>
      </c>
      <c r="C130" s="0" t="s">
        <v>771</v>
      </c>
      <c r="D130" s="0" t="s">
        <v>769</v>
      </c>
      <c r="F130" s="0" t="s">
        <v>769</v>
      </c>
      <c r="H130" s="0" t="s">
        <v>783</v>
      </c>
      <c r="L130" s="0" t="s">
        <v>766</v>
      </c>
      <c r="S130" s="0" t="s">
        <v>766</v>
      </c>
      <c r="T130" s="0" t="s">
        <v>769</v>
      </c>
      <c r="U130" s="0" t="s">
        <v>769</v>
      </c>
      <c r="V130" s="0" t="s">
        <v>769</v>
      </c>
      <c r="Y130" s="0" t="s">
        <v>766</v>
      </c>
      <c r="Z130" s="0" t="s">
        <v>766</v>
      </c>
      <c r="AB130" s="0" t="s">
        <v>769</v>
      </c>
      <c r="AC130" s="0" t="s">
        <v>766</v>
      </c>
      <c r="AD130" s="0" t="s">
        <v>769</v>
      </c>
      <c r="AE130" s="0" t="s">
        <v>766</v>
      </c>
      <c r="AK130" s="0" t="s">
        <v>766</v>
      </c>
      <c r="AM130" s="0" t="s">
        <v>766</v>
      </c>
      <c r="AP130" s="0" t="s">
        <v>769</v>
      </c>
      <c r="AR130" s="0" t="s">
        <v>766</v>
      </c>
      <c r="AS130" s="0" t="s">
        <v>766</v>
      </c>
      <c r="AT130" s="0" t="s">
        <v>766</v>
      </c>
      <c r="AV130" s="0" t="s">
        <v>766</v>
      </c>
      <c r="AY130" s="0" t="s">
        <v>766</v>
      </c>
      <c r="AZ130" s="0" t="s">
        <v>766</v>
      </c>
      <c r="BA130" s="0" t="s">
        <v>766</v>
      </c>
      <c r="BF130" s="0" t="s">
        <v>766</v>
      </c>
      <c r="BL130" s="0" t="s">
        <v>769</v>
      </c>
    </row>
    <row r="131" customFormat="false" ht="14.25" hidden="false" customHeight="false" outlineLevel="0" collapsed="false">
      <c r="A131" s="0" t="s">
        <v>807</v>
      </c>
      <c r="B131" s="0" t="s">
        <v>763</v>
      </c>
      <c r="C131" s="0" t="s">
        <v>771</v>
      </c>
      <c r="D131" s="0" t="s">
        <v>766</v>
      </c>
      <c r="F131" s="0" t="s">
        <v>765</v>
      </c>
      <c r="S131" s="0" t="s">
        <v>765</v>
      </c>
      <c r="T131" s="0" t="s">
        <v>766</v>
      </c>
      <c r="U131" s="0" t="s">
        <v>766</v>
      </c>
      <c r="V131" s="0" t="s">
        <v>766</v>
      </c>
      <c r="Z131" s="0" t="s">
        <v>766</v>
      </c>
      <c r="AB131" s="0" t="s">
        <v>766</v>
      </c>
      <c r="AC131" s="0" t="s">
        <v>766</v>
      </c>
      <c r="AL131" s="0" t="s">
        <v>766</v>
      </c>
      <c r="AP131" s="0" t="s">
        <v>766</v>
      </c>
      <c r="AR131" s="0" t="s">
        <v>765</v>
      </c>
      <c r="AS131" s="0" t="s">
        <v>766</v>
      </c>
      <c r="AT131" s="0" t="s">
        <v>766</v>
      </c>
      <c r="AY131" s="0" t="s">
        <v>766</v>
      </c>
      <c r="BA131" s="0" t="s">
        <v>766</v>
      </c>
      <c r="BB131" s="0" t="s">
        <v>766</v>
      </c>
    </row>
    <row r="132" customFormat="false" ht="14.25" hidden="false" customHeight="false" outlineLevel="0" collapsed="false">
      <c r="A132" s="0" t="s">
        <v>808</v>
      </c>
      <c r="B132" s="0" t="s">
        <v>763</v>
      </c>
      <c r="C132" s="0" t="s">
        <v>771</v>
      </c>
      <c r="D132" s="0" t="s">
        <v>766</v>
      </c>
      <c r="F132" s="0" t="s">
        <v>765</v>
      </c>
      <c r="L132" s="0" t="s">
        <v>766</v>
      </c>
      <c r="S132" s="0" t="s">
        <v>765</v>
      </c>
      <c r="T132" s="0" t="s">
        <v>765</v>
      </c>
      <c r="U132" s="0" t="s">
        <v>766</v>
      </c>
      <c r="V132" s="0" t="s">
        <v>765</v>
      </c>
      <c r="Z132" s="0" t="s">
        <v>766</v>
      </c>
      <c r="AB132" s="0" t="s">
        <v>766</v>
      </c>
      <c r="AC132" s="0" t="s">
        <v>766</v>
      </c>
      <c r="AL132" s="0" t="s">
        <v>766</v>
      </c>
      <c r="AM132" s="0" t="s">
        <v>766</v>
      </c>
      <c r="AP132" s="0" t="s">
        <v>766</v>
      </c>
      <c r="AR132" s="0" t="s">
        <v>765</v>
      </c>
      <c r="AS132" s="0" t="s">
        <v>766</v>
      </c>
      <c r="AY132" s="0" t="s">
        <v>766</v>
      </c>
      <c r="AZ132" s="0" t="s">
        <v>766</v>
      </c>
      <c r="BA132" s="0" t="s">
        <v>766</v>
      </c>
    </row>
    <row r="133" customFormat="false" ht="14.25" hidden="false" customHeight="false" outlineLevel="0" collapsed="false">
      <c r="A133" s="0" t="s">
        <v>809</v>
      </c>
      <c r="B133" s="0" t="s">
        <v>768</v>
      </c>
      <c r="C133" s="0" t="s">
        <v>764</v>
      </c>
      <c r="D133" s="0" t="s">
        <v>769</v>
      </c>
      <c r="F133" s="0" t="s">
        <v>766</v>
      </c>
      <c r="L133" s="0" t="s">
        <v>769</v>
      </c>
      <c r="S133" s="0" t="s">
        <v>766</v>
      </c>
      <c r="T133" s="0" t="s">
        <v>769</v>
      </c>
      <c r="U133" s="0" t="s">
        <v>769</v>
      </c>
      <c r="V133" s="0" t="s">
        <v>769</v>
      </c>
      <c r="Y133" s="0" t="s">
        <v>766</v>
      </c>
      <c r="Z133" s="0" t="s">
        <v>766</v>
      </c>
      <c r="AB133" s="0" t="s">
        <v>769</v>
      </c>
      <c r="AC133" s="0" t="s">
        <v>765</v>
      </c>
      <c r="AD133" s="0" t="s">
        <v>769</v>
      </c>
      <c r="AE133" s="0" t="s">
        <v>766</v>
      </c>
      <c r="AK133" s="0" t="s">
        <v>766</v>
      </c>
      <c r="AL133" s="0" t="s">
        <v>766</v>
      </c>
      <c r="AP133" s="0" t="s">
        <v>769</v>
      </c>
      <c r="AR133" s="0" t="s">
        <v>769</v>
      </c>
      <c r="AS133" s="0" t="s">
        <v>769</v>
      </c>
      <c r="AT133" s="0" t="s">
        <v>766</v>
      </c>
      <c r="AV133" s="0" t="s">
        <v>766</v>
      </c>
      <c r="AZ133" s="0" t="s">
        <v>765</v>
      </c>
      <c r="BA133" s="0" t="s">
        <v>766</v>
      </c>
      <c r="BD133" s="0" t="s">
        <v>766</v>
      </c>
      <c r="BF133" s="0" t="s">
        <v>766</v>
      </c>
      <c r="BL133" s="0" t="s">
        <v>769</v>
      </c>
    </row>
    <row r="134" customFormat="false" ht="14.25" hidden="false" customHeight="false" outlineLevel="0" collapsed="false">
      <c r="A134" s="0" t="s">
        <v>810</v>
      </c>
      <c r="B134" s="0" t="s">
        <v>766</v>
      </c>
      <c r="C134" s="0" t="s">
        <v>771</v>
      </c>
      <c r="F134" s="0" t="s">
        <v>765</v>
      </c>
      <c r="L134" s="0" t="s">
        <v>766</v>
      </c>
      <c r="S134" s="0" t="s">
        <v>765</v>
      </c>
      <c r="T134" s="0" t="s">
        <v>765</v>
      </c>
      <c r="U134" s="0" t="s">
        <v>765</v>
      </c>
      <c r="V134" s="0" t="s">
        <v>765</v>
      </c>
      <c r="AC134" s="0" t="s">
        <v>766</v>
      </c>
      <c r="AL134" s="0" t="s">
        <v>766</v>
      </c>
      <c r="AM134" s="0" t="s">
        <v>766</v>
      </c>
      <c r="AP134" s="0" t="s">
        <v>766</v>
      </c>
      <c r="AT134" s="0" t="s">
        <v>766</v>
      </c>
      <c r="BA134" s="0" t="s">
        <v>766</v>
      </c>
    </row>
    <row r="135" customFormat="false" ht="14.25" hidden="false" customHeight="false" outlineLevel="0" collapsed="false">
      <c r="A135" s="0" t="s">
        <v>811</v>
      </c>
      <c r="B135" s="0" t="s">
        <v>768</v>
      </c>
      <c r="C135" s="0" t="s">
        <v>764</v>
      </c>
      <c r="D135" s="0" t="s">
        <v>769</v>
      </c>
      <c r="F135" s="0" t="s">
        <v>769</v>
      </c>
      <c r="L135" s="0" t="s">
        <v>766</v>
      </c>
      <c r="N135" s="0" t="s">
        <v>766</v>
      </c>
      <c r="S135" s="0" t="s">
        <v>769</v>
      </c>
      <c r="T135" s="0" t="s">
        <v>769</v>
      </c>
      <c r="U135" s="0" t="s">
        <v>769</v>
      </c>
      <c r="V135" s="0" t="s">
        <v>769</v>
      </c>
      <c r="X135" s="0" t="s">
        <v>766</v>
      </c>
      <c r="Y135" s="0" t="s">
        <v>766</v>
      </c>
      <c r="Z135" s="0" t="s">
        <v>766</v>
      </c>
      <c r="AB135" s="0" t="s">
        <v>769</v>
      </c>
      <c r="AC135" s="0" t="s">
        <v>766</v>
      </c>
      <c r="AD135" s="0" t="s">
        <v>763</v>
      </c>
      <c r="AK135" s="0" t="s">
        <v>766</v>
      </c>
      <c r="AL135" s="0" t="s">
        <v>766</v>
      </c>
      <c r="AM135" s="0" t="s">
        <v>766</v>
      </c>
      <c r="AP135" s="0" t="s">
        <v>765</v>
      </c>
      <c r="AR135" s="0" t="s">
        <v>769</v>
      </c>
      <c r="AS135" s="0" t="s">
        <v>769</v>
      </c>
      <c r="AV135" s="0" t="s">
        <v>766</v>
      </c>
      <c r="AZ135" s="0" t="s">
        <v>766</v>
      </c>
      <c r="BA135" s="0" t="s">
        <v>766</v>
      </c>
      <c r="BL135" s="0" t="s">
        <v>769</v>
      </c>
    </row>
    <row r="136" customFormat="false" ht="14.25" hidden="false" customHeight="false" outlineLevel="0" collapsed="false">
      <c r="A136" s="0" t="s">
        <v>812</v>
      </c>
      <c r="B136" s="0" t="s">
        <v>763</v>
      </c>
      <c r="C136" s="0" t="s">
        <v>771</v>
      </c>
      <c r="D136" s="0" t="s">
        <v>765</v>
      </c>
      <c r="F136" s="0" t="s">
        <v>766</v>
      </c>
      <c r="L136" s="0" t="s">
        <v>766</v>
      </c>
      <c r="S136" s="0" t="s">
        <v>765</v>
      </c>
      <c r="T136" s="0" t="s">
        <v>766</v>
      </c>
      <c r="U136" s="0" t="s">
        <v>765</v>
      </c>
      <c r="V136" s="0" t="s">
        <v>765</v>
      </c>
      <c r="AB136" s="0" t="s">
        <v>766</v>
      </c>
      <c r="AC136" s="0" t="s">
        <v>766</v>
      </c>
      <c r="AD136" s="0" t="s">
        <v>766</v>
      </c>
      <c r="AL136" s="0" t="s">
        <v>766</v>
      </c>
      <c r="AM136" s="0" t="s">
        <v>766</v>
      </c>
      <c r="AY136" s="0" t="s">
        <v>766</v>
      </c>
    </row>
    <row r="137" customFormat="false" ht="14.25" hidden="false" customHeight="false" outlineLevel="0" collapsed="false">
      <c r="A137" s="0" t="s">
        <v>813</v>
      </c>
      <c r="B137" s="0" t="s">
        <v>763</v>
      </c>
      <c r="C137" s="0" t="s">
        <v>764</v>
      </c>
      <c r="D137" s="0" t="s">
        <v>769</v>
      </c>
      <c r="F137" s="0" t="s">
        <v>769</v>
      </c>
      <c r="L137" s="0" t="s">
        <v>766</v>
      </c>
      <c r="S137" s="0" t="s">
        <v>769</v>
      </c>
      <c r="T137" s="0" t="s">
        <v>769</v>
      </c>
      <c r="U137" s="0" t="s">
        <v>769</v>
      </c>
      <c r="V137" s="0" t="s">
        <v>769</v>
      </c>
      <c r="Y137" s="0" t="s">
        <v>766</v>
      </c>
      <c r="Z137" s="0" t="s">
        <v>766</v>
      </c>
      <c r="AB137" s="0" t="s">
        <v>769</v>
      </c>
      <c r="AC137" s="0" t="s">
        <v>765</v>
      </c>
      <c r="AD137" s="0" t="s">
        <v>769</v>
      </c>
      <c r="AE137" s="0" t="s">
        <v>783</v>
      </c>
      <c r="AK137" s="0" t="s">
        <v>766</v>
      </c>
      <c r="AL137" s="0" t="s">
        <v>766</v>
      </c>
      <c r="AM137" s="0" t="s">
        <v>766</v>
      </c>
      <c r="AP137" s="0" t="s">
        <v>765</v>
      </c>
      <c r="AR137" s="0" t="s">
        <v>769</v>
      </c>
      <c r="AS137" s="0" t="s">
        <v>766</v>
      </c>
      <c r="AV137" s="0" t="s">
        <v>766</v>
      </c>
      <c r="AZ137" s="0" t="s">
        <v>766</v>
      </c>
      <c r="BL137" s="0" t="s">
        <v>765</v>
      </c>
    </row>
    <row r="138" customFormat="false" ht="14.25" hidden="false" customHeight="false" outlineLevel="0" collapsed="false">
      <c r="A138" s="0" t="s">
        <v>814</v>
      </c>
      <c r="B138" s="0" t="s">
        <v>768</v>
      </c>
      <c r="C138" s="0" t="s">
        <v>764</v>
      </c>
      <c r="D138" s="0" t="s">
        <v>765</v>
      </c>
      <c r="F138" s="0" t="s">
        <v>765</v>
      </c>
      <c r="L138" s="0" t="s">
        <v>766</v>
      </c>
      <c r="S138" s="0" t="s">
        <v>765</v>
      </c>
      <c r="T138" s="0" t="s">
        <v>765</v>
      </c>
      <c r="U138" s="0" t="s">
        <v>765</v>
      </c>
      <c r="V138" s="0" t="s">
        <v>765</v>
      </c>
      <c r="AB138" s="0" t="s">
        <v>766</v>
      </c>
      <c r="AC138" s="0" t="s">
        <v>766</v>
      </c>
      <c r="AD138" s="0" t="s">
        <v>766</v>
      </c>
      <c r="AM138" s="0" t="s">
        <v>766</v>
      </c>
      <c r="BA138" s="0" t="s">
        <v>766</v>
      </c>
    </row>
    <row r="139" customFormat="false" ht="14.25" hidden="false" customHeight="false" outlineLevel="0" collapsed="false">
      <c r="A139" s="0" t="s">
        <v>815</v>
      </c>
      <c r="B139" s="0" t="s">
        <v>768</v>
      </c>
      <c r="C139" s="0" t="s">
        <v>764</v>
      </c>
      <c r="D139" s="0" t="s">
        <v>769</v>
      </c>
      <c r="F139" s="0" t="s">
        <v>763</v>
      </c>
      <c r="L139" s="0" t="s">
        <v>766</v>
      </c>
      <c r="M139" s="0" t="s">
        <v>766</v>
      </c>
      <c r="S139" s="0" t="s">
        <v>763</v>
      </c>
      <c r="T139" s="0" t="s">
        <v>763</v>
      </c>
      <c r="U139" s="0" t="s">
        <v>769</v>
      </c>
      <c r="V139" s="0" t="s">
        <v>763</v>
      </c>
      <c r="X139" s="0" t="s">
        <v>766</v>
      </c>
      <c r="Y139" s="0" t="s">
        <v>766</v>
      </c>
      <c r="AB139" s="0" t="s">
        <v>766</v>
      </c>
      <c r="AC139" s="0" t="s">
        <v>765</v>
      </c>
      <c r="AD139" s="0" t="s">
        <v>763</v>
      </c>
      <c r="AK139" s="0" t="s">
        <v>766</v>
      </c>
      <c r="AL139" s="0" t="s">
        <v>766</v>
      </c>
      <c r="AM139" s="0" t="s">
        <v>769</v>
      </c>
      <c r="AP139" s="0" t="s">
        <v>769</v>
      </c>
      <c r="AR139" s="0" t="s">
        <v>769</v>
      </c>
      <c r="AS139" s="0" t="s">
        <v>769</v>
      </c>
      <c r="AV139" s="0" t="s">
        <v>765</v>
      </c>
      <c r="AY139" s="0" t="s">
        <v>766</v>
      </c>
      <c r="AZ139" s="0" t="s">
        <v>769</v>
      </c>
      <c r="BA139" s="0" t="s">
        <v>765</v>
      </c>
      <c r="BD139" s="0" t="s">
        <v>766</v>
      </c>
      <c r="BG139" s="0" t="s">
        <v>766</v>
      </c>
      <c r="BL139" s="0" t="s">
        <v>765</v>
      </c>
    </row>
    <row r="140" customFormat="false" ht="14.25" hidden="false" customHeight="false" outlineLevel="0" collapsed="false">
      <c r="A140" s="0" t="s">
        <v>816</v>
      </c>
      <c r="B140" s="0" t="s">
        <v>766</v>
      </c>
      <c r="C140" s="0" t="s">
        <v>771</v>
      </c>
      <c r="D140" s="0" t="s">
        <v>766</v>
      </c>
      <c r="F140" s="0" t="s">
        <v>766</v>
      </c>
      <c r="S140" s="0" t="s">
        <v>766</v>
      </c>
      <c r="U140" s="0" t="s">
        <v>766</v>
      </c>
      <c r="V140" s="0" t="s">
        <v>766</v>
      </c>
      <c r="AM140" s="0" t="s">
        <v>766</v>
      </c>
      <c r="AP140" s="0" t="s">
        <v>766</v>
      </c>
      <c r="AR140" s="0" t="s">
        <v>766</v>
      </c>
      <c r="AS140" s="0" t="s">
        <v>766</v>
      </c>
    </row>
    <row r="141" customFormat="false" ht="14.25" hidden="false" customHeight="false" outlineLevel="0" collapsed="false">
      <c r="A141" s="0" t="s">
        <v>817</v>
      </c>
      <c r="B141" s="0" t="s">
        <v>763</v>
      </c>
      <c r="C141" s="0" t="s">
        <v>771</v>
      </c>
      <c r="D141" s="0" t="s">
        <v>769</v>
      </c>
      <c r="F141" s="0" t="s">
        <v>765</v>
      </c>
      <c r="L141" s="0" t="s">
        <v>766</v>
      </c>
      <c r="S141" s="0" t="s">
        <v>769</v>
      </c>
      <c r="T141" s="0" t="s">
        <v>769</v>
      </c>
      <c r="U141" s="0" t="s">
        <v>766</v>
      </c>
      <c r="V141" s="0" t="s">
        <v>769</v>
      </c>
      <c r="X141" s="0" t="s">
        <v>766</v>
      </c>
      <c r="Y141" s="0" t="s">
        <v>766</v>
      </c>
      <c r="Z141" s="0" t="s">
        <v>766</v>
      </c>
      <c r="AB141" s="0" t="s">
        <v>766</v>
      </c>
      <c r="AC141" s="0" t="s">
        <v>766</v>
      </c>
      <c r="AD141" s="0" t="s">
        <v>769</v>
      </c>
      <c r="AE141" s="0" t="s">
        <v>766</v>
      </c>
      <c r="AK141" s="0" t="s">
        <v>766</v>
      </c>
      <c r="AL141" s="0" t="s">
        <v>766</v>
      </c>
      <c r="AM141" s="0" t="s">
        <v>766</v>
      </c>
      <c r="AP141" s="0" t="s">
        <v>769</v>
      </c>
      <c r="AR141" s="0" t="s">
        <v>766</v>
      </c>
      <c r="AS141" s="0" t="s">
        <v>769</v>
      </c>
      <c r="AV141" s="0" t="s">
        <v>766</v>
      </c>
      <c r="AY141" s="0" t="s">
        <v>766</v>
      </c>
      <c r="AZ141" s="0" t="s">
        <v>766</v>
      </c>
      <c r="BA141" s="0" t="s">
        <v>766</v>
      </c>
      <c r="BG141" s="0" t="s">
        <v>766</v>
      </c>
      <c r="BL141" s="0" t="s">
        <v>766</v>
      </c>
    </row>
    <row r="142" customFormat="false" ht="14.25" hidden="false" customHeight="false" outlineLevel="0" collapsed="false">
      <c r="A142" s="0" t="s">
        <v>818</v>
      </c>
      <c r="B142" s="0" t="s">
        <v>771</v>
      </c>
      <c r="C142" s="0" t="s">
        <v>771</v>
      </c>
      <c r="D142" s="0" t="s">
        <v>766</v>
      </c>
      <c r="F142" s="0" t="s">
        <v>766</v>
      </c>
      <c r="U142" s="0" t="s">
        <v>766</v>
      </c>
      <c r="V142" s="0" t="s">
        <v>766</v>
      </c>
      <c r="AP142" s="0" t="s">
        <v>766</v>
      </c>
    </row>
    <row r="143" customFormat="false" ht="14.25" hidden="false" customHeight="false" outlineLevel="0" collapsed="false">
      <c r="A143" s="0" t="s">
        <v>819</v>
      </c>
      <c r="B143" s="0" t="s">
        <v>763</v>
      </c>
      <c r="C143" s="0" t="s">
        <v>771</v>
      </c>
      <c r="D143" s="0" t="s">
        <v>769</v>
      </c>
      <c r="F143" s="0" t="s">
        <v>769</v>
      </c>
      <c r="L143" s="0" t="s">
        <v>766</v>
      </c>
      <c r="S143" s="0" t="s">
        <v>769</v>
      </c>
      <c r="T143" s="0" t="s">
        <v>769</v>
      </c>
      <c r="U143" s="0" t="s">
        <v>769</v>
      </c>
      <c r="V143" s="0" t="s">
        <v>769</v>
      </c>
      <c r="Y143" s="0" t="s">
        <v>766</v>
      </c>
      <c r="Z143" s="0" t="s">
        <v>766</v>
      </c>
      <c r="AB143" s="0" t="s">
        <v>766</v>
      </c>
      <c r="AD143" s="0" t="s">
        <v>769</v>
      </c>
      <c r="AE143" s="0" t="s">
        <v>766</v>
      </c>
      <c r="AM143" s="0" t="s">
        <v>766</v>
      </c>
      <c r="AP143" s="0" t="s">
        <v>769</v>
      </c>
      <c r="AR143" s="0" t="s">
        <v>769</v>
      </c>
      <c r="AS143" s="0" t="s">
        <v>766</v>
      </c>
      <c r="AV143" s="0" t="s">
        <v>766</v>
      </c>
      <c r="AZ143" s="0" t="s">
        <v>766</v>
      </c>
      <c r="BG143" s="0" t="s">
        <v>766</v>
      </c>
      <c r="BL143" s="0" t="s">
        <v>769</v>
      </c>
    </row>
    <row r="144" customFormat="false" ht="14.25" hidden="false" customHeight="false" outlineLevel="0" collapsed="false">
      <c r="A144" s="0" t="s">
        <v>820</v>
      </c>
      <c r="B144" s="0" t="s">
        <v>766</v>
      </c>
      <c r="C144" s="0" t="s">
        <v>771</v>
      </c>
      <c r="D144" s="0" t="s">
        <v>766</v>
      </c>
      <c r="F144" s="0" t="s">
        <v>766</v>
      </c>
      <c r="M144" s="0" t="s">
        <v>766</v>
      </c>
      <c r="U144" s="0" t="s">
        <v>766</v>
      </c>
      <c r="V144" s="0" t="s">
        <v>766</v>
      </c>
      <c r="Z144" s="0" t="s">
        <v>766</v>
      </c>
      <c r="AC144" s="0" t="s">
        <v>766</v>
      </c>
      <c r="AD144" s="0" t="s">
        <v>766</v>
      </c>
      <c r="AP144" s="0" t="s">
        <v>766</v>
      </c>
      <c r="AR144" s="0" t="s">
        <v>766</v>
      </c>
      <c r="AS144" s="0" t="s">
        <v>766</v>
      </c>
      <c r="AY144" s="0" t="s">
        <v>766</v>
      </c>
    </row>
    <row r="145" customFormat="false" ht="14.25" hidden="false" customHeight="false" outlineLevel="0" collapsed="false">
      <c r="A145" s="0" t="s">
        <v>821</v>
      </c>
      <c r="B145" s="0" t="s">
        <v>768</v>
      </c>
      <c r="C145" s="0" t="s">
        <v>764</v>
      </c>
      <c r="D145" s="0" t="s">
        <v>765</v>
      </c>
      <c r="F145" s="0" t="s">
        <v>766</v>
      </c>
      <c r="L145" s="0" t="s">
        <v>766</v>
      </c>
      <c r="S145" s="0" t="s">
        <v>766</v>
      </c>
      <c r="T145" s="0" t="s">
        <v>765</v>
      </c>
      <c r="U145" s="0" t="s">
        <v>765</v>
      </c>
      <c r="V145" s="0" t="s">
        <v>765</v>
      </c>
      <c r="AB145" s="0" t="s">
        <v>765</v>
      </c>
      <c r="AD145" s="0" t="s">
        <v>765</v>
      </c>
      <c r="AM145" s="0" t="s">
        <v>766</v>
      </c>
      <c r="AP145" s="0" t="s">
        <v>766</v>
      </c>
      <c r="AR145" s="0" t="s">
        <v>765</v>
      </c>
      <c r="AS145" s="0" t="s">
        <v>766</v>
      </c>
      <c r="AY145" s="0" t="s">
        <v>766</v>
      </c>
      <c r="BA145" s="0" t="s">
        <v>766</v>
      </c>
    </row>
    <row r="146" customFormat="false" ht="14.25" hidden="false" customHeight="false" outlineLevel="0" collapsed="false">
      <c r="A146" s="0" t="s">
        <v>822</v>
      </c>
      <c r="B146" s="0" t="s">
        <v>768</v>
      </c>
      <c r="C146" s="0" t="s">
        <v>771</v>
      </c>
      <c r="D146" s="0" t="s">
        <v>763</v>
      </c>
      <c r="F146" s="0" t="s">
        <v>769</v>
      </c>
      <c r="L146" s="0" t="s">
        <v>766</v>
      </c>
      <c r="S146" s="0" t="s">
        <v>769</v>
      </c>
      <c r="T146" s="0" t="s">
        <v>769</v>
      </c>
      <c r="U146" s="0" t="s">
        <v>769</v>
      </c>
      <c r="V146" s="0" t="s">
        <v>763</v>
      </c>
      <c r="Y146" s="0" t="s">
        <v>766</v>
      </c>
      <c r="Z146" s="0" t="s">
        <v>766</v>
      </c>
      <c r="AC146" s="0" t="s">
        <v>766</v>
      </c>
      <c r="AD146" s="0" t="s">
        <v>769</v>
      </c>
      <c r="AK146" s="0" t="s">
        <v>766</v>
      </c>
      <c r="AM146" s="0" t="s">
        <v>766</v>
      </c>
      <c r="AP146" s="0" t="s">
        <v>769</v>
      </c>
      <c r="AR146" s="0" t="s">
        <v>769</v>
      </c>
      <c r="AS146" s="0" t="s">
        <v>769</v>
      </c>
      <c r="AT146" s="0" t="s">
        <v>766</v>
      </c>
      <c r="AV146" s="0" t="s">
        <v>766</v>
      </c>
      <c r="AY146" s="0" t="s">
        <v>766</v>
      </c>
      <c r="AZ146" s="0" t="s">
        <v>766</v>
      </c>
      <c r="BA146" s="0" t="s">
        <v>766</v>
      </c>
      <c r="BC146" s="0" t="s">
        <v>766</v>
      </c>
      <c r="BG146" s="0" t="s">
        <v>766</v>
      </c>
      <c r="BL146" s="0" t="s">
        <v>766</v>
      </c>
    </row>
    <row r="147" customFormat="false" ht="14.25" hidden="false" customHeight="false" outlineLevel="0" collapsed="false">
      <c r="A147" s="0" t="s">
        <v>823</v>
      </c>
      <c r="B147" s="0" t="s">
        <v>768</v>
      </c>
      <c r="C147" s="0" t="s">
        <v>764</v>
      </c>
      <c r="D147" s="0" t="s">
        <v>765</v>
      </c>
      <c r="F147" s="0" t="s">
        <v>766</v>
      </c>
      <c r="L147" s="0" t="s">
        <v>766</v>
      </c>
      <c r="S147" s="0" t="s">
        <v>766</v>
      </c>
      <c r="T147" s="0" t="s">
        <v>765</v>
      </c>
      <c r="U147" s="0" t="s">
        <v>765</v>
      </c>
      <c r="V147" s="0" t="s">
        <v>765</v>
      </c>
      <c r="AB147" s="0" t="s">
        <v>765</v>
      </c>
      <c r="AD147" s="0" t="s">
        <v>765</v>
      </c>
      <c r="AM147" s="0" t="s">
        <v>766</v>
      </c>
      <c r="AP147" s="0" t="s">
        <v>765</v>
      </c>
      <c r="AR147" s="0" t="s">
        <v>765</v>
      </c>
      <c r="AS147" s="0" t="s">
        <v>766</v>
      </c>
      <c r="AY147" s="0" t="s">
        <v>766</v>
      </c>
      <c r="BA147" s="0" t="s">
        <v>766</v>
      </c>
    </row>
    <row r="148" customFormat="false" ht="14.25" hidden="false" customHeight="false" outlineLevel="0" collapsed="false">
      <c r="A148" s="0" t="s">
        <v>824</v>
      </c>
      <c r="B148" s="0" t="s">
        <v>768</v>
      </c>
      <c r="C148" s="0" t="s">
        <v>764</v>
      </c>
      <c r="D148" s="0" t="s">
        <v>763</v>
      </c>
      <c r="F148" s="0" t="s">
        <v>769</v>
      </c>
      <c r="L148" s="0" t="s">
        <v>766</v>
      </c>
      <c r="M148" s="0" t="s">
        <v>766</v>
      </c>
      <c r="S148" s="0" t="s">
        <v>769</v>
      </c>
      <c r="T148" s="0" t="s">
        <v>763</v>
      </c>
      <c r="U148" s="0" t="s">
        <v>769</v>
      </c>
      <c r="V148" s="0" t="s">
        <v>769</v>
      </c>
      <c r="Y148" s="0" t="s">
        <v>766</v>
      </c>
      <c r="Z148" s="0" t="s">
        <v>766</v>
      </c>
      <c r="AB148" s="0" t="s">
        <v>765</v>
      </c>
      <c r="AC148" s="0" t="s">
        <v>766</v>
      </c>
      <c r="AD148" s="0" t="s">
        <v>769</v>
      </c>
      <c r="AE148" s="0" t="n">
        <v>1</v>
      </c>
      <c r="AK148" s="0" t="s">
        <v>766</v>
      </c>
      <c r="AP148" s="0" t="s">
        <v>769</v>
      </c>
      <c r="AR148" s="0" t="s">
        <v>769</v>
      </c>
      <c r="AS148" s="0" t="s">
        <v>769</v>
      </c>
      <c r="AT148" s="0" t="s">
        <v>766</v>
      </c>
      <c r="AV148" s="0" t="s">
        <v>766</v>
      </c>
      <c r="AZ148" s="0" t="s">
        <v>765</v>
      </c>
      <c r="BD148" s="0" t="s">
        <v>766</v>
      </c>
      <c r="BG148" s="0" t="s">
        <v>766</v>
      </c>
      <c r="BL148" s="0" t="s">
        <v>765</v>
      </c>
    </row>
    <row r="149" customFormat="false" ht="14.25" hidden="false" customHeight="false" outlineLevel="0" collapsed="false">
      <c r="A149" s="0" t="s">
        <v>825</v>
      </c>
      <c r="B149" s="0" t="s">
        <v>763</v>
      </c>
      <c r="C149" s="0" t="s">
        <v>764</v>
      </c>
      <c r="D149" s="0" t="s">
        <v>766</v>
      </c>
      <c r="F149" s="0" t="s">
        <v>765</v>
      </c>
      <c r="L149" s="0" t="s">
        <v>766</v>
      </c>
      <c r="S149" s="0" t="s">
        <v>765</v>
      </c>
      <c r="T149" s="0" t="s">
        <v>765</v>
      </c>
      <c r="U149" s="0" t="s">
        <v>765</v>
      </c>
      <c r="V149" s="0" t="s">
        <v>765</v>
      </c>
      <c r="Z149" s="0" t="s">
        <v>766</v>
      </c>
      <c r="AB149" s="0" t="s">
        <v>765</v>
      </c>
      <c r="AD149" s="0" t="s">
        <v>765</v>
      </c>
      <c r="AM149" s="0" t="s">
        <v>766</v>
      </c>
      <c r="AP149" s="0" t="s">
        <v>765</v>
      </c>
      <c r="AR149" s="0" t="s">
        <v>763</v>
      </c>
      <c r="AS149" s="0" t="s">
        <v>766</v>
      </c>
      <c r="AY149" s="0" t="s">
        <v>766</v>
      </c>
    </row>
    <row r="150" customFormat="false" ht="14.25" hidden="false" customHeight="false" outlineLevel="0" collapsed="false">
      <c r="A150" s="0" t="s">
        <v>826</v>
      </c>
      <c r="B150" s="0" t="s">
        <v>765</v>
      </c>
      <c r="C150" s="0" t="s">
        <v>771</v>
      </c>
      <c r="D150" s="0" t="s">
        <v>765</v>
      </c>
      <c r="S150" s="0" t="s">
        <v>766</v>
      </c>
      <c r="T150" s="0" t="s">
        <v>766</v>
      </c>
      <c r="U150" s="0" t="s">
        <v>765</v>
      </c>
      <c r="V150" s="0" t="s">
        <v>765</v>
      </c>
      <c r="Y150" s="0" t="s">
        <v>766</v>
      </c>
      <c r="AB150" s="0" t="s">
        <v>765</v>
      </c>
      <c r="AD150" s="0" t="s">
        <v>765</v>
      </c>
      <c r="AP150" s="0" t="s">
        <v>766</v>
      </c>
      <c r="AR150" s="0" t="s">
        <v>766</v>
      </c>
      <c r="AS150" s="0" t="s">
        <v>765</v>
      </c>
      <c r="AV150" s="0" t="s">
        <v>766</v>
      </c>
      <c r="BG150" s="0" t="s">
        <v>766</v>
      </c>
      <c r="BL150" s="0" t="s">
        <v>766</v>
      </c>
    </row>
    <row r="151" customFormat="false" ht="14.25" hidden="false" customHeight="false" outlineLevel="0" collapsed="false">
      <c r="A151" s="0" t="s">
        <v>827</v>
      </c>
      <c r="B151" s="0" t="s">
        <v>765</v>
      </c>
      <c r="C151" s="0" t="s">
        <v>771</v>
      </c>
      <c r="D151" s="0" t="s">
        <v>766</v>
      </c>
      <c r="F151" s="0" t="s">
        <v>766</v>
      </c>
      <c r="L151" s="0" t="s">
        <v>766</v>
      </c>
      <c r="S151" s="0" t="s">
        <v>766</v>
      </c>
      <c r="T151" s="0" t="s">
        <v>766</v>
      </c>
      <c r="U151" s="0" t="s">
        <v>766</v>
      </c>
      <c r="V151" s="0" t="s">
        <v>765</v>
      </c>
      <c r="Z151" s="0" t="s">
        <v>766</v>
      </c>
      <c r="AB151" s="0" t="s">
        <v>766</v>
      </c>
      <c r="AL151" s="0" t="s">
        <v>766</v>
      </c>
      <c r="AR151" s="0" t="s">
        <v>766</v>
      </c>
      <c r="AS151" s="0" t="s">
        <v>765</v>
      </c>
      <c r="AT151" s="0" t="s">
        <v>766</v>
      </c>
      <c r="BD151" s="0" t="s">
        <v>766</v>
      </c>
    </row>
    <row r="152" customFormat="false" ht="14.25" hidden="false" customHeight="false" outlineLevel="0" collapsed="false">
      <c r="A152" s="0" t="s">
        <v>828</v>
      </c>
      <c r="B152" s="0" t="s">
        <v>763</v>
      </c>
      <c r="C152" s="0" t="s">
        <v>771</v>
      </c>
      <c r="D152" s="0" t="s">
        <v>769</v>
      </c>
      <c r="F152" s="0" t="s">
        <v>765</v>
      </c>
      <c r="L152" s="0" t="s">
        <v>766</v>
      </c>
      <c r="S152" s="0" t="s">
        <v>766</v>
      </c>
      <c r="T152" s="0" t="s">
        <v>765</v>
      </c>
      <c r="U152" s="0" t="s">
        <v>769</v>
      </c>
      <c r="V152" s="0" t="s">
        <v>769</v>
      </c>
      <c r="X152" s="0" t="s">
        <v>766</v>
      </c>
      <c r="Z152" s="0" t="s">
        <v>769</v>
      </c>
      <c r="AB152" s="0" t="s">
        <v>769</v>
      </c>
      <c r="AD152" s="0" t="s">
        <v>769</v>
      </c>
      <c r="AE152" s="0" t="s">
        <v>829</v>
      </c>
      <c r="AK152" s="0" t="s">
        <v>766</v>
      </c>
      <c r="AM152" s="0" t="s">
        <v>766</v>
      </c>
      <c r="AP152" s="0" t="s">
        <v>766</v>
      </c>
      <c r="AR152" s="0" t="s">
        <v>769</v>
      </c>
      <c r="AS152" s="0" t="s">
        <v>765</v>
      </c>
      <c r="AT152" s="0" t="s">
        <v>766</v>
      </c>
      <c r="AV152" s="0" t="s">
        <v>765</v>
      </c>
      <c r="AW152" s="0" t="s">
        <v>766</v>
      </c>
      <c r="AX152" s="0" t="s">
        <v>766</v>
      </c>
      <c r="AZ152" s="0" t="s">
        <v>766</v>
      </c>
      <c r="BD152" s="0" t="s">
        <v>766</v>
      </c>
      <c r="BL152" s="0" t="s">
        <v>766</v>
      </c>
    </row>
    <row r="153" customFormat="false" ht="14.25" hidden="false" customHeight="false" outlineLevel="0" collapsed="false">
      <c r="A153" s="0" t="s">
        <v>830</v>
      </c>
      <c r="B153" s="0" t="s">
        <v>766</v>
      </c>
      <c r="C153" s="0" t="s">
        <v>771</v>
      </c>
      <c r="D153" s="0" t="s">
        <v>766</v>
      </c>
      <c r="F153" s="0" t="s">
        <v>766</v>
      </c>
      <c r="L153" s="0" t="s">
        <v>766</v>
      </c>
      <c r="S153" s="0" t="s">
        <v>766</v>
      </c>
      <c r="T153" s="0" t="s">
        <v>766</v>
      </c>
      <c r="U153" s="0" t="s">
        <v>766</v>
      </c>
      <c r="V153" s="0" t="s">
        <v>766</v>
      </c>
      <c r="AB153" s="0" t="s">
        <v>766</v>
      </c>
      <c r="AD153" s="0" t="s">
        <v>766</v>
      </c>
      <c r="AP153" s="0" t="s">
        <v>766</v>
      </c>
      <c r="AR153" s="0" t="s">
        <v>766</v>
      </c>
      <c r="AS153" s="0" t="s">
        <v>766</v>
      </c>
    </row>
    <row r="154" customFormat="false" ht="14.25" hidden="false" customHeight="false" outlineLevel="0" collapsed="false">
      <c r="A154" s="0" t="s">
        <v>831</v>
      </c>
      <c r="B154" s="0" t="s">
        <v>763</v>
      </c>
      <c r="C154" s="0" t="s">
        <v>771</v>
      </c>
      <c r="D154" s="0" t="s">
        <v>769</v>
      </c>
      <c r="F154" s="0" t="s">
        <v>769</v>
      </c>
      <c r="L154" s="0" t="s">
        <v>766</v>
      </c>
      <c r="S154" s="0" t="s">
        <v>766</v>
      </c>
      <c r="T154" s="0" t="s">
        <v>766</v>
      </c>
      <c r="U154" s="0" t="s">
        <v>769</v>
      </c>
      <c r="V154" s="0" t="s">
        <v>769</v>
      </c>
      <c r="X154" s="0" t="s">
        <v>766</v>
      </c>
      <c r="Y154" s="0" t="s">
        <v>783</v>
      </c>
      <c r="Z154" s="0" t="s">
        <v>766</v>
      </c>
      <c r="AB154" s="0" t="s">
        <v>766</v>
      </c>
      <c r="AC154" s="0" t="s">
        <v>766</v>
      </c>
      <c r="AD154" s="0" t="s">
        <v>769</v>
      </c>
      <c r="AE154" s="0" t="s">
        <v>829</v>
      </c>
      <c r="AP154" s="0" t="s">
        <v>766</v>
      </c>
      <c r="AR154" s="0" t="s">
        <v>766</v>
      </c>
      <c r="AS154" s="0" t="s">
        <v>765</v>
      </c>
      <c r="AT154" s="0" t="s">
        <v>766</v>
      </c>
      <c r="AV154" s="0" t="s">
        <v>766</v>
      </c>
      <c r="BA154" s="0" t="s">
        <v>766</v>
      </c>
      <c r="BD154" s="0" t="s">
        <v>766</v>
      </c>
      <c r="BG154" s="0" t="s">
        <v>766</v>
      </c>
      <c r="BL154" s="0" t="s">
        <v>766</v>
      </c>
    </row>
    <row r="155" customFormat="false" ht="14.25" hidden="false" customHeight="false" outlineLevel="0" collapsed="false">
      <c r="A155" s="0" t="s">
        <v>832</v>
      </c>
      <c r="B155" s="0" t="s">
        <v>766</v>
      </c>
      <c r="C155" s="0" t="s">
        <v>771</v>
      </c>
      <c r="D155" s="0" t="s">
        <v>766</v>
      </c>
      <c r="F155" s="0" t="s">
        <v>766</v>
      </c>
      <c r="S155" s="0" t="s">
        <v>766</v>
      </c>
      <c r="U155" s="0" t="s">
        <v>766</v>
      </c>
      <c r="V155" s="0" t="s">
        <v>766</v>
      </c>
      <c r="AB155" s="0" t="s">
        <v>766</v>
      </c>
      <c r="AR155" s="0" t="s">
        <v>766</v>
      </c>
      <c r="AS155" s="0" t="s">
        <v>766</v>
      </c>
      <c r="AT155" s="0" t="s">
        <v>766</v>
      </c>
    </row>
    <row r="156" customFormat="false" ht="14.25" hidden="false" customHeight="false" outlineLevel="0" collapsed="false">
      <c r="A156" s="0" t="s">
        <v>833</v>
      </c>
      <c r="B156" s="0" t="s">
        <v>763</v>
      </c>
      <c r="C156" s="0" t="s">
        <v>764</v>
      </c>
      <c r="D156" s="0" t="s">
        <v>769</v>
      </c>
      <c r="F156" s="0" t="s">
        <v>765</v>
      </c>
      <c r="L156" s="0" t="s">
        <v>766</v>
      </c>
      <c r="S156" s="0" t="s">
        <v>766</v>
      </c>
      <c r="T156" s="0" t="s">
        <v>769</v>
      </c>
      <c r="U156" s="0" t="s">
        <v>765</v>
      </c>
      <c r="V156" s="0" t="s">
        <v>769</v>
      </c>
      <c r="Z156" s="0" t="s">
        <v>769</v>
      </c>
      <c r="AB156" s="0" t="s">
        <v>765</v>
      </c>
      <c r="AD156" s="0" t="s">
        <v>763</v>
      </c>
      <c r="AE156" s="0" t="s">
        <v>783</v>
      </c>
      <c r="AK156" s="0" t="s">
        <v>766</v>
      </c>
      <c r="AL156" s="0" t="s">
        <v>766</v>
      </c>
      <c r="AP156" s="0" t="s">
        <v>766</v>
      </c>
      <c r="AR156" s="0" t="s">
        <v>769</v>
      </c>
      <c r="AS156" s="0" t="s">
        <v>769</v>
      </c>
      <c r="AT156" s="0" t="s">
        <v>766</v>
      </c>
      <c r="AV156" s="0" t="s">
        <v>766</v>
      </c>
      <c r="BD156" s="0" t="s">
        <v>766</v>
      </c>
      <c r="BG156" s="0" t="s">
        <v>766</v>
      </c>
      <c r="BL156" s="0" t="s">
        <v>766</v>
      </c>
    </row>
    <row r="157" customFormat="false" ht="14.25" hidden="false" customHeight="false" outlineLevel="0" collapsed="false">
      <c r="A157" s="0" t="s">
        <v>834</v>
      </c>
      <c r="B157" s="0" t="s">
        <v>763</v>
      </c>
      <c r="C157" s="0" t="s">
        <v>764</v>
      </c>
      <c r="D157" s="0" t="s">
        <v>765</v>
      </c>
      <c r="F157" s="0" t="s">
        <v>766</v>
      </c>
      <c r="H157" s="0" t="s">
        <v>766</v>
      </c>
      <c r="L157" s="0" t="s">
        <v>766</v>
      </c>
      <c r="T157" s="0" t="s">
        <v>765</v>
      </c>
      <c r="U157" s="0" t="s">
        <v>765</v>
      </c>
      <c r="V157" s="0" t="s">
        <v>766</v>
      </c>
      <c r="Z157" s="0" t="s">
        <v>765</v>
      </c>
      <c r="AB157" s="0" t="s">
        <v>766</v>
      </c>
      <c r="AD157" s="0" t="s">
        <v>765</v>
      </c>
      <c r="AL157" s="0" t="s">
        <v>766</v>
      </c>
      <c r="AM157" s="0" t="s">
        <v>766</v>
      </c>
      <c r="AP157" s="0" t="s">
        <v>766</v>
      </c>
      <c r="AR157" s="0" t="s">
        <v>765</v>
      </c>
      <c r="AS157" s="0" t="s">
        <v>766</v>
      </c>
      <c r="BA157" s="0" t="s">
        <v>766</v>
      </c>
      <c r="BD157" s="0" t="s">
        <v>766</v>
      </c>
      <c r="BF157" s="0" t="s">
        <v>766</v>
      </c>
      <c r="BH157" s="0" t="s">
        <v>766</v>
      </c>
    </row>
    <row r="158" customFormat="false" ht="14.25" hidden="false" customHeight="false" outlineLevel="0" collapsed="false">
      <c r="A158" s="0" t="s">
        <v>835</v>
      </c>
      <c r="B158" s="0" t="s">
        <v>769</v>
      </c>
      <c r="C158" s="0" t="s">
        <v>771</v>
      </c>
      <c r="D158" s="0" t="s">
        <v>766</v>
      </c>
      <c r="F158" s="0" t="s">
        <v>766</v>
      </c>
      <c r="L158" s="0" t="s">
        <v>766</v>
      </c>
      <c r="S158" s="0" t="s">
        <v>766</v>
      </c>
      <c r="T158" s="0" t="s">
        <v>766</v>
      </c>
      <c r="U158" s="0" t="s">
        <v>766</v>
      </c>
      <c r="V158" s="0" t="s">
        <v>766</v>
      </c>
      <c r="Z158" s="0" t="s">
        <v>766</v>
      </c>
      <c r="AB158" s="0" t="s">
        <v>766</v>
      </c>
      <c r="AD158" s="0" t="s">
        <v>766</v>
      </c>
      <c r="AR158" s="0" t="s">
        <v>769</v>
      </c>
      <c r="AS158" s="0" t="s">
        <v>769</v>
      </c>
      <c r="AV158" s="0" t="s">
        <v>766</v>
      </c>
    </row>
    <row r="159" customFormat="false" ht="14.25" hidden="false" customHeight="false" outlineLevel="0" collapsed="false">
      <c r="A159" s="0" t="s">
        <v>836</v>
      </c>
      <c r="B159" s="0" t="s">
        <v>766</v>
      </c>
      <c r="C159" s="0" t="s">
        <v>771</v>
      </c>
      <c r="D159" s="0" t="s">
        <v>766</v>
      </c>
      <c r="F159" s="0" t="s">
        <v>766</v>
      </c>
      <c r="H159" s="0" t="s">
        <v>766</v>
      </c>
      <c r="L159" s="0" t="s">
        <v>766</v>
      </c>
      <c r="S159" s="0" t="s">
        <v>766</v>
      </c>
      <c r="U159" s="0" t="s">
        <v>766</v>
      </c>
      <c r="V159" s="0" t="s">
        <v>766</v>
      </c>
      <c r="Z159" s="0" t="s">
        <v>766</v>
      </c>
      <c r="AB159" s="0" t="s">
        <v>766</v>
      </c>
      <c r="AD159" s="0" t="s">
        <v>766</v>
      </c>
      <c r="AM159" s="0" t="s">
        <v>766</v>
      </c>
      <c r="AP159" s="0" t="s">
        <v>766</v>
      </c>
      <c r="AR159" s="0" t="s">
        <v>766</v>
      </c>
      <c r="AS159" s="0" t="s">
        <v>766</v>
      </c>
      <c r="BA159" s="0" t="s">
        <v>766</v>
      </c>
      <c r="BD159" s="0" t="s">
        <v>766</v>
      </c>
    </row>
    <row r="160" customFormat="false" ht="14.25" hidden="false" customHeight="false" outlineLevel="0" collapsed="false">
      <c r="A160" s="0" t="s">
        <v>837</v>
      </c>
      <c r="B160" s="0" t="s">
        <v>768</v>
      </c>
      <c r="C160" s="0" t="s">
        <v>771</v>
      </c>
      <c r="D160" s="0" t="s">
        <v>769</v>
      </c>
      <c r="F160" s="0" t="s">
        <v>766</v>
      </c>
      <c r="H160" s="0" t="s">
        <v>766</v>
      </c>
      <c r="L160" s="0" t="s">
        <v>766</v>
      </c>
      <c r="S160" s="0" t="s">
        <v>766</v>
      </c>
      <c r="T160" s="0" t="s">
        <v>769</v>
      </c>
      <c r="U160" s="0" t="s">
        <v>769</v>
      </c>
      <c r="V160" s="0" t="s">
        <v>763</v>
      </c>
      <c r="Z160" s="0" t="s">
        <v>769</v>
      </c>
      <c r="AA160" s="0" t="s">
        <v>766</v>
      </c>
      <c r="AB160" s="0" t="s">
        <v>765</v>
      </c>
      <c r="AC160" s="0" t="s">
        <v>766</v>
      </c>
      <c r="AD160" s="0" t="s">
        <v>769</v>
      </c>
      <c r="AP160" s="0" t="s">
        <v>769</v>
      </c>
      <c r="AR160" s="0" t="s">
        <v>763</v>
      </c>
      <c r="AS160" s="0" t="s">
        <v>763</v>
      </c>
      <c r="BA160" s="0" t="s">
        <v>766</v>
      </c>
      <c r="BD160" s="0" t="s">
        <v>765</v>
      </c>
      <c r="BK160" s="0" t="s">
        <v>766</v>
      </c>
      <c r="BL160" s="0" t="s">
        <v>765</v>
      </c>
    </row>
    <row r="161" customFormat="false" ht="14.25" hidden="false" customHeight="false" outlineLevel="0" collapsed="false">
      <c r="A161" s="0" t="s">
        <v>838</v>
      </c>
      <c r="B161" s="0" t="s">
        <v>763</v>
      </c>
      <c r="C161" s="0" t="s">
        <v>764</v>
      </c>
      <c r="D161" s="0" t="s">
        <v>765</v>
      </c>
      <c r="F161" s="0" t="s">
        <v>766</v>
      </c>
      <c r="H161" s="0" t="s">
        <v>766</v>
      </c>
      <c r="L161" s="0" t="s">
        <v>766</v>
      </c>
      <c r="S161" s="0" t="s">
        <v>765</v>
      </c>
      <c r="T161" s="0" t="s">
        <v>765</v>
      </c>
      <c r="U161" s="0" t="s">
        <v>765</v>
      </c>
      <c r="V161" s="0" t="s">
        <v>766</v>
      </c>
      <c r="Z161" s="0" t="s">
        <v>763</v>
      </c>
      <c r="AA161" s="0" t="s">
        <v>766</v>
      </c>
      <c r="AB161" s="0" t="s">
        <v>766</v>
      </c>
      <c r="AL161" s="0" t="s">
        <v>766</v>
      </c>
      <c r="AM161" s="0" t="s">
        <v>766</v>
      </c>
      <c r="AP161" s="0" t="s">
        <v>766</v>
      </c>
      <c r="AR161" s="0" t="s">
        <v>765</v>
      </c>
      <c r="AS161" s="0" t="s">
        <v>766</v>
      </c>
      <c r="AT161" s="0" t="s">
        <v>766</v>
      </c>
      <c r="BD161" s="0" t="s">
        <v>766</v>
      </c>
      <c r="BH161" s="0" t="s">
        <v>766</v>
      </c>
    </row>
    <row r="162" customFormat="false" ht="14.25" hidden="false" customHeight="false" outlineLevel="0" collapsed="false">
      <c r="A162" s="0" t="s">
        <v>839</v>
      </c>
      <c r="B162" s="0" t="s">
        <v>763</v>
      </c>
      <c r="C162" s="0" t="s">
        <v>771</v>
      </c>
      <c r="D162" s="0" t="s">
        <v>769</v>
      </c>
      <c r="F162" s="0" t="s">
        <v>766</v>
      </c>
      <c r="H162" s="0" t="s">
        <v>766</v>
      </c>
      <c r="L162" s="0" t="s">
        <v>766</v>
      </c>
      <c r="S162" s="0" t="s">
        <v>766</v>
      </c>
      <c r="T162" s="0" t="s">
        <v>769</v>
      </c>
      <c r="U162" s="0" t="s">
        <v>766</v>
      </c>
      <c r="V162" s="0" t="s">
        <v>769</v>
      </c>
      <c r="Z162" s="0" t="s">
        <v>765</v>
      </c>
      <c r="AB162" s="0" t="s">
        <v>765</v>
      </c>
      <c r="AC162" s="0" t="s">
        <v>783</v>
      </c>
      <c r="AD162" s="0" t="s">
        <v>769</v>
      </c>
      <c r="AE162" s="0" t="s">
        <v>783</v>
      </c>
      <c r="AP162" s="0" t="s">
        <v>766</v>
      </c>
      <c r="AR162" s="0" t="s">
        <v>769</v>
      </c>
      <c r="AS162" s="0" t="s">
        <v>769</v>
      </c>
      <c r="AV162" s="0" t="s">
        <v>766</v>
      </c>
      <c r="AW162" s="0" t="s">
        <v>766</v>
      </c>
      <c r="BD162" s="0" t="s">
        <v>766</v>
      </c>
      <c r="BG162" s="0" t="s">
        <v>766</v>
      </c>
      <c r="BL162" s="0" t="s">
        <v>766</v>
      </c>
      <c r="BR162" s="0" t="s">
        <v>766</v>
      </c>
    </row>
    <row r="163" customFormat="false" ht="14.25" hidden="false" customHeight="false" outlineLevel="0" collapsed="false">
      <c r="A163" s="0" t="s">
        <v>840</v>
      </c>
      <c r="B163" s="0" t="s">
        <v>766</v>
      </c>
      <c r="C163" s="0" t="s">
        <v>771</v>
      </c>
      <c r="D163" s="0" t="s">
        <v>766</v>
      </c>
      <c r="F163" s="0" t="s">
        <v>766</v>
      </c>
      <c r="L163" s="0" t="s">
        <v>766</v>
      </c>
      <c r="S163" s="0" t="s">
        <v>766</v>
      </c>
      <c r="T163" s="0" t="s">
        <v>766</v>
      </c>
      <c r="Z163" s="0" t="s">
        <v>766</v>
      </c>
      <c r="AR163" s="0" t="s">
        <v>766</v>
      </c>
      <c r="AS163" s="0" t="s">
        <v>766</v>
      </c>
      <c r="BG163" s="0" t="s">
        <v>766</v>
      </c>
    </row>
    <row r="164" customFormat="false" ht="14.25" hidden="false" customHeight="false" outlineLevel="0" collapsed="false">
      <c r="A164" s="0" t="s">
        <v>841</v>
      </c>
      <c r="B164" s="0" t="s">
        <v>766</v>
      </c>
      <c r="C164" s="0" t="s">
        <v>771</v>
      </c>
      <c r="S164" s="0" t="s">
        <v>766</v>
      </c>
      <c r="T164" s="0" t="s">
        <v>766</v>
      </c>
      <c r="V164" s="0" t="s">
        <v>766</v>
      </c>
      <c r="AR164" s="0" t="s">
        <v>766</v>
      </c>
      <c r="AS164" s="0" t="s">
        <v>766</v>
      </c>
    </row>
    <row r="165" customFormat="false" ht="14.25" hidden="false" customHeight="false" outlineLevel="0" collapsed="false">
      <c r="A165" s="0" t="s">
        <v>842</v>
      </c>
      <c r="B165" s="0" t="s">
        <v>843</v>
      </c>
    </row>
    <row r="166" customFormat="false" ht="14.25" hidden="false" customHeight="false" outlineLevel="0" collapsed="false">
      <c r="A166" s="0" t="s">
        <v>844</v>
      </c>
      <c r="B166" s="0" t="s">
        <v>771</v>
      </c>
      <c r="C166" s="0" t="s">
        <v>771</v>
      </c>
      <c r="D166" s="0" t="s">
        <v>766</v>
      </c>
      <c r="F166" s="0" t="s">
        <v>766</v>
      </c>
      <c r="S166" s="0" t="s">
        <v>766</v>
      </c>
      <c r="V166" s="0" t="s">
        <v>766</v>
      </c>
      <c r="AB166" s="0" t="s">
        <v>766</v>
      </c>
      <c r="AP166" s="0" t="s">
        <v>766</v>
      </c>
      <c r="AR166" s="0" t="s">
        <v>766</v>
      </c>
      <c r="AT166" s="0" t="s">
        <v>766</v>
      </c>
    </row>
    <row r="167" customFormat="false" ht="14.25" hidden="false" customHeight="false" outlineLevel="0" collapsed="false">
      <c r="A167" s="0" t="s">
        <v>845</v>
      </c>
      <c r="B167" s="0" t="s">
        <v>771</v>
      </c>
      <c r="C167" s="0" t="s">
        <v>771</v>
      </c>
      <c r="T167" s="0" t="s">
        <v>766</v>
      </c>
      <c r="V167" s="0" t="s">
        <v>766</v>
      </c>
      <c r="Y167" s="0" t="s">
        <v>846</v>
      </c>
      <c r="AE167" s="0" t="s">
        <v>846</v>
      </c>
      <c r="AR167" s="0" t="s">
        <v>766</v>
      </c>
      <c r="AT167" s="0" t="s">
        <v>766</v>
      </c>
    </row>
    <row r="168" customFormat="false" ht="14.25" hidden="false" customHeight="false" outlineLevel="0" collapsed="false">
      <c r="A168" s="0" t="s">
        <v>847</v>
      </c>
      <c r="B168" s="0" t="s">
        <v>769</v>
      </c>
      <c r="C168" s="0" t="s">
        <v>774</v>
      </c>
      <c r="D168" s="0" t="s">
        <v>766</v>
      </c>
      <c r="F168" s="0" t="s">
        <v>766</v>
      </c>
      <c r="H168" s="0" t="s">
        <v>766</v>
      </c>
      <c r="L168" s="0" t="s">
        <v>766</v>
      </c>
      <c r="S168" s="0" t="s">
        <v>769</v>
      </c>
      <c r="T168" s="0" t="s">
        <v>765</v>
      </c>
      <c r="U168" s="0" t="s">
        <v>766</v>
      </c>
      <c r="V168" s="0" t="s">
        <v>765</v>
      </c>
      <c r="Y168" s="0" t="s">
        <v>846</v>
      </c>
      <c r="Z168" s="0" t="s">
        <v>765</v>
      </c>
      <c r="AB168" s="0" t="s">
        <v>766</v>
      </c>
      <c r="AK168" s="0" t="s">
        <v>766</v>
      </c>
      <c r="AL168" s="0" t="s">
        <v>766</v>
      </c>
      <c r="AR168" s="0" t="s">
        <v>769</v>
      </c>
      <c r="AS168" s="0" t="s">
        <v>769</v>
      </c>
      <c r="AT168" s="0" t="s">
        <v>766</v>
      </c>
      <c r="AV168" s="0" t="s">
        <v>766</v>
      </c>
      <c r="AW168" s="0" t="s">
        <v>766</v>
      </c>
      <c r="BG168" s="0" t="s">
        <v>766</v>
      </c>
      <c r="BL168" s="0" t="s">
        <v>766</v>
      </c>
    </row>
    <row r="169" customFormat="false" ht="14.25" hidden="false" customHeight="false" outlineLevel="0" collapsed="false">
      <c r="A169" s="0" t="s">
        <v>848</v>
      </c>
      <c r="D169" s="0" t="s">
        <v>766</v>
      </c>
      <c r="F169" s="0" t="s">
        <v>766</v>
      </c>
      <c r="U169" s="0" t="s">
        <v>766</v>
      </c>
      <c r="V169" s="0" t="s">
        <v>766</v>
      </c>
      <c r="AP169" s="0" t="s">
        <v>766</v>
      </c>
      <c r="AS169" s="0" t="s">
        <v>766</v>
      </c>
      <c r="AT169" s="0" t="s">
        <v>766</v>
      </c>
    </row>
    <row r="170" customFormat="false" ht="14.25" hidden="false" customHeight="false" outlineLevel="0" collapsed="false">
      <c r="A170" s="0" t="s">
        <v>849</v>
      </c>
      <c r="B170" s="0" t="s">
        <v>766</v>
      </c>
      <c r="C170" s="0" t="s">
        <v>771</v>
      </c>
      <c r="D170" s="0" t="s">
        <v>766</v>
      </c>
      <c r="F170" s="0" t="s">
        <v>766</v>
      </c>
      <c r="H170" s="0" t="s">
        <v>766</v>
      </c>
      <c r="U170" s="0" t="s">
        <v>766</v>
      </c>
      <c r="V170" s="0" t="s">
        <v>766</v>
      </c>
      <c r="Y170" s="0" t="s">
        <v>846</v>
      </c>
      <c r="Z170" s="0" t="s">
        <v>766</v>
      </c>
      <c r="AR170" s="0" t="s">
        <v>766</v>
      </c>
      <c r="AV170" s="0" t="s">
        <v>766</v>
      </c>
      <c r="AY170" s="0" t="n">
        <v>1</v>
      </c>
    </row>
    <row r="171" customFormat="false" ht="14.25" hidden="false" customHeight="false" outlineLevel="0" collapsed="false">
      <c r="A171" s="0" t="s">
        <v>850</v>
      </c>
      <c r="B171" s="0" t="s">
        <v>766</v>
      </c>
      <c r="C171" s="0" t="s">
        <v>771</v>
      </c>
      <c r="E171" s="0" t="s">
        <v>766</v>
      </c>
      <c r="H171" s="0" t="s">
        <v>766</v>
      </c>
      <c r="S171" s="0" t="s">
        <v>766</v>
      </c>
      <c r="U171" s="0" t="s">
        <v>766</v>
      </c>
      <c r="V171" s="0" t="s">
        <v>766</v>
      </c>
      <c r="Z171" s="0" t="s">
        <v>766</v>
      </c>
      <c r="AB171" s="0" t="s">
        <v>766</v>
      </c>
      <c r="AR171" s="0" t="s">
        <v>766</v>
      </c>
      <c r="AS171" s="0" t="s">
        <v>766</v>
      </c>
      <c r="AT171" s="0" t="s">
        <v>766</v>
      </c>
    </row>
    <row r="172" customFormat="false" ht="14.25" hidden="false" customHeight="false" outlineLevel="0" collapsed="false">
      <c r="A172" s="0" t="s">
        <v>851</v>
      </c>
      <c r="B172" s="0" t="s">
        <v>765</v>
      </c>
      <c r="C172" s="0" t="s">
        <v>771</v>
      </c>
      <c r="E172" s="0" t="s">
        <v>766</v>
      </c>
      <c r="H172" s="0" t="s">
        <v>766</v>
      </c>
      <c r="S172" s="0" t="s">
        <v>766</v>
      </c>
      <c r="U172" s="0" t="s">
        <v>766</v>
      </c>
      <c r="V172" s="0" t="s">
        <v>766</v>
      </c>
      <c r="Z172" s="0" t="s">
        <v>766</v>
      </c>
      <c r="AB172" s="0" t="s">
        <v>766</v>
      </c>
      <c r="AL172" s="0" t="s">
        <v>766</v>
      </c>
      <c r="AP172" s="0" t="s">
        <v>766</v>
      </c>
      <c r="AR172" s="0" t="s">
        <v>766</v>
      </c>
      <c r="BD172" s="0" t="s">
        <v>766</v>
      </c>
    </row>
    <row r="173" customFormat="false" ht="14.25" hidden="false" customHeight="false" outlineLevel="0" collapsed="false">
      <c r="A173" s="0" t="s">
        <v>852</v>
      </c>
      <c r="C173" s="0" t="s">
        <v>771</v>
      </c>
      <c r="H173" s="0" t="s">
        <v>766</v>
      </c>
      <c r="U173" s="0" t="s">
        <v>765</v>
      </c>
      <c r="AB173" s="0" t="s">
        <v>766</v>
      </c>
      <c r="AK173" s="0" t="s">
        <v>766</v>
      </c>
      <c r="AR173" s="0" t="s">
        <v>766</v>
      </c>
    </row>
    <row r="174" customFormat="false" ht="14.25" hidden="false" customHeight="false" outlineLevel="0" collapsed="false">
      <c r="A174" s="0" t="s">
        <v>853</v>
      </c>
      <c r="B174" s="0" t="s">
        <v>766</v>
      </c>
      <c r="C174" s="0" t="s">
        <v>771</v>
      </c>
      <c r="E174" s="0" t="s">
        <v>783</v>
      </c>
      <c r="H174" s="0" t="s">
        <v>766</v>
      </c>
      <c r="U174" s="0" t="s">
        <v>766</v>
      </c>
      <c r="V174" s="0" t="s">
        <v>766</v>
      </c>
      <c r="BG174" s="0" t="s">
        <v>766</v>
      </c>
    </row>
    <row r="175" customFormat="false" ht="14.25" hidden="false" customHeight="false" outlineLevel="0" collapsed="false">
      <c r="A175" s="0" t="s">
        <v>854</v>
      </c>
      <c r="B175" s="0" t="s">
        <v>766</v>
      </c>
      <c r="C175" s="0" t="s">
        <v>771</v>
      </c>
      <c r="H175" s="0" t="s">
        <v>766</v>
      </c>
      <c r="K175" s="0" t="s">
        <v>766</v>
      </c>
      <c r="N175" s="0" t="s">
        <v>766</v>
      </c>
      <c r="O175" s="0" t="s">
        <v>766</v>
      </c>
      <c r="U175" s="0" t="s">
        <v>766</v>
      </c>
      <c r="AF175" s="0" t="s">
        <v>766</v>
      </c>
      <c r="AR175" s="0" t="s">
        <v>766</v>
      </c>
      <c r="AU175" s="0" t="s">
        <v>766</v>
      </c>
    </row>
    <row r="176" customFormat="false" ht="14.25" hidden="false" customHeight="false" outlineLevel="0" collapsed="false">
      <c r="A176" s="0" t="s">
        <v>855</v>
      </c>
      <c r="B176" s="0" t="s">
        <v>766</v>
      </c>
      <c r="C176" s="0" t="s">
        <v>771</v>
      </c>
      <c r="H176" s="0" t="s">
        <v>766</v>
      </c>
      <c r="N176" s="0" t="s">
        <v>766</v>
      </c>
      <c r="O176" s="0" t="s">
        <v>766</v>
      </c>
      <c r="X176" s="0" t="s">
        <v>766</v>
      </c>
      <c r="AA176" s="0" t="s">
        <v>766</v>
      </c>
      <c r="AB176" s="0" t="s">
        <v>766</v>
      </c>
      <c r="AF176" s="0" t="s">
        <v>766</v>
      </c>
      <c r="AK176" s="0" t="s">
        <v>766</v>
      </c>
      <c r="AM176" s="0" t="s">
        <v>766</v>
      </c>
      <c r="AR176" s="0" t="s">
        <v>766</v>
      </c>
      <c r="AU176" s="0" t="s">
        <v>766</v>
      </c>
      <c r="AW176" s="0" t="s">
        <v>766</v>
      </c>
      <c r="BH176" s="0" t="s">
        <v>766</v>
      </c>
      <c r="BJ176" s="0" t="s">
        <v>766</v>
      </c>
      <c r="BP176" s="0" t="s">
        <v>766</v>
      </c>
    </row>
    <row r="177" s="7" customFormat="true" ht="14.25" hidden="false" customHeight="false" outlineLevel="0" collapsed="false">
      <c r="A177" s="7" t="s">
        <v>856</v>
      </c>
      <c r="B177" s="7" t="s">
        <v>769</v>
      </c>
      <c r="C177" s="7" t="s">
        <v>857</v>
      </c>
      <c r="H177" s="7" t="s">
        <v>769</v>
      </c>
      <c r="I177" s="7" t="s">
        <v>766</v>
      </c>
      <c r="J177" s="7" t="s">
        <v>765</v>
      </c>
      <c r="O177" s="7" t="s">
        <v>766</v>
      </c>
      <c r="Q177" s="7" t="s">
        <v>766</v>
      </c>
      <c r="S177" s="7" t="s">
        <v>771</v>
      </c>
      <c r="U177" s="7" t="s">
        <v>769</v>
      </c>
      <c r="W177" s="7" t="s">
        <v>769</v>
      </c>
      <c r="AA177" s="7" t="s">
        <v>766</v>
      </c>
      <c r="AB177" s="7" t="s">
        <v>766</v>
      </c>
      <c r="AR177" s="7" t="s">
        <v>765</v>
      </c>
      <c r="CF177" s="206" t="s">
        <v>103</v>
      </c>
      <c r="CG177" s="206"/>
      <c r="CH177" s="206"/>
      <c r="CI177" s="206"/>
    </row>
    <row r="178" s="7" customFormat="true" ht="14.25" hidden="false" customHeight="false" outlineLevel="0" collapsed="false">
      <c r="A178" s="7" t="s">
        <v>858</v>
      </c>
      <c r="B178" s="7" t="s">
        <v>769</v>
      </c>
      <c r="C178" s="7" t="s">
        <v>857</v>
      </c>
      <c r="H178" s="7" t="s">
        <v>769</v>
      </c>
      <c r="I178" s="7" t="s">
        <v>766</v>
      </c>
      <c r="J178" s="7" t="s">
        <v>765</v>
      </c>
      <c r="N178" s="7" t="s">
        <v>766</v>
      </c>
      <c r="O178" s="7" t="s">
        <v>766</v>
      </c>
      <c r="Q178" s="7" t="s">
        <v>766</v>
      </c>
      <c r="S178" s="7" t="s">
        <v>771</v>
      </c>
      <c r="U178" s="7" t="s">
        <v>769</v>
      </c>
      <c r="W178" s="7" t="s">
        <v>765</v>
      </c>
      <c r="X178" s="7" t="s">
        <v>766</v>
      </c>
      <c r="AA178" s="7" t="s">
        <v>766</v>
      </c>
      <c r="AB178" s="7" t="s">
        <v>766</v>
      </c>
      <c r="AR178" s="7" t="s">
        <v>769</v>
      </c>
      <c r="AW178" s="7" t="s">
        <v>766</v>
      </c>
      <c r="BN178" s="7" t="s">
        <v>766</v>
      </c>
      <c r="CF178" s="206"/>
      <c r="CG178" s="206"/>
      <c r="CH178" s="206"/>
      <c r="CI178" s="206"/>
    </row>
    <row r="179" s="7" customFormat="true" ht="14.25" hidden="false" customHeight="false" outlineLevel="0" collapsed="false">
      <c r="A179" s="7" t="s">
        <v>859</v>
      </c>
      <c r="B179" s="7" t="s">
        <v>763</v>
      </c>
      <c r="C179" s="7" t="s">
        <v>764</v>
      </c>
      <c r="H179" s="7" t="s">
        <v>765</v>
      </c>
      <c r="I179" s="7" t="s">
        <v>766</v>
      </c>
      <c r="J179" s="7" t="s">
        <v>765</v>
      </c>
      <c r="O179" s="7" t="s">
        <v>765</v>
      </c>
      <c r="Q179" s="7" t="s">
        <v>766</v>
      </c>
      <c r="R179" s="7" t="s">
        <v>766</v>
      </c>
      <c r="U179" s="7" t="s">
        <v>769</v>
      </c>
      <c r="W179" s="7" t="s">
        <v>765</v>
      </c>
      <c r="AA179" s="7" t="s">
        <v>766</v>
      </c>
      <c r="AB179" s="7" t="s">
        <v>766</v>
      </c>
      <c r="AK179" s="7" t="s">
        <v>766</v>
      </c>
      <c r="AR179" s="7" t="s">
        <v>769</v>
      </c>
      <c r="AW179" s="7" t="s">
        <v>766</v>
      </c>
      <c r="CF179" s="206"/>
      <c r="CG179" s="206"/>
      <c r="CH179" s="206"/>
      <c r="CI179" s="206"/>
    </row>
    <row r="180" customFormat="false" ht="14.25" hidden="false" customHeight="false" outlineLevel="0" collapsed="false">
      <c r="A180" s="0" t="s">
        <v>860</v>
      </c>
      <c r="B180" s="0" t="s">
        <v>768</v>
      </c>
      <c r="C180" s="0" t="s">
        <v>764</v>
      </c>
      <c r="O180" s="0" t="s">
        <v>765</v>
      </c>
      <c r="U180" s="0" t="s">
        <v>769</v>
      </c>
      <c r="W180" s="0" t="s">
        <v>769</v>
      </c>
      <c r="X180" s="0" t="s">
        <v>766</v>
      </c>
      <c r="AA180" s="0" t="s">
        <v>766</v>
      </c>
      <c r="AB180" s="0" t="s">
        <v>766</v>
      </c>
      <c r="AJ180" s="0" t="s">
        <v>766</v>
      </c>
      <c r="AK180" s="0" t="s">
        <v>766</v>
      </c>
      <c r="AM180" s="0" t="s">
        <v>766</v>
      </c>
      <c r="AQ180" s="0" t="s">
        <v>765</v>
      </c>
      <c r="AR180" s="0" t="s">
        <v>763</v>
      </c>
      <c r="AU180" s="0" t="s">
        <v>766</v>
      </c>
      <c r="AW180" s="0" t="s">
        <v>766</v>
      </c>
      <c r="BO180" s="0" t="s">
        <v>765</v>
      </c>
      <c r="BP180" s="0" t="s">
        <v>766</v>
      </c>
    </row>
    <row r="181" customFormat="false" ht="14.25" hidden="false" customHeight="false" outlineLevel="0" collapsed="false">
      <c r="A181" s="0" t="s">
        <v>861</v>
      </c>
      <c r="B181" s="0" t="s">
        <v>763</v>
      </c>
      <c r="C181" s="0" t="s">
        <v>764</v>
      </c>
      <c r="O181" s="0" t="s">
        <v>766</v>
      </c>
      <c r="T181" s="0" t="s">
        <v>769</v>
      </c>
      <c r="U181" s="0" t="s">
        <v>769</v>
      </c>
      <c r="W181" s="0" t="s">
        <v>769</v>
      </c>
      <c r="X181" s="0" t="s">
        <v>766</v>
      </c>
      <c r="AA181" s="0" t="s">
        <v>783</v>
      </c>
      <c r="AB181" s="0" t="s">
        <v>766</v>
      </c>
      <c r="AJ181" s="0" t="s">
        <v>766</v>
      </c>
      <c r="AK181" s="0" t="s">
        <v>766</v>
      </c>
      <c r="AQ181" s="0" t="s">
        <v>766</v>
      </c>
      <c r="AR181" s="0" t="s">
        <v>769</v>
      </c>
      <c r="BJ181" s="0" t="s">
        <v>766</v>
      </c>
      <c r="BO181" s="0" t="s">
        <v>765</v>
      </c>
      <c r="BP181" s="0" t="s">
        <v>766</v>
      </c>
    </row>
    <row r="182" customFormat="false" ht="14.25" hidden="false" customHeight="false" outlineLevel="0" collapsed="false">
      <c r="A182" s="0" t="s">
        <v>862</v>
      </c>
      <c r="B182" s="0" t="s">
        <v>769</v>
      </c>
      <c r="C182" s="0" t="s">
        <v>771</v>
      </c>
      <c r="T182" s="0" t="s">
        <v>766</v>
      </c>
      <c r="U182" s="0" t="s">
        <v>766</v>
      </c>
      <c r="W182" s="0" t="s">
        <v>769</v>
      </c>
      <c r="AH182" s="0" t="s">
        <v>766</v>
      </c>
      <c r="AI182" s="0" t="s">
        <v>766</v>
      </c>
      <c r="AN182" s="0" t="s">
        <v>783</v>
      </c>
      <c r="AW182" s="0" t="s">
        <v>769</v>
      </c>
      <c r="AX182" s="0" t="s">
        <v>766</v>
      </c>
      <c r="BO182" s="0" t="s">
        <v>766</v>
      </c>
    </row>
    <row r="183" customFormat="false" ht="14.25" hidden="false" customHeight="false" outlineLevel="0" collapsed="false">
      <c r="A183" s="0" t="s">
        <v>863</v>
      </c>
      <c r="B183" s="0" t="s">
        <v>769</v>
      </c>
      <c r="C183" s="0" t="s">
        <v>771</v>
      </c>
      <c r="O183" s="0" t="s">
        <v>783</v>
      </c>
      <c r="T183" s="0" t="s">
        <v>766</v>
      </c>
      <c r="U183" s="0" t="s">
        <v>766</v>
      </c>
      <c r="W183" s="0" t="s">
        <v>769</v>
      </c>
      <c r="AB183" s="0" t="s">
        <v>783</v>
      </c>
      <c r="AH183" s="0" t="s">
        <v>766</v>
      </c>
      <c r="AI183" s="0" t="s">
        <v>766</v>
      </c>
      <c r="AW183" s="0" t="s">
        <v>769</v>
      </c>
      <c r="BO183" s="0" t="s">
        <v>766</v>
      </c>
    </row>
    <row r="184" customFormat="false" ht="14.25" hidden="false" customHeight="false" outlineLevel="0" collapsed="false">
      <c r="A184" s="0" t="s">
        <v>864</v>
      </c>
      <c r="B184" s="0" t="s">
        <v>763</v>
      </c>
      <c r="C184" s="0" t="s">
        <v>771</v>
      </c>
      <c r="T184" s="0" t="s">
        <v>769</v>
      </c>
      <c r="U184" s="0" t="s">
        <v>766</v>
      </c>
      <c r="W184" s="0" t="s">
        <v>769</v>
      </c>
      <c r="AH184" s="0" t="s">
        <v>766</v>
      </c>
      <c r="AI184" s="0" t="s">
        <v>766</v>
      </c>
      <c r="AN184" s="0" t="s">
        <v>783</v>
      </c>
      <c r="AW184" s="0" t="s">
        <v>769</v>
      </c>
      <c r="BO184" s="0" t="s">
        <v>766</v>
      </c>
    </row>
    <row r="185" customFormat="false" ht="14.25" hidden="false" customHeight="false" outlineLevel="0" collapsed="false">
      <c r="A185" s="0" t="s">
        <v>865</v>
      </c>
      <c r="T185" s="0" t="s">
        <v>766</v>
      </c>
      <c r="W185" s="0" t="s">
        <v>766</v>
      </c>
      <c r="AH185" s="0" t="s">
        <v>766</v>
      </c>
      <c r="AN185" s="0" t="s">
        <v>783</v>
      </c>
      <c r="AW185" s="0" t="s">
        <v>766</v>
      </c>
    </row>
    <row r="186" customFormat="false" ht="14.25" hidden="false" customHeight="false" outlineLevel="0" collapsed="false">
      <c r="A186" s="0" t="s">
        <v>866</v>
      </c>
      <c r="B186" s="0" t="s">
        <v>769</v>
      </c>
      <c r="C186" s="0" t="s">
        <v>771</v>
      </c>
      <c r="T186" s="0" t="s">
        <v>765</v>
      </c>
      <c r="W186" s="0" t="s">
        <v>765</v>
      </c>
      <c r="AH186" s="0" t="s">
        <v>766</v>
      </c>
      <c r="AI186" s="0" t="s">
        <v>766</v>
      </c>
      <c r="AN186" s="0" t="s">
        <v>783</v>
      </c>
      <c r="AW186" s="0" t="s">
        <v>769</v>
      </c>
      <c r="BO186" s="0" t="s">
        <v>766</v>
      </c>
    </row>
    <row r="187" customFormat="false" ht="14.25" hidden="false" customHeight="false" outlineLevel="0" collapsed="false">
      <c r="A187" s="0" t="s">
        <v>867</v>
      </c>
      <c r="B187" s="0" t="s">
        <v>763</v>
      </c>
      <c r="C187" s="0" t="s">
        <v>771</v>
      </c>
      <c r="T187" s="0" t="s">
        <v>766</v>
      </c>
      <c r="W187" s="0" t="s">
        <v>766</v>
      </c>
      <c r="AW187" s="0" t="s">
        <v>763</v>
      </c>
    </row>
    <row r="188" customFormat="false" ht="14.25" hidden="false" customHeight="false" outlineLevel="0" collapsed="false">
      <c r="A188" s="0" t="s">
        <v>868</v>
      </c>
      <c r="B188" s="0" t="s">
        <v>763</v>
      </c>
      <c r="C188" s="0" t="s">
        <v>774</v>
      </c>
      <c r="O188" s="0" t="s">
        <v>783</v>
      </c>
      <c r="T188" s="0" t="s">
        <v>766</v>
      </c>
      <c r="U188" s="0" t="s">
        <v>766</v>
      </c>
      <c r="W188" s="0" t="s">
        <v>769</v>
      </c>
      <c r="X188" s="0" t="s">
        <v>766</v>
      </c>
      <c r="AB188" s="0" t="s">
        <v>783</v>
      </c>
      <c r="AH188" s="0" t="s">
        <v>766</v>
      </c>
      <c r="AI188" s="0" t="s">
        <v>766</v>
      </c>
      <c r="AW188" s="0" t="s">
        <v>769</v>
      </c>
      <c r="BO188" s="0" t="s">
        <v>766</v>
      </c>
    </row>
    <row r="189" customFormat="false" ht="14.25" hidden="false" customHeight="false" outlineLevel="0" collapsed="false">
      <c r="A189" s="0" t="s">
        <v>869</v>
      </c>
      <c r="B189" s="0" t="s">
        <v>763</v>
      </c>
      <c r="C189" s="0" t="s">
        <v>771</v>
      </c>
      <c r="T189" s="0" t="s">
        <v>766</v>
      </c>
      <c r="W189" s="0" t="s">
        <v>766</v>
      </c>
      <c r="AH189" s="0" t="s">
        <v>766</v>
      </c>
      <c r="AI189" s="0" t="s">
        <v>766</v>
      </c>
      <c r="AW189" s="0" t="s">
        <v>769</v>
      </c>
      <c r="BO189" s="0" t="s">
        <v>766</v>
      </c>
    </row>
    <row r="190" customFormat="false" ht="14.25" hidden="false" customHeight="false" outlineLevel="0" collapsed="false">
      <c r="A190" s="0" t="s">
        <v>870</v>
      </c>
      <c r="B190" s="0" t="s">
        <v>763</v>
      </c>
      <c r="C190" s="0" t="s">
        <v>771</v>
      </c>
      <c r="T190" s="0" t="s">
        <v>769</v>
      </c>
      <c r="W190" s="0" t="s">
        <v>769</v>
      </c>
      <c r="AH190" s="0" t="s">
        <v>765</v>
      </c>
      <c r="AI190" s="0" t="s">
        <v>766</v>
      </c>
      <c r="AN190" s="0" t="s">
        <v>775</v>
      </c>
      <c r="AW190" s="0" t="s">
        <v>763</v>
      </c>
      <c r="BO190" s="0" t="s">
        <v>766</v>
      </c>
    </row>
    <row r="191" customFormat="false" ht="14.25" hidden="false" customHeight="false" outlineLevel="0" collapsed="false">
      <c r="A191" s="0" t="s">
        <v>871</v>
      </c>
      <c r="B191" s="0" t="s">
        <v>768</v>
      </c>
      <c r="C191" s="0" t="s">
        <v>764</v>
      </c>
      <c r="T191" s="0" t="s">
        <v>769</v>
      </c>
      <c r="U191" s="0" t="s">
        <v>769</v>
      </c>
      <c r="W191" s="0" t="s">
        <v>769</v>
      </c>
      <c r="AH191" s="0" t="s">
        <v>769</v>
      </c>
      <c r="AI191" s="0" t="s">
        <v>769</v>
      </c>
      <c r="AN191" s="0" t="s">
        <v>775</v>
      </c>
      <c r="AW191" s="0" t="s">
        <v>763</v>
      </c>
      <c r="AX191" s="0" t="s">
        <v>766</v>
      </c>
      <c r="BO191" s="0" t="s">
        <v>765</v>
      </c>
      <c r="BP191" s="0" t="s">
        <v>766</v>
      </c>
    </row>
    <row r="192" customFormat="false" ht="14.25" hidden="false" customHeight="false" outlineLevel="0" collapsed="false">
      <c r="A192" s="0" t="s">
        <v>872</v>
      </c>
      <c r="B192" s="0" t="s">
        <v>763</v>
      </c>
      <c r="C192" s="0" t="s">
        <v>764</v>
      </c>
      <c r="AG192" s="0" t="s">
        <v>766</v>
      </c>
      <c r="AH192" s="0" t="s">
        <v>766</v>
      </c>
      <c r="AN192" s="0" t="s">
        <v>766</v>
      </c>
      <c r="AW192" s="0" t="s">
        <v>763</v>
      </c>
    </row>
    <row r="193" customFormat="false" ht="14.25" hidden="false" customHeight="false" outlineLevel="0" collapsed="false">
      <c r="A193" s="0" t="s">
        <v>873</v>
      </c>
      <c r="B193" s="0" t="s">
        <v>765</v>
      </c>
      <c r="C193" s="0" t="s">
        <v>764</v>
      </c>
      <c r="T193" s="0" t="s">
        <v>766</v>
      </c>
      <c r="W193" s="0" t="s">
        <v>765</v>
      </c>
      <c r="AH193" s="0" t="s">
        <v>766</v>
      </c>
      <c r="AI193" s="0" t="s">
        <v>766</v>
      </c>
      <c r="AN193" s="0" t="s">
        <v>766</v>
      </c>
      <c r="AW193" s="0" t="s">
        <v>765</v>
      </c>
    </row>
    <row r="194" customFormat="false" ht="14.25" hidden="false" customHeight="false" outlineLevel="0" collapsed="false">
      <c r="A194" s="0" t="s">
        <v>874</v>
      </c>
      <c r="B194" s="0" t="s">
        <v>766</v>
      </c>
      <c r="C194" s="0" t="s">
        <v>771</v>
      </c>
      <c r="T194" s="0" t="s">
        <v>766</v>
      </c>
      <c r="W194" s="0" t="s">
        <v>766</v>
      </c>
      <c r="AH194" s="0" t="s">
        <v>766</v>
      </c>
      <c r="AI194" s="0" t="s">
        <v>766</v>
      </c>
      <c r="AN194" s="0" t="s">
        <v>783</v>
      </c>
      <c r="AW194" s="0" t="s">
        <v>765</v>
      </c>
      <c r="BO194" s="0" t="s">
        <v>766</v>
      </c>
    </row>
    <row r="195" customFormat="false" ht="14.25" hidden="false" customHeight="false" outlineLevel="0" collapsed="false">
      <c r="A195" s="0" t="s">
        <v>875</v>
      </c>
      <c r="B195" s="0" t="s">
        <v>763</v>
      </c>
      <c r="C195" s="0" t="s">
        <v>771</v>
      </c>
      <c r="T195" s="0" t="s">
        <v>769</v>
      </c>
      <c r="W195" s="0" t="s">
        <v>769</v>
      </c>
      <c r="AH195" s="0" t="s">
        <v>765</v>
      </c>
      <c r="AI195" s="0" t="s">
        <v>765</v>
      </c>
      <c r="AN195" s="0" t="s">
        <v>766</v>
      </c>
      <c r="AV195" s="0" t="s">
        <v>769</v>
      </c>
      <c r="AW195" s="0" t="s">
        <v>763</v>
      </c>
      <c r="BO195" s="0" t="s">
        <v>766</v>
      </c>
    </row>
    <row r="196" customFormat="false" ht="14.25" hidden="false" customHeight="false" outlineLevel="0" collapsed="false">
      <c r="A196" s="0" t="s">
        <v>876</v>
      </c>
      <c r="B196" s="0" t="s">
        <v>769</v>
      </c>
      <c r="C196" s="0" t="s">
        <v>771</v>
      </c>
      <c r="T196" s="0" t="s">
        <v>769</v>
      </c>
      <c r="W196" s="0" t="s">
        <v>769</v>
      </c>
      <c r="AH196" s="0" t="s">
        <v>765</v>
      </c>
      <c r="AI196" s="0" t="s">
        <v>765</v>
      </c>
      <c r="AN196" s="0" t="s">
        <v>766</v>
      </c>
      <c r="AV196" s="0" t="s">
        <v>769</v>
      </c>
      <c r="AW196" s="0" t="s">
        <v>769</v>
      </c>
      <c r="AX196" s="0" t="s">
        <v>766</v>
      </c>
      <c r="BN196" s="0" t="s">
        <v>766</v>
      </c>
      <c r="BO196" s="0" t="s">
        <v>765</v>
      </c>
      <c r="BP196" s="0" t="s">
        <v>766</v>
      </c>
    </row>
    <row r="197" customFormat="false" ht="14.25" hidden="false" customHeight="false" outlineLevel="0" collapsed="false">
      <c r="A197" s="0" t="s">
        <v>877</v>
      </c>
      <c r="B197" s="0" t="s">
        <v>763</v>
      </c>
      <c r="C197" s="0" t="s">
        <v>771</v>
      </c>
      <c r="T197" s="0" t="s">
        <v>769</v>
      </c>
      <c r="W197" s="0" t="s">
        <v>769</v>
      </c>
      <c r="AH197" s="0" t="s">
        <v>769</v>
      </c>
      <c r="AI197" s="0" t="s">
        <v>765</v>
      </c>
      <c r="AN197" s="0" t="s">
        <v>775</v>
      </c>
      <c r="AV197" s="0" t="s">
        <v>769</v>
      </c>
      <c r="AW197" s="0" t="s">
        <v>769</v>
      </c>
      <c r="BM197" s="0" t="s">
        <v>765</v>
      </c>
      <c r="BO197" s="0" t="s">
        <v>765</v>
      </c>
      <c r="BP197" s="0" t="s">
        <v>766</v>
      </c>
    </row>
    <row r="198" customFormat="false" ht="14.25" hidden="false" customHeight="false" outlineLevel="0" collapsed="false">
      <c r="A198" s="0" t="s">
        <v>878</v>
      </c>
      <c r="B198" s="0" t="s">
        <v>769</v>
      </c>
      <c r="C198" s="0" t="s">
        <v>774</v>
      </c>
      <c r="T198" s="0" t="s">
        <v>769</v>
      </c>
      <c r="W198" s="0" t="s">
        <v>769</v>
      </c>
      <c r="AH198" s="0" t="s">
        <v>769</v>
      </c>
      <c r="AI198" s="0" t="s">
        <v>765</v>
      </c>
      <c r="AN198" s="0" t="s">
        <v>775</v>
      </c>
      <c r="AV198" s="0" t="s">
        <v>769</v>
      </c>
      <c r="AW198" s="0" t="s">
        <v>769</v>
      </c>
      <c r="BM198" s="0" t="s">
        <v>769</v>
      </c>
      <c r="BO198" s="0" t="s">
        <v>766</v>
      </c>
      <c r="BQ198" s="0" t="s">
        <v>766</v>
      </c>
      <c r="BZ198" s="0" t="s">
        <v>766</v>
      </c>
    </row>
    <row r="199" customFormat="false" ht="14.25" hidden="false" customHeight="false" outlineLevel="0" collapsed="false">
      <c r="A199" s="0" t="s">
        <v>879</v>
      </c>
      <c r="B199" s="0" t="s">
        <v>763</v>
      </c>
      <c r="C199" s="0" t="s">
        <v>771</v>
      </c>
      <c r="T199" s="0" t="s">
        <v>765</v>
      </c>
      <c r="W199" s="0" t="s">
        <v>769</v>
      </c>
      <c r="X199" s="0" t="s">
        <v>766</v>
      </c>
      <c r="AH199" s="0" t="s">
        <v>766</v>
      </c>
      <c r="AI199" s="0" t="s">
        <v>766</v>
      </c>
      <c r="AN199" s="0" t="s">
        <v>775</v>
      </c>
      <c r="AV199" s="0" t="s">
        <v>769</v>
      </c>
      <c r="AW199" s="0" t="s">
        <v>763</v>
      </c>
      <c r="AX199" s="0" t="s">
        <v>766</v>
      </c>
      <c r="BM199" s="0" t="s">
        <v>765</v>
      </c>
      <c r="BO199" s="0" t="s">
        <v>766</v>
      </c>
      <c r="BQ199" s="0" t="s">
        <v>766</v>
      </c>
    </row>
    <row r="200" customFormat="false" ht="14.25" hidden="false" customHeight="false" outlineLevel="0" collapsed="false">
      <c r="A200" s="0" t="s">
        <v>880</v>
      </c>
      <c r="B200" s="0" t="s">
        <v>763</v>
      </c>
      <c r="C200" s="0" t="s">
        <v>774</v>
      </c>
      <c r="T200" s="0" t="s">
        <v>769</v>
      </c>
      <c r="W200" s="0" t="s">
        <v>769</v>
      </c>
      <c r="X200" s="0" t="s">
        <v>766</v>
      </c>
      <c r="AH200" s="0" t="s">
        <v>766</v>
      </c>
      <c r="AI200" s="0" t="s">
        <v>765</v>
      </c>
      <c r="AN200" s="0" t="s">
        <v>766</v>
      </c>
      <c r="AV200" s="0" t="s">
        <v>769</v>
      </c>
      <c r="AW200" s="0" t="s">
        <v>769</v>
      </c>
      <c r="BM200" s="0" t="s">
        <v>763</v>
      </c>
      <c r="BN200" s="0" t="s">
        <v>766</v>
      </c>
      <c r="BO200" s="0" t="s">
        <v>765</v>
      </c>
    </row>
    <row r="201" customFormat="false" ht="14.25" hidden="false" customHeight="false" outlineLevel="0" collapsed="false">
      <c r="A201" s="0" t="s">
        <v>881</v>
      </c>
      <c r="B201" s="0" t="s">
        <v>763</v>
      </c>
      <c r="C201" s="0" t="s">
        <v>774</v>
      </c>
      <c r="T201" s="0" t="s">
        <v>769</v>
      </c>
      <c r="W201" s="0" t="s">
        <v>763</v>
      </c>
      <c r="AH201" s="0" t="s">
        <v>765</v>
      </c>
      <c r="AI201" s="0" t="s">
        <v>765</v>
      </c>
      <c r="AN201" s="0" t="s">
        <v>766</v>
      </c>
      <c r="AO201" s="0" t="s">
        <v>766</v>
      </c>
      <c r="AV201" s="0" t="s">
        <v>769</v>
      </c>
      <c r="AW201" s="0" t="s">
        <v>769</v>
      </c>
      <c r="AX201" s="0" t="s">
        <v>766</v>
      </c>
      <c r="BM201" s="0" t="s">
        <v>769</v>
      </c>
      <c r="BO201" s="0" t="s">
        <v>765</v>
      </c>
      <c r="BQ201" s="0" t="s">
        <v>766</v>
      </c>
      <c r="BZ201" s="0" t="s">
        <v>766</v>
      </c>
    </row>
    <row r="202" customFormat="false" ht="14.25" hidden="false" customHeight="false" outlineLevel="0" collapsed="false">
      <c r="A202" s="0" t="s">
        <v>882</v>
      </c>
      <c r="B202" s="0" t="s">
        <v>763</v>
      </c>
      <c r="C202" s="0" t="s">
        <v>774</v>
      </c>
      <c r="T202" s="0" t="s">
        <v>769</v>
      </c>
      <c r="W202" s="0" t="s">
        <v>769</v>
      </c>
      <c r="AH202" s="0" t="s">
        <v>766</v>
      </c>
      <c r="AI202" s="0" t="s">
        <v>765</v>
      </c>
      <c r="AO202" s="0" t="s">
        <v>766</v>
      </c>
      <c r="AV202" s="0" t="s">
        <v>769</v>
      </c>
      <c r="AW202" s="0" t="s">
        <v>769</v>
      </c>
      <c r="BM202" s="0" t="s">
        <v>763</v>
      </c>
      <c r="BO202" s="0" t="s">
        <v>766</v>
      </c>
      <c r="BQ202" s="0" t="s">
        <v>766</v>
      </c>
    </row>
    <row r="203" customFormat="false" ht="14.25" hidden="false" customHeight="false" outlineLevel="0" collapsed="false">
      <c r="A203" s="0" t="s">
        <v>883</v>
      </c>
      <c r="B203" s="0" t="s">
        <v>884</v>
      </c>
      <c r="C203" s="0" t="s">
        <v>774</v>
      </c>
      <c r="T203" s="0" t="s">
        <v>769</v>
      </c>
      <c r="W203" s="0" t="s">
        <v>769</v>
      </c>
      <c r="AH203" s="0" t="s">
        <v>765</v>
      </c>
      <c r="AI203" s="0" t="s">
        <v>765</v>
      </c>
      <c r="AV203" s="0" t="s">
        <v>769</v>
      </c>
      <c r="AW203" s="0" t="s">
        <v>769</v>
      </c>
      <c r="BM203" s="0" t="s">
        <v>768</v>
      </c>
      <c r="BO203" s="0" t="s">
        <v>769</v>
      </c>
      <c r="BQ203" s="0" t="s">
        <v>766</v>
      </c>
    </row>
    <row r="204" customFormat="false" ht="14.25" hidden="false" customHeight="false" outlineLevel="0" collapsed="false">
      <c r="A204" s="0" t="s">
        <v>885</v>
      </c>
      <c r="B204" s="0" t="s">
        <v>765</v>
      </c>
      <c r="C204" s="0" t="s">
        <v>771</v>
      </c>
      <c r="T204" s="0" t="s">
        <v>766</v>
      </c>
      <c r="W204" s="0" t="s">
        <v>766</v>
      </c>
      <c r="AH204" s="0" t="s">
        <v>766</v>
      </c>
      <c r="AI204" s="0" t="s">
        <v>766</v>
      </c>
      <c r="AW204" s="0" t="s">
        <v>766</v>
      </c>
      <c r="AX204" s="0" t="s">
        <v>766</v>
      </c>
      <c r="BK204" s="0" t="s">
        <v>766</v>
      </c>
      <c r="BP204" s="0" t="s">
        <v>766</v>
      </c>
    </row>
    <row r="205" customFormat="false" ht="14.25" hidden="false" customHeight="false" outlineLevel="0" collapsed="false">
      <c r="A205" s="0" t="s">
        <v>886</v>
      </c>
      <c r="B205" s="0" t="s">
        <v>769</v>
      </c>
      <c r="C205" s="0" t="s">
        <v>771</v>
      </c>
      <c r="T205" s="0" t="s">
        <v>769</v>
      </c>
      <c r="U205" s="0" t="s">
        <v>765</v>
      </c>
      <c r="W205" s="0" t="s">
        <v>769</v>
      </c>
      <c r="X205" s="0" t="s">
        <v>766</v>
      </c>
      <c r="AH205" s="0" t="s">
        <v>766</v>
      </c>
      <c r="AI205" s="0" t="s">
        <v>765</v>
      </c>
      <c r="AV205" s="0" t="s">
        <v>769</v>
      </c>
      <c r="AW205" s="0" t="s">
        <v>769</v>
      </c>
      <c r="BM205" s="0" t="s">
        <v>769</v>
      </c>
      <c r="BO205" s="0" t="s">
        <v>766</v>
      </c>
      <c r="BQ205" s="0" t="s">
        <v>766</v>
      </c>
    </row>
    <row r="206" customFormat="false" ht="14.25" hidden="false" customHeight="false" outlineLevel="0" collapsed="false">
      <c r="A206" s="0" t="s">
        <v>887</v>
      </c>
      <c r="B206" s="0" t="s">
        <v>763</v>
      </c>
      <c r="C206" s="0" t="s">
        <v>764</v>
      </c>
      <c r="T206" s="0" t="s">
        <v>769</v>
      </c>
      <c r="U206" s="0" t="s">
        <v>766</v>
      </c>
      <c r="W206" s="0" t="s">
        <v>769</v>
      </c>
      <c r="AH206" s="0" t="s">
        <v>765</v>
      </c>
      <c r="AI206" s="0" t="s">
        <v>765</v>
      </c>
      <c r="AV206" s="0" t="s">
        <v>769</v>
      </c>
      <c r="AW206" s="0" t="s">
        <v>769</v>
      </c>
      <c r="BK206" s="0" t="s">
        <v>766</v>
      </c>
      <c r="BM206" s="0" t="s">
        <v>769</v>
      </c>
      <c r="BO206" s="0" t="s">
        <v>766</v>
      </c>
      <c r="BQ206" s="0" t="s">
        <v>766</v>
      </c>
    </row>
    <row r="207" customFormat="false" ht="14.25" hidden="false" customHeight="false" outlineLevel="0" collapsed="false">
      <c r="A207" s="0" t="s">
        <v>888</v>
      </c>
      <c r="B207" s="0" t="s">
        <v>763</v>
      </c>
      <c r="C207" s="0" t="s">
        <v>764</v>
      </c>
      <c r="T207" s="0" t="s">
        <v>763</v>
      </c>
      <c r="U207" s="0" t="s">
        <v>766</v>
      </c>
      <c r="W207" s="0" t="s">
        <v>769</v>
      </c>
      <c r="AH207" s="0" t="s">
        <v>769</v>
      </c>
      <c r="AI207" s="0" t="s">
        <v>765</v>
      </c>
      <c r="AV207" s="0" t="s">
        <v>769</v>
      </c>
      <c r="AW207" s="0" t="s">
        <v>769</v>
      </c>
      <c r="BK207" s="0" t="s">
        <v>766</v>
      </c>
      <c r="BO207" s="0" t="s">
        <v>766</v>
      </c>
      <c r="BQ207" s="0" t="s">
        <v>766</v>
      </c>
    </row>
    <row r="208" customFormat="false" ht="14.25" hidden="false" customHeight="false" outlineLevel="0" collapsed="false">
      <c r="A208" s="0" t="s">
        <v>889</v>
      </c>
      <c r="B208" s="0" t="s">
        <v>763</v>
      </c>
      <c r="C208" s="0" t="s">
        <v>774</v>
      </c>
      <c r="T208" s="0" t="s">
        <v>769</v>
      </c>
      <c r="U208" s="0" t="s">
        <v>766</v>
      </c>
      <c r="W208" s="0" t="s">
        <v>765</v>
      </c>
      <c r="AH208" s="0" t="s">
        <v>765</v>
      </c>
      <c r="AI208" s="0" t="s">
        <v>765</v>
      </c>
      <c r="AV208" s="0" t="s">
        <v>769</v>
      </c>
      <c r="AW208" s="0" t="s">
        <v>769</v>
      </c>
      <c r="BI208" s="0" t="s">
        <v>766</v>
      </c>
      <c r="BK208" s="0" t="s">
        <v>766</v>
      </c>
      <c r="BQ208" s="0" t="s">
        <v>765</v>
      </c>
    </row>
    <row r="209" customFormat="false" ht="14.25" hidden="false" customHeight="false" outlineLevel="0" collapsed="false">
      <c r="A209" s="0" t="s">
        <v>890</v>
      </c>
      <c r="B209" s="0" t="s">
        <v>763</v>
      </c>
      <c r="C209" s="0" t="s">
        <v>771</v>
      </c>
      <c r="U209" s="0" t="s">
        <v>766</v>
      </c>
      <c r="AH209" s="0" t="s">
        <v>766</v>
      </c>
      <c r="AI209" s="0" t="s">
        <v>766</v>
      </c>
      <c r="AV209" s="0" t="s">
        <v>763</v>
      </c>
      <c r="AW209" s="0" t="s">
        <v>763</v>
      </c>
      <c r="BK209" s="0" t="s">
        <v>766</v>
      </c>
      <c r="BP209" s="0" t="s">
        <v>766</v>
      </c>
      <c r="BZ209" s="0" t="s">
        <v>766</v>
      </c>
    </row>
    <row r="210" customFormat="false" ht="14.25" hidden="false" customHeight="false" outlineLevel="0" collapsed="false">
      <c r="A210" s="0" t="s">
        <v>891</v>
      </c>
      <c r="B210" s="0" t="s">
        <v>763</v>
      </c>
      <c r="C210" s="0" t="s">
        <v>771</v>
      </c>
      <c r="AH210" s="0" t="s">
        <v>766</v>
      </c>
      <c r="AV210" s="0" t="s">
        <v>763</v>
      </c>
      <c r="AW210" s="0" t="s">
        <v>763</v>
      </c>
    </row>
    <row r="211" customFormat="false" ht="14.25" hidden="false" customHeight="false" outlineLevel="0" collapsed="false">
      <c r="A211" s="0" t="s">
        <v>892</v>
      </c>
      <c r="B211" s="0" t="s">
        <v>763</v>
      </c>
      <c r="C211" s="0" t="s">
        <v>771</v>
      </c>
      <c r="T211" s="0" t="s">
        <v>766</v>
      </c>
      <c r="AH211" s="0" t="s">
        <v>766</v>
      </c>
      <c r="AV211" s="0" t="s">
        <v>763</v>
      </c>
      <c r="AW211" s="0" t="s">
        <v>763</v>
      </c>
    </row>
    <row r="212" customFormat="false" ht="14.25" hidden="false" customHeight="false" outlineLevel="0" collapsed="false">
      <c r="A212" s="0" t="s">
        <v>893</v>
      </c>
      <c r="B212" s="0" t="s">
        <v>763</v>
      </c>
      <c r="C212" s="0" t="s">
        <v>774</v>
      </c>
      <c r="AH212" s="0" t="s">
        <v>771</v>
      </c>
      <c r="AV212" s="0" t="s">
        <v>763</v>
      </c>
      <c r="AW212" s="0" t="s">
        <v>763</v>
      </c>
      <c r="BN212" s="0" t="s">
        <v>766</v>
      </c>
    </row>
    <row r="213" customFormat="false" ht="14.25" hidden="false" customHeight="false" outlineLevel="0" collapsed="false">
      <c r="A213" s="0" t="s">
        <v>894</v>
      </c>
      <c r="B213" s="0" t="s">
        <v>763</v>
      </c>
      <c r="C213" s="0" t="s">
        <v>764</v>
      </c>
      <c r="AV213" s="0" t="s">
        <v>763</v>
      </c>
      <c r="AW213" s="0" t="s">
        <v>763</v>
      </c>
      <c r="BK213" s="0" t="s">
        <v>766</v>
      </c>
    </row>
    <row r="214" customFormat="false" ht="14.25" hidden="false" customHeight="false" outlineLevel="0" collapsed="false">
      <c r="A214" s="0" t="s">
        <v>895</v>
      </c>
      <c r="B214" s="0" t="s">
        <v>763</v>
      </c>
      <c r="C214" s="0" t="s">
        <v>771</v>
      </c>
      <c r="AV214" s="0" t="s">
        <v>763</v>
      </c>
      <c r="AW214" s="0" t="s">
        <v>763</v>
      </c>
    </row>
    <row r="215" customFormat="false" ht="14.25" hidden="false" customHeight="false" outlineLevel="0" collapsed="false">
      <c r="A215" s="0" t="s">
        <v>896</v>
      </c>
      <c r="B215" s="0" t="s">
        <v>769</v>
      </c>
      <c r="C215" s="0" t="s">
        <v>771</v>
      </c>
      <c r="AV215" s="0" t="s">
        <v>769</v>
      </c>
      <c r="AW215" s="0" t="s">
        <v>769</v>
      </c>
    </row>
    <row r="216" customFormat="false" ht="14.25" hidden="false" customHeight="false" outlineLevel="0" collapsed="false">
      <c r="A216" s="0" t="s">
        <v>897</v>
      </c>
      <c r="B216" s="0" t="s">
        <v>769</v>
      </c>
      <c r="C216" s="0" t="s">
        <v>771</v>
      </c>
      <c r="T216" s="0" t="s">
        <v>766</v>
      </c>
      <c r="W216" s="0" t="s">
        <v>766</v>
      </c>
      <c r="AV216" s="0" t="s">
        <v>769</v>
      </c>
      <c r="AW216" s="0" t="s">
        <v>769</v>
      </c>
      <c r="BP216" s="0" t="s">
        <v>766</v>
      </c>
    </row>
    <row r="217" customFormat="false" ht="14.25" hidden="false" customHeight="false" outlineLevel="0" collapsed="false">
      <c r="A217" s="0" t="s">
        <v>898</v>
      </c>
      <c r="B217" s="0" t="s">
        <v>769</v>
      </c>
      <c r="C217" s="0" t="s">
        <v>771</v>
      </c>
      <c r="W217" s="0" t="s">
        <v>766</v>
      </c>
      <c r="AV217" s="0" t="s">
        <v>765</v>
      </c>
      <c r="AW217" s="0" t="s">
        <v>769</v>
      </c>
      <c r="BR217" s="0" t="s">
        <v>766</v>
      </c>
      <c r="BS217" s="0" t="s">
        <v>766</v>
      </c>
    </row>
    <row r="218" customFormat="false" ht="14.25" hidden="false" customHeight="false" outlineLevel="0" collapsed="false">
      <c r="A218" s="0" t="s">
        <v>899</v>
      </c>
      <c r="B218" s="0" t="s">
        <v>769</v>
      </c>
      <c r="C218" s="0" t="s">
        <v>771</v>
      </c>
      <c r="T218" s="0" t="s">
        <v>766</v>
      </c>
      <c r="AV218" s="0" t="s">
        <v>765</v>
      </c>
      <c r="AW218" s="0" t="s">
        <v>769</v>
      </c>
    </row>
    <row r="219" customFormat="false" ht="14.25" hidden="false" customHeight="false" outlineLevel="0" collapsed="false">
      <c r="A219" s="0" t="s">
        <v>900</v>
      </c>
      <c r="B219" s="0" t="s">
        <v>766</v>
      </c>
      <c r="C219" s="0" t="s">
        <v>771</v>
      </c>
      <c r="T219" s="0" t="s">
        <v>766</v>
      </c>
      <c r="AH219" s="0" t="s">
        <v>766</v>
      </c>
      <c r="AI219" s="0" t="s">
        <v>766</v>
      </c>
      <c r="AW219" s="0" t="s">
        <v>765</v>
      </c>
      <c r="BO219" s="0" t="s">
        <v>766</v>
      </c>
      <c r="BP219" s="0" t="s">
        <v>766</v>
      </c>
    </row>
    <row r="220" customFormat="false" ht="14.25" hidden="false" customHeight="false" outlineLevel="0" collapsed="false">
      <c r="A220" s="0" t="s">
        <v>901</v>
      </c>
      <c r="B220" s="0" t="s">
        <v>765</v>
      </c>
      <c r="C220" s="0" t="s">
        <v>771</v>
      </c>
      <c r="AV220" s="0" t="s">
        <v>766</v>
      </c>
      <c r="AW220" s="0" t="s">
        <v>765</v>
      </c>
    </row>
    <row r="221" customFormat="false" ht="14.25" hidden="false" customHeight="false" outlineLevel="0" collapsed="false">
      <c r="A221" s="0" t="s">
        <v>902</v>
      </c>
      <c r="B221" s="0" t="s">
        <v>771</v>
      </c>
      <c r="C221" s="0" t="s">
        <v>771</v>
      </c>
      <c r="BS221" s="0" t="s">
        <v>766</v>
      </c>
    </row>
    <row r="222" customFormat="false" ht="14.25" hidden="false" customHeight="false" outlineLevel="0" collapsed="false">
      <c r="A222" s="0" t="s">
        <v>903</v>
      </c>
      <c r="B222" s="0" t="s">
        <v>771</v>
      </c>
      <c r="C222" s="0" t="s">
        <v>771</v>
      </c>
      <c r="BO222" s="0" t="s">
        <v>766</v>
      </c>
      <c r="BR222" s="0" t="s">
        <v>766</v>
      </c>
      <c r="BS222" s="0" t="s">
        <v>766</v>
      </c>
    </row>
    <row r="223" customFormat="false" ht="14.25" hidden="false" customHeight="false" outlineLevel="0" collapsed="false">
      <c r="A223" s="0" t="s">
        <v>904</v>
      </c>
      <c r="B223" s="0" t="s">
        <v>771</v>
      </c>
      <c r="C223" s="0" t="s">
        <v>771</v>
      </c>
      <c r="BS223" s="0" t="s">
        <v>766</v>
      </c>
      <c r="BZ223" s="0" t="s">
        <v>766</v>
      </c>
    </row>
    <row r="224" customFormat="false" ht="14.25" hidden="false" customHeight="false" outlineLevel="0" collapsed="false">
      <c r="A224" s="0" t="s">
        <v>905</v>
      </c>
      <c r="B224" s="0" t="s">
        <v>771</v>
      </c>
      <c r="C224" s="0" t="s">
        <v>771</v>
      </c>
      <c r="BR224" s="0" t="s">
        <v>766</v>
      </c>
      <c r="BU224" s="0" t="s">
        <v>766</v>
      </c>
      <c r="BV224" s="0" t="s">
        <v>766</v>
      </c>
    </row>
    <row r="225" customFormat="false" ht="14.25" hidden="false" customHeight="false" outlineLevel="0" collapsed="false">
      <c r="A225" s="0" t="s">
        <v>906</v>
      </c>
      <c r="B225" s="0" t="s">
        <v>766</v>
      </c>
      <c r="C225" s="0" t="s">
        <v>764</v>
      </c>
      <c r="BR225" s="0" t="s">
        <v>766</v>
      </c>
      <c r="BS225" s="0" t="s">
        <v>766</v>
      </c>
      <c r="BT225" s="0" t="s">
        <v>766</v>
      </c>
      <c r="BV225" s="0" t="s">
        <v>766</v>
      </c>
      <c r="BX225" s="0" t="s">
        <v>766</v>
      </c>
      <c r="BY225" s="0" t="s">
        <v>766</v>
      </c>
      <c r="CD225" s="0" t="s">
        <v>766</v>
      </c>
      <c r="CE225" s="0" t="s">
        <v>766</v>
      </c>
    </row>
    <row r="226" customFormat="false" ht="14.25" hidden="false" customHeight="false" outlineLevel="0" collapsed="false">
      <c r="A226" s="0" t="s">
        <v>907</v>
      </c>
      <c r="B226" s="0" t="s">
        <v>771</v>
      </c>
      <c r="C226" s="0" t="s">
        <v>771</v>
      </c>
      <c r="CB226" s="0" t="s">
        <v>766</v>
      </c>
    </row>
    <row r="227" customFormat="false" ht="14.25" hidden="false" customHeight="false" outlineLevel="0" collapsed="false">
      <c r="A227" s="0" t="s">
        <v>908</v>
      </c>
      <c r="B227" s="0" t="s">
        <v>771</v>
      </c>
      <c r="C227" s="0" t="s">
        <v>771</v>
      </c>
      <c r="CA227" s="0" t="s">
        <v>766</v>
      </c>
    </row>
    <row r="228" customFormat="false" ht="14.25" hidden="false" customHeight="false" outlineLevel="0" collapsed="false">
      <c r="A228" s="0" t="s">
        <v>909</v>
      </c>
      <c r="BR228" s="0" t="s">
        <v>766</v>
      </c>
      <c r="CA228" s="0" t="s">
        <v>766</v>
      </c>
      <c r="CC228" s="0" t="s">
        <v>766</v>
      </c>
    </row>
    <row r="229" customFormat="false" ht="14.25" hidden="false" customHeight="false" outlineLevel="0" collapsed="false">
      <c r="A229" s="0" t="s">
        <v>910</v>
      </c>
      <c r="BR229" s="0" t="s">
        <v>766</v>
      </c>
      <c r="BW229" s="0" t="s">
        <v>766</v>
      </c>
      <c r="BX229" s="0" t="s">
        <v>766</v>
      </c>
      <c r="BY229" s="0" t="s">
        <v>766</v>
      </c>
      <c r="BZ229" s="0" t="s">
        <v>766</v>
      </c>
      <c r="CA229" s="0" t="s">
        <v>766</v>
      </c>
    </row>
    <row r="230" customFormat="false" ht="14.25" hidden="false" customHeight="false" outlineLevel="0" collapsed="false">
      <c r="A230" s="0" t="s">
        <v>911</v>
      </c>
      <c r="BR230" s="0" t="s">
        <v>766</v>
      </c>
      <c r="BX230" s="0" t="s">
        <v>766</v>
      </c>
    </row>
    <row r="231" customFormat="false" ht="14.25" hidden="false" customHeight="false" outlineLevel="0" collapsed="false">
      <c r="A231" s="0" t="s">
        <v>912</v>
      </c>
      <c r="BO231" s="0" t="s">
        <v>766</v>
      </c>
      <c r="BR231" s="0" t="s">
        <v>766</v>
      </c>
    </row>
    <row r="232" customFormat="false" ht="14.25" hidden="false" customHeight="false" outlineLevel="0" collapsed="false">
      <c r="A232" s="0" t="s">
        <v>913</v>
      </c>
      <c r="BR232" s="0" t="s">
        <v>766</v>
      </c>
    </row>
    <row r="233" customFormat="false" ht="14.25" hidden="false" customHeight="false" outlineLevel="0" collapsed="false">
      <c r="A233" s="0" t="s">
        <v>914</v>
      </c>
      <c r="BV233" s="0" t="s">
        <v>766</v>
      </c>
      <c r="BY233" s="0" t="s">
        <v>766</v>
      </c>
      <c r="BZ233" s="0" t="s">
        <v>766</v>
      </c>
      <c r="CA233" s="0" t="s">
        <v>766</v>
      </c>
    </row>
    <row r="234" customFormat="false" ht="14.25" hidden="false" customHeight="false" outlineLevel="0" collapsed="false">
      <c r="A234" s="0" t="s">
        <v>915</v>
      </c>
      <c r="BV234" s="0" t="s">
        <v>766</v>
      </c>
      <c r="BW234" s="0" t="s">
        <v>766</v>
      </c>
      <c r="CA234" s="0" t="s">
        <v>766</v>
      </c>
    </row>
    <row r="235" customFormat="false" ht="14.25" hidden="false" customHeight="false" outlineLevel="0" collapsed="false">
      <c r="A235" s="0" t="s">
        <v>916</v>
      </c>
      <c r="BR235" s="0" t="s">
        <v>766</v>
      </c>
      <c r="BV235" s="0" t="s">
        <v>766</v>
      </c>
      <c r="BY235" s="0" t="s">
        <v>766</v>
      </c>
      <c r="CA235" s="0" t="s">
        <v>766</v>
      </c>
    </row>
  </sheetData>
  <mergeCells count="1">
    <mergeCell ref="CF177:CI17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D220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CV185" activeCellId="0" sqref="CV185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22.44"/>
  </cols>
  <sheetData>
    <row r="1" customFormat="false" ht="14.25" hidden="false" customHeight="false" outlineLevel="0" collapsed="false">
      <c r="A1" s="0" t="s">
        <v>577</v>
      </c>
    </row>
    <row r="2" customFormat="false" ht="14.25" hidden="false" customHeight="false" outlineLevel="0" collapsed="false">
      <c r="A2" s="0" t="s">
        <v>578</v>
      </c>
      <c r="B2" s="0" t="s">
        <v>917</v>
      </c>
    </row>
    <row r="3" customFormat="false" ht="14.25" hidden="false" customHeight="false" outlineLevel="0" collapsed="false">
      <c r="A3" s="0" t="s">
        <v>580</v>
      </c>
      <c r="B3" s="0" t="s">
        <v>581</v>
      </c>
    </row>
    <row r="4" customFormat="false" ht="14.25" hidden="false" customHeight="false" outlineLevel="0" collapsed="false">
      <c r="A4" s="0" t="s">
        <v>582</v>
      </c>
      <c r="B4" s="0" t="s">
        <v>583</v>
      </c>
    </row>
    <row r="5" customFormat="false" ht="14.25" hidden="false" customHeight="false" outlineLevel="0" collapsed="false">
      <c r="A5" s="0" t="s">
        <v>584</v>
      </c>
      <c r="B5" s="0" t="s">
        <v>585</v>
      </c>
    </row>
    <row r="6" customFormat="false" ht="14.25" hidden="false" customHeight="false" outlineLevel="0" collapsed="false">
      <c r="B6" s="0" t="s">
        <v>586</v>
      </c>
    </row>
    <row r="7" customFormat="false" ht="14.25" hidden="false" customHeight="false" outlineLevel="0" collapsed="false">
      <c r="B7" s="0" t="s">
        <v>918</v>
      </c>
    </row>
    <row r="8" customFormat="false" ht="14.25" hidden="false" customHeight="false" outlineLevel="0" collapsed="false">
      <c r="A8" s="0" t="s">
        <v>588</v>
      </c>
      <c r="B8" s="0" t="s">
        <v>589</v>
      </c>
    </row>
    <row r="9" customFormat="false" ht="14.25" hidden="false" customHeight="false" outlineLevel="0" collapsed="false">
      <c r="A9" s="0" t="s">
        <v>590</v>
      </c>
      <c r="B9" s="0" t="s">
        <v>591</v>
      </c>
    </row>
    <row r="10" customFormat="false" ht="14.25" hidden="false" customHeight="false" outlineLevel="0" collapsed="false">
      <c r="B10" s="0" t="s">
        <v>919</v>
      </c>
    </row>
    <row r="11" customFormat="false" ht="14.25" hidden="false" customHeight="false" outlineLevel="0" collapsed="false">
      <c r="B11" s="0" t="s">
        <v>920</v>
      </c>
    </row>
    <row r="12" customFormat="false" ht="14.25" hidden="false" customHeight="false" outlineLevel="0" collapsed="false">
      <c r="B12" s="0" t="s">
        <v>921</v>
      </c>
    </row>
    <row r="13" customFormat="false" ht="14.25" hidden="false" customHeight="false" outlineLevel="0" collapsed="false">
      <c r="B13" s="0" t="s">
        <v>593</v>
      </c>
    </row>
    <row r="14" customFormat="false" ht="14.25" hidden="false" customHeight="false" outlineLevel="0" collapsed="false">
      <c r="B14" s="0" t="s">
        <v>592</v>
      </c>
    </row>
    <row r="15" customFormat="false" ht="14.25" hidden="false" customHeight="false" outlineLevel="0" collapsed="false">
      <c r="B15" s="0" t="s">
        <v>922</v>
      </c>
    </row>
    <row r="16" customFormat="false" ht="14.25" hidden="false" customHeight="false" outlineLevel="0" collapsed="false">
      <c r="B16" s="0" t="s">
        <v>923</v>
      </c>
    </row>
    <row r="17" customFormat="false" ht="14.25" hidden="false" customHeight="false" outlineLevel="0" collapsed="false">
      <c r="B17" s="0" t="s">
        <v>924</v>
      </c>
    </row>
    <row r="18" customFormat="false" ht="14.25" hidden="false" customHeight="false" outlineLevel="0" collapsed="false">
      <c r="B18" s="0" t="s">
        <v>925</v>
      </c>
    </row>
    <row r="19" customFormat="false" ht="14.25" hidden="false" customHeight="false" outlineLevel="0" collapsed="false">
      <c r="B19" s="0" t="s">
        <v>926</v>
      </c>
    </row>
    <row r="20" customFormat="false" ht="14.25" hidden="false" customHeight="false" outlineLevel="0" collapsed="false">
      <c r="B20" s="0" t="s">
        <v>927</v>
      </c>
    </row>
    <row r="21" customFormat="false" ht="14.25" hidden="false" customHeight="false" outlineLevel="0" collapsed="false">
      <c r="B21" s="0" t="s">
        <v>928</v>
      </c>
    </row>
    <row r="22" customFormat="false" ht="14.25" hidden="false" customHeight="false" outlineLevel="0" collapsed="false">
      <c r="B22" s="0" t="s">
        <v>929</v>
      </c>
    </row>
    <row r="23" customFormat="false" ht="14.25" hidden="false" customHeight="false" outlineLevel="0" collapsed="false">
      <c r="B23" s="0" t="s">
        <v>930</v>
      </c>
    </row>
    <row r="24" customFormat="false" ht="14.25" hidden="false" customHeight="false" outlineLevel="0" collapsed="false">
      <c r="B24" s="0" t="s">
        <v>931</v>
      </c>
    </row>
    <row r="25" customFormat="false" ht="14.25" hidden="false" customHeight="false" outlineLevel="0" collapsed="false">
      <c r="B25" s="0" t="s">
        <v>932</v>
      </c>
    </row>
    <row r="26" customFormat="false" ht="14.25" hidden="false" customHeight="false" outlineLevel="0" collapsed="false">
      <c r="B26" s="0" t="s">
        <v>933</v>
      </c>
    </row>
    <row r="27" customFormat="false" ht="14.25" hidden="false" customHeight="false" outlineLevel="0" collapsed="false">
      <c r="B27" s="0" t="s">
        <v>934</v>
      </c>
    </row>
    <row r="28" customFormat="false" ht="14.25" hidden="false" customHeight="false" outlineLevel="0" collapsed="false">
      <c r="B28" s="0" t="s">
        <v>935</v>
      </c>
    </row>
    <row r="29" customFormat="false" ht="14.25" hidden="false" customHeight="false" outlineLevel="0" collapsed="false">
      <c r="B29" s="0" t="s">
        <v>936</v>
      </c>
    </row>
    <row r="30" customFormat="false" ht="14.25" hidden="false" customHeight="false" outlineLevel="0" collapsed="false">
      <c r="B30" s="0" t="s">
        <v>937</v>
      </c>
    </row>
    <row r="31" customFormat="false" ht="14.25" hidden="false" customHeight="false" outlineLevel="0" collapsed="false">
      <c r="B31" s="0" t="s">
        <v>938</v>
      </c>
    </row>
    <row r="32" customFormat="false" ht="14.25" hidden="false" customHeight="false" outlineLevel="0" collapsed="false">
      <c r="B32" s="0" t="s">
        <v>939</v>
      </c>
    </row>
    <row r="33" customFormat="false" ht="14.25" hidden="false" customHeight="false" outlineLevel="0" collapsed="false">
      <c r="B33" s="0" t="s">
        <v>940</v>
      </c>
    </row>
    <row r="34" customFormat="false" ht="14.25" hidden="false" customHeight="false" outlineLevel="0" collapsed="false">
      <c r="B34" s="0" t="s">
        <v>941</v>
      </c>
    </row>
    <row r="35" customFormat="false" ht="14.25" hidden="false" customHeight="false" outlineLevel="0" collapsed="false">
      <c r="B35" s="0" t="s">
        <v>942</v>
      </c>
    </row>
    <row r="36" customFormat="false" ht="14.25" hidden="false" customHeight="false" outlineLevel="0" collapsed="false">
      <c r="B36" s="0" t="s">
        <v>943</v>
      </c>
    </row>
    <row r="37" customFormat="false" ht="14.25" hidden="false" customHeight="false" outlineLevel="0" collapsed="false">
      <c r="B37" s="0" t="s">
        <v>944</v>
      </c>
    </row>
    <row r="38" customFormat="false" ht="14.25" hidden="false" customHeight="false" outlineLevel="0" collapsed="false">
      <c r="B38" s="0" t="s">
        <v>945</v>
      </c>
    </row>
    <row r="39" customFormat="false" ht="14.25" hidden="false" customHeight="false" outlineLevel="0" collapsed="false">
      <c r="B39" s="0" t="s">
        <v>946</v>
      </c>
    </row>
    <row r="40" customFormat="false" ht="14.25" hidden="false" customHeight="false" outlineLevel="0" collapsed="false">
      <c r="B40" s="0" t="s">
        <v>947</v>
      </c>
    </row>
    <row r="41" customFormat="false" ht="14.25" hidden="false" customHeight="false" outlineLevel="0" collapsed="false">
      <c r="B41" s="0" t="s">
        <v>948</v>
      </c>
    </row>
    <row r="42" customFormat="false" ht="14.25" hidden="false" customHeight="false" outlineLevel="0" collapsed="false">
      <c r="B42" s="0" t="s">
        <v>949</v>
      </c>
    </row>
    <row r="43" customFormat="false" ht="14.25" hidden="false" customHeight="false" outlineLevel="0" collapsed="false">
      <c r="B43" s="0" t="s">
        <v>950</v>
      </c>
    </row>
    <row r="44" customFormat="false" ht="14.25" hidden="false" customHeight="false" outlineLevel="0" collapsed="false">
      <c r="B44" s="0" t="s">
        <v>951</v>
      </c>
    </row>
    <row r="45" customFormat="false" ht="14.25" hidden="false" customHeight="false" outlineLevel="0" collapsed="false">
      <c r="B45" s="0" t="s">
        <v>952</v>
      </c>
    </row>
    <row r="46" customFormat="false" ht="14.25" hidden="false" customHeight="false" outlineLevel="0" collapsed="false">
      <c r="B46" s="0" t="s">
        <v>953</v>
      </c>
    </row>
    <row r="47" customFormat="false" ht="14.25" hidden="false" customHeight="false" outlineLevel="0" collapsed="false">
      <c r="B47" s="0" t="s">
        <v>954</v>
      </c>
    </row>
    <row r="48" customFormat="false" ht="14.25" hidden="false" customHeight="false" outlineLevel="0" collapsed="false">
      <c r="B48" s="0" t="s">
        <v>955</v>
      </c>
    </row>
    <row r="49" customFormat="false" ht="14.25" hidden="false" customHeight="false" outlineLevel="0" collapsed="false">
      <c r="B49" s="0" t="s">
        <v>956</v>
      </c>
    </row>
    <row r="50" customFormat="false" ht="14.25" hidden="false" customHeight="false" outlineLevel="0" collapsed="false">
      <c r="B50" s="0" t="s">
        <v>957</v>
      </c>
    </row>
    <row r="51" customFormat="false" ht="14.25" hidden="false" customHeight="false" outlineLevel="0" collapsed="false">
      <c r="B51" s="0" t="s">
        <v>958</v>
      </c>
    </row>
    <row r="52" customFormat="false" ht="14.25" hidden="false" customHeight="false" outlineLevel="0" collapsed="false">
      <c r="B52" s="0" t="s">
        <v>959</v>
      </c>
    </row>
    <row r="53" customFormat="false" ht="14.25" hidden="false" customHeight="false" outlineLevel="0" collapsed="false">
      <c r="B53" s="0" t="s">
        <v>960</v>
      </c>
    </row>
    <row r="54" customFormat="false" ht="14.25" hidden="false" customHeight="false" outlineLevel="0" collapsed="false">
      <c r="B54" s="0" t="s">
        <v>961</v>
      </c>
    </row>
    <row r="55" customFormat="false" ht="14.25" hidden="false" customHeight="false" outlineLevel="0" collapsed="false">
      <c r="B55" s="0" t="s">
        <v>962</v>
      </c>
    </row>
    <row r="56" customFormat="false" ht="14.25" hidden="false" customHeight="false" outlineLevel="0" collapsed="false">
      <c r="B56" s="0" t="s">
        <v>963</v>
      </c>
    </row>
    <row r="57" customFormat="false" ht="14.25" hidden="false" customHeight="false" outlineLevel="0" collapsed="false">
      <c r="B57" s="0" t="s">
        <v>964</v>
      </c>
    </row>
    <row r="58" customFormat="false" ht="14.25" hidden="false" customHeight="false" outlineLevel="0" collapsed="false">
      <c r="B58" s="0" t="s">
        <v>965</v>
      </c>
    </row>
    <row r="59" customFormat="false" ht="14.25" hidden="false" customHeight="false" outlineLevel="0" collapsed="false">
      <c r="B59" s="0" t="s">
        <v>966</v>
      </c>
    </row>
    <row r="60" customFormat="false" ht="14.25" hidden="false" customHeight="false" outlineLevel="0" collapsed="false">
      <c r="B60" s="0" t="s">
        <v>967</v>
      </c>
    </row>
    <row r="61" customFormat="false" ht="14.25" hidden="false" customHeight="false" outlineLevel="0" collapsed="false">
      <c r="B61" s="0" t="s">
        <v>968</v>
      </c>
    </row>
    <row r="62" customFormat="false" ht="14.25" hidden="false" customHeight="false" outlineLevel="0" collapsed="false">
      <c r="B62" s="0" t="s">
        <v>969</v>
      </c>
    </row>
    <row r="63" customFormat="false" ht="14.25" hidden="false" customHeight="false" outlineLevel="0" collapsed="false">
      <c r="B63" s="0" t="s">
        <v>963</v>
      </c>
    </row>
    <row r="64" customFormat="false" ht="14.25" hidden="false" customHeight="false" outlineLevel="0" collapsed="false">
      <c r="B64" s="0" t="s">
        <v>970</v>
      </c>
    </row>
    <row r="65" customFormat="false" ht="14.25" hidden="false" customHeight="false" outlineLevel="0" collapsed="false">
      <c r="B65" s="0" t="s">
        <v>971</v>
      </c>
    </row>
    <row r="66" customFormat="false" ht="14.25" hidden="false" customHeight="false" outlineLevel="0" collapsed="false">
      <c r="B66" s="0" t="s">
        <v>972</v>
      </c>
    </row>
    <row r="67" customFormat="false" ht="14.25" hidden="false" customHeight="false" outlineLevel="0" collapsed="false">
      <c r="B67" s="0" t="s">
        <v>973</v>
      </c>
    </row>
    <row r="68" customFormat="false" ht="14.25" hidden="false" customHeight="false" outlineLevel="0" collapsed="false">
      <c r="B68" s="0" t="s">
        <v>974</v>
      </c>
    </row>
    <row r="69" customFormat="false" ht="14.25" hidden="false" customHeight="false" outlineLevel="0" collapsed="false">
      <c r="B69" s="0" t="s">
        <v>975</v>
      </c>
    </row>
    <row r="70" customFormat="false" ht="14.25" hidden="false" customHeight="false" outlineLevel="0" collapsed="false">
      <c r="B70" s="0" t="s">
        <v>976</v>
      </c>
    </row>
    <row r="71" customFormat="false" ht="14.25" hidden="false" customHeight="false" outlineLevel="0" collapsed="false">
      <c r="B71" s="0" t="s">
        <v>977</v>
      </c>
    </row>
    <row r="72" customFormat="false" ht="14.25" hidden="false" customHeight="false" outlineLevel="0" collapsed="false">
      <c r="B72" s="0" t="s">
        <v>978</v>
      </c>
    </row>
    <row r="73" customFormat="false" ht="14.25" hidden="false" customHeight="false" outlineLevel="0" collapsed="false">
      <c r="B73" s="0" t="s">
        <v>976</v>
      </c>
    </row>
    <row r="74" customFormat="false" ht="14.25" hidden="false" customHeight="false" outlineLevel="0" collapsed="false">
      <c r="B74" s="0" t="s">
        <v>979</v>
      </c>
    </row>
    <row r="75" customFormat="false" ht="14.25" hidden="false" customHeight="false" outlineLevel="0" collapsed="false">
      <c r="B75" s="0" t="s">
        <v>980</v>
      </c>
    </row>
    <row r="76" customFormat="false" ht="14.25" hidden="false" customHeight="false" outlineLevel="0" collapsed="false">
      <c r="B76" s="0" t="s">
        <v>981</v>
      </c>
    </row>
    <row r="77" customFormat="false" ht="14.25" hidden="false" customHeight="false" outlineLevel="0" collapsed="false">
      <c r="B77" s="0" t="s">
        <v>982</v>
      </c>
    </row>
    <row r="78" customFormat="false" ht="14.25" hidden="false" customHeight="false" outlineLevel="0" collapsed="false">
      <c r="B78" s="0" t="s">
        <v>983</v>
      </c>
    </row>
    <row r="79" customFormat="false" ht="14.25" hidden="false" customHeight="false" outlineLevel="0" collapsed="false">
      <c r="B79" s="0" t="s">
        <v>984</v>
      </c>
    </row>
    <row r="80" customFormat="false" ht="14.25" hidden="false" customHeight="false" outlineLevel="0" collapsed="false">
      <c r="B80" s="0" t="s">
        <v>985</v>
      </c>
    </row>
    <row r="81" customFormat="false" ht="14.25" hidden="false" customHeight="false" outlineLevel="0" collapsed="false">
      <c r="B81" s="0" t="s">
        <v>986</v>
      </c>
    </row>
    <row r="82" customFormat="false" ht="14.25" hidden="false" customHeight="false" outlineLevel="0" collapsed="false">
      <c r="B82" s="0" t="s">
        <v>987</v>
      </c>
    </row>
    <row r="83" customFormat="false" ht="14.25" hidden="false" customHeight="false" outlineLevel="0" collapsed="false">
      <c r="B83" s="0" t="s">
        <v>988</v>
      </c>
    </row>
    <row r="84" customFormat="false" ht="14.25" hidden="false" customHeight="false" outlineLevel="0" collapsed="false">
      <c r="B84" s="0" t="s">
        <v>989</v>
      </c>
    </row>
    <row r="85" customFormat="false" ht="14.25" hidden="false" customHeight="false" outlineLevel="0" collapsed="false">
      <c r="B85" s="0" t="s">
        <v>990</v>
      </c>
    </row>
    <row r="86" customFormat="false" ht="14.25" hidden="false" customHeight="false" outlineLevel="0" collapsed="false">
      <c r="B86" s="0" t="s">
        <v>991</v>
      </c>
    </row>
    <row r="87" customFormat="false" ht="14.25" hidden="false" customHeight="false" outlineLevel="0" collapsed="false">
      <c r="B87" s="0" t="s">
        <v>992</v>
      </c>
    </row>
    <row r="88" customFormat="false" ht="14.25" hidden="false" customHeight="false" outlineLevel="0" collapsed="false">
      <c r="B88" s="0" t="s">
        <v>993</v>
      </c>
    </row>
    <row r="89" customFormat="false" ht="14.25" hidden="false" customHeight="false" outlineLevel="0" collapsed="false">
      <c r="B89" s="0" t="s">
        <v>994</v>
      </c>
    </row>
    <row r="90" customFormat="false" ht="14.25" hidden="false" customHeight="false" outlineLevel="0" collapsed="false">
      <c r="B90" s="0" t="s">
        <v>995</v>
      </c>
    </row>
    <row r="91" customFormat="false" ht="14.25" hidden="false" customHeight="false" outlineLevel="0" collapsed="false">
      <c r="B91" s="0" t="s">
        <v>996</v>
      </c>
    </row>
    <row r="92" customFormat="false" ht="14.25" hidden="false" customHeight="false" outlineLevel="0" collapsed="false">
      <c r="B92" s="0" t="s">
        <v>997</v>
      </c>
    </row>
    <row r="93" customFormat="false" ht="14.25" hidden="false" customHeight="false" outlineLevel="0" collapsed="false">
      <c r="B93" s="0" t="s">
        <v>998</v>
      </c>
    </row>
    <row r="94" customFormat="false" ht="14.25" hidden="false" customHeight="false" outlineLevel="0" collapsed="false">
      <c r="B94" s="0" t="s">
        <v>999</v>
      </c>
    </row>
    <row r="95" customFormat="false" ht="14.25" hidden="false" customHeight="false" outlineLevel="0" collapsed="false">
      <c r="B95" s="0" t="s">
        <v>1000</v>
      </c>
    </row>
    <row r="96" customFormat="false" ht="14.25" hidden="false" customHeight="false" outlineLevel="0" collapsed="false">
      <c r="B96" s="0" t="s">
        <v>1001</v>
      </c>
    </row>
    <row r="97" customFormat="false" ht="14.25" hidden="false" customHeight="false" outlineLevel="0" collapsed="false">
      <c r="B97" s="0" t="s">
        <v>1002</v>
      </c>
    </row>
    <row r="98" customFormat="false" ht="14.25" hidden="false" customHeight="false" outlineLevel="0" collapsed="false">
      <c r="B98" s="0" t="s">
        <v>1003</v>
      </c>
    </row>
    <row r="99" customFormat="false" ht="14.25" hidden="false" customHeight="false" outlineLevel="0" collapsed="false">
      <c r="B99" s="0" t="s">
        <v>1004</v>
      </c>
    </row>
    <row r="100" customFormat="false" ht="14.25" hidden="false" customHeight="false" outlineLevel="0" collapsed="false">
      <c r="B100" s="0" t="s">
        <v>1005</v>
      </c>
    </row>
    <row r="101" customFormat="false" ht="14.25" hidden="false" customHeight="false" outlineLevel="0" collapsed="false">
      <c r="B101" s="0" t="s">
        <v>1006</v>
      </c>
    </row>
    <row r="102" customFormat="false" ht="14.25" hidden="false" customHeight="false" outlineLevel="0" collapsed="false">
      <c r="B102" s="0" t="s">
        <v>1007</v>
      </c>
    </row>
    <row r="103" customFormat="false" ht="14.25" hidden="false" customHeight="false" outlineLevel="0" collapsed="false">
      <c r="B103" s="0" t="s">
        <v>1008</v>
      </c>
    </row>
    <row r="104" customFormat="false" ht="14.25" hidden="false" customHeight="false" outlineLevel="0" collapsed="false">
      <c r="B104" s="0" t="s">
        <v>1009</v>
      </c>
    </row>
    <row r="105" customFormat="false" ht="14.25" hidden="false" customHeight="false" outlineLevel="0" collapsed="false">
      <c r="B105" s="0" t="s">
        <v>1010</v>
      </c>
    </row>
    <row r="106" customFormat="false" ht="14.25" hidden="false" customHeight="false" outlineLevel="0" collapsed="false">
      <c r="B106" s="0" t="s">
        <v>1011</v>
      </c>
    </row>
    <row r="107" customFormat="false" ht="14.25" hidden="false" customHeight="false" outlineLevel="0" collapsed="false">
      <c r="B107" s="0" t="s">
        <v>1012</v>
      </c>
    </row>
    <row r="108" customFormat="false" ht="14.25" hidden="false" customHeight="false" outlineLevel="0" collapsed="false">
      <c r="B108" s="0" t="s">
        <v>1013</v>
      </c>
    </row>
    <row r="109" customFormat="false" ht="14.25" hidden="false" customHeight="false" outlineLevel="0" collapsed="false">
      <c r="B109" s="0" t="s">
        <v>1014</v>
      </c>
    </row>
    <row r="110" customFormat="false" ht="14.25" hidden="false" customHeight="false" outlineLevel="0" collapsed="false">
      <c r="B110" s="0" t="s">
        <v>1015</v>
      </c>
    </row>
    <row r="111" customFormat="false" ht="14.25" hidden="false" customHeight="false" outlineLevel="0" collapsed="false">
      <c r="A111" s="0" t="s">
        <v>674</v>
      </c>
      <c r="B111" s="0" t="s">
        <v>675</v>
      </c>
    </row>
    <row r="112" customFormat="false" ht="14.25" hidden="false" customHeight="false" outlineLevel="0" collapsed="false">
      <c r="A112" s="0" t="s">
        <v>676</v>
      </c>
      <c r="B112" s="0" t="s">
        <v>1016</v>
      </c>
    </row>
    <row r="113" customFormat="false" ht="14.25" hidden="false" customHeight="false" outlineLevel="0" collapsed="false">
      <c r="A113" s="0" t="s">
        <v>678</v>
      </c>
    </row>
    <row r="114" customFormat="false" ht="14.25" hidden="false" customHeight="false" outlineLevel="0" collapsed="false">
      <c r="A114" s="0" t="s">
        <v>679</v>
      </c>
      <c r="B114" s="0" t="s">
        <v>1017</v>
      </c>
      <c r="C114" s="0" t="s">
        <v>1018</v>
      </c>
      <c r="D114" s="0" t="s">
        <v>1019</v>
      </c>
      <c r="E114" s="0" t="s">
        <v>681</v>
      </c>
      <c r="F114" s="0" t="s">
        <v>680</v>
      </c>
      <c r="G114" s="0" t="s">
        <v>1020</v>
      </c>
      <c r="H114" s="0" t="s">
        <v>1021</v>
      </c>
      <c r="I114" s="0" t="s">
        <v>1022</v>
      </c>
      <c r="J114" s="0" t="s">
        <v>1023</v>
      </c>
      <c r="K114" s="0" t="s">
        <v>1024</v>
      </c>
      <c r="L114" s="0" t="s">
        <v>1025</v>
      </c>
      <c r="M114" s="0" t="s">
        <v>1026</v>
      </c>
      <c r="N114" s="0" t="s">
        <v>1027</v>
      </c>
      <c r="O114" s="0" t="s">
        <v>1028</v>
      </c>
      <c r="P114" s="0" t="s">
        <v>1029</v>
      </c>
      <c r="Q114" s="0" t="s">
        <v>1030</v>
      </c>
      <c r="R114" s="0" t="s">
        <v>1031</v>
      </c>
      <c r="S114" s="0" t="s">
        <v>1032</v>
      </c>
      <c r="T114" s="0" t="s">
        <v>1033</v>
      </c>
      <c r="U114" s="0" t="s">
        <v>1034</v>
      </c>
      <c r="V114" s="0" t="s">
        <v>1035</v>
      </c>
      <c r="W114" s="0" t="s">
        <v>1036</v>
      </c>
      <c r="X114" s="0" t="s">
        <v>1037</v>
      </c>
      <c r="Y114" s="0" t="s">
        <v>1038</v>
      </c>
      <c r="Z114" s="0" t="s">
        <v>1039</v>
      </c>
      <c r="AA114" s="0" t="s">
        <v>1040</v>
      </c>
      <c r="AB114" s="0" t="s">
        <v>1041</v>
      </c>
      <c r="AC114" s="0" t="s">
        <v>1042</v>
      </c>
      <c r="AD114" s="0" t="s">
        <v>1043</v>
      </c>
      <c r="AE114" s="0" t="s">
        <v>1044</v>
      </c>
      <c r="AF114" s="0" t="s">
        <v>1045</v>
      </c>
      <c r="AG114" s="0" t="s">
        <v>1046</v>
      </c>
      <c r="AH114" s="0" t="s">
        <v>1047</v>
      </c>
      <c r="AI114" s="0" t="s">
        <v>1048</v>
      </c>
      <c r="AJ114" s="0" t="s">
        <v>1049</v>
      </c>
      <c r="AK114" s="0" t="s">
        <v>1050</v>
      </c>
      <c r="AL114" s="0" t="s">
        <v>1051</v>
      </c>
      <c r="AM114" s="0" t="s">
        <v>1052</v>
      </c>
      <c r="AN114" s="0" t="s">
        <v>1053</v>
      </c>
      <c r="AO114" s="0" t="s">
        <v>1054</v>
      </c>
      <c r="AP114" s="0" t="s">
        <v>1055</v>
      </c>
      <c r="AQ114" s="0" t="s">
        <v>1056</v>
      </c>
      <c r="AR114" s="0" t="s">
        <v>1057</v>
      </c>
      <c r="AS114" s="0" t="s">
        <v>1058</v>
      </c>
      <c r="AT114" s="0" t="s">
        <v>1059</v>
      </c>
      <c r="AU114" s="0" t="s">
        <v>1060</v>
      </c>
      <c r="AV114" s="0" t="s">
        <v>1061</v>
      </c>
      <c r="AW114" s="0" t="s">
        <v>1062</v>
      </c>
      <c r="AX114" s="0" t="s">
        <v>1063</v>
      </c>
      <c r="AY114" s="0" t="s">
        <v>1064</v>
      </c>
      <c r="AZ114" s="0" t="s">
        <v>1065</v>
      </c>
      <c r="BA114" s="0" t="s">
        <v>1066</v>
      </c>
      <c r="BB114" s="0" t="s">
        <v>1067</v>
      </c>
      <c r="BC114" s="0" t="s">
        <v>1061</v>
      </c>
      <c r="BD114" s="0" t="s">
        <v>1068</v>
      </c>
      <c r="BE114" s="0" t="s">
        <v>1069</v>
      </c>
      <c r="BF114" s="0" t="s">
        <v>1070</v>
      </c>
      <c r="BG114" s="0" t="s">
        <v>1071</v>
      </c>
      <c r="BH114" s="0" t="s">
        <v>1072</v>
      </c>
      <c r="BI114" s="0" t="s">
        <v>1073</v>
      </c>
      <c r="BJ114" s="0" t="s">
        <v>1074</v>
      </c>
      <c r="BK114" s="0" t="s">
        <v>1075</v>
      </c>
      <c r="BL114" s="0" t="s">
        <v>1076</v>
      </c>
      <c r="BM114" s="0" t="s">
        <v>1074</v>
      </c>
      <c r="BN114" s="0" t="s">
        <v>1077</v>
      </c>
      <c r="BO114" s="0" t="s">
        <v>1078</v>
      </c>
      <c r="BP114" s="0" t="s">
        <v>1079</v>
      </c>
      <c r="BQ114" s="0" t="s">
        <v>1080</v>
      </c>
      <c r="BR114" s="0" t="s">
        <v>1081</v>
      </c>
      <c r="BS114" s="0" t="s">
        <v>1082</v>
      </c>
      <c r="BT114" s="0" t="s">
        <v>1083</v>
      </c>
      <c r="BU114" s="0" t="s">
        <v>1084</v>
      </c>
      <c r="BV114" s="0" t="s">
        <v>1085</v>
      </c>
      <c r="BW114" s="0" t="s">
        <v>1086</v>
      </c>
      <c r="BX114" s="0" t="s">
        <v>1087</v>
      </c>
      <c r="BY114" s="0" t="s">
        <v>1088</v>
      </c>
      <c r="BZ114" s="0" t="s">
        <v>1089</v>
      </c>
      <c r="CA114" s="0" t="s">
        <v>1090</v>
      </c>
      <c r="CB114" s="0" t="s">
        <v>1091</v>
      </c>
      <c r="CC114" s="0" t="s">
        <v>1092</v>
      </c>
      <c r="CD114" s="0" t="s">
        <v>1093</v>
      </c>
      <c r="CE114" s="0" t="s">
        <v>1094</v>
      </c>
      <c r="CF114" s="0" t="s">
        <v>1095</v>
      </c>
      <c r="CG114" s="0" t="s">
        <v>1096</v>
      </c>
      <c r="CH114" s="0" t="s">
        <v>1097</v>
      </c>
      <c r="CI114" s="0" t="s">
        <v>1098</v>
      </c>
      <c r="CJ114" s="0" t="s">
        <v>1099</v>
      </c>
      <c r="CK114" s="0" t="s">
        <v>1100</v>
      </c>
      <c r="CL114" s="0" t="s">
        <v>1101</v>
      </c>
      <c r="CM114" s="0" t="s">
        <v>1102</v>
      </c>
      <c r="CN114" s="0" t="s">
        <v>1103</v>
      </c>
      <c r="CO114" s="0" t="s">
        <v>1104</v>
      </c>
      <c r="CP114" s="0" t="s">
        <v>1105</v>
      </c>
      <c r="CQ114" s="0" t="s">
        <v>1106</v>
      </c>
      <c r="CR114" s="0" t="s">
        <v>1107</v>
      </c>
      <c r="CS114" s="0" t="s">
        <v>1108</v>
      </c>
      <c r="CT114" s="0" t="s">
        <v>1109</v>
      </c>
      <c r="CU114" s="0" t="s">
        <v>1110</v>
      </c>
      <c r="CV114" s="0" t="s">
        <v>1111</v>
      </c>
      <c r="CW114" s="0" t="s">
        <v>1112</v>
      </c>
      <c r="CX114" s="0" t="s">
        <v>1113</v>
      </c>
    </row>
    <row r="115" customFormat="false" ht="14.25" hidden="false" customHeight="false" outlineLevel="0" collapsed="false">
      <c r="A115" s="0" t="s">
        <v>1114</v>
      </c>
      <c r="B115" s="0" t="n">
        <v>503.4</v>
      </c>
      <c r="C115" s="0" t="s">
        <v>1115</v>
      </c>
      <c r="D115" s="0" t="s">
        <v>1116</v>
      </c>
      <c r="E115" s="0" t="s">
        <v>764</v>
      </c>
      <c r="F115" s="0" t="s">
        <v>768</v>
      </c>
      <c r="K115" s="0" t="s">
        <v>768</v>
      </c>
      <c r="P115" s="0" t="n">
        <v>70</v>
      </c>
      <c r="T115" s="0" t="s">
        <v>771</v>
      </c>
      <c r="U115" s="0" t="s">
        <v>766</v>
      </c>
      <c r="Y115" s="0" t="s">
        <v>765</v>
      </c>
      <c r="AB115" s="0" t="s">
        <v>763</v>
      </c>
      <c r="AG115" s="0" t="s">
        <v>763</v>
      </c>
      <c r="AH115" s="0" t="s">
        <v>766</v>
      </c>
      <c r="AI115" s="0" t="s">
        <v>766</v>
      </c>
      <c r="AR115" s="0" t="s">
        <v>765</v>
      </c>
      <c r="BW115" s="0" t="s">
        <v>763</v>
      </c>
      <c r="BY115" s="0" t="s">
        <v>766</v>
      </c>
      <c r="BZ115" s="0" t="s">
        <v>765</v>
      </c>
      <c r="CC115" s="0" t="s">
        <v>765</v>
      </c>
      <c r="CF115" s="0" t="s">
        <v>765</v>
      </c>
      <c r="CG115" s="0" t="s">
        <v>763</v>
      </c>
      <c r="CH115" s="0" t="s">
        <v>763</v>
      </c>
      <c r="CX115" s="0" t="s">
        <v>1117</v>
      </c>
    </row>
    <row r="116" customFormat="false" ht="14.25" hidden="false" customHeight="false" outlineLevel="0" collapsed="false">
      <c r="A116" s="0" t="s">
        <v>1118</v>
      </c>
      <c r="B116" s="0" t="n">
        <v>505.85</v>
      </c>
      <c r="C116" s="0" t="s">
        <v>1115</v>
      </c>
      <c r="D116" s="0" t="s">
        <v>1116</v>
      </c>
      <c r="E116" s="0" t="s">
        <v>764</v>
      </c>
      <c r="F116" s="0" t="s">
        <v>766</v>
      </c>
      <c r="H116" s="0" t="s">
        <v>765</v>
      </c>
      <c r="P116" s="0" t="n">
        <v>99</v>
      </c>
      <c r="U116" s="0" t="s">
        <v>766</v>
      </c>
      <c r="AG116" s="0" t="s">
        <v>771</v>
      </c>
      <c r="AI116" s="0" t="s">
        <v>766</v>
      </c>
      <c r="AR116" s="0" t="s">
        <v>765</v>
      </c>
      <c r="CQ116" s="0" t="s">
        <v>783</v>
      </c>
      <c r="CX116" s="0" t="s">
        <v>1117</v>
      </c>
    </row>
    <row r="117" customFormat="false" ht="14.25" hidden="false" customHeight="false" outlineLevel="0" collapsed="false">
      <c r="A117" s="0" t="s">
        <v>1119</v>
      </c>
      <c r="B117" s="0" t="n">
        <v>505.86</v>
      </c>
      <c r="C117" s="0" t="s">
        <v>1115</v>
      </c>
      <c r="D117" s="0" t="s">
        <v>1116</v>
      </c>
      <c r="E117" s="0" t="s">
        <v>764</v>
      </c>
      <c r="F117" s="0" t="s">
        <v>763</v>
      </c>
      <c r="H117" s="0" t="s">
        <v>765</v>
      </c>
      <c r="I117" s="0" t="s">
        <v>771</v>
      </c>
      <c r="K117" s="0" t="s">
        <v>771</v>
      </c>
      <c r="P117" s="0" t="n">
        <v>99</v>
      </c>
      <c r="U117" s="0" t="s">
        <v>768</v>
      </c>
      <c r="Y117" s="0" t="s">
        <v>766</v>
      </c>
      <c r="AG117" s="0" t="s">
        <v>766</v>
      </c>
      <c r="AI117" s="0" t="s">
        <v>768</v>
      </c>
      <c r="AJ117" s="0" t="s">
        <v>771</v>
      </c>
      <c r="AQ117" s="0" t="s">
        <v>771</v>
      </c>
      <c r="AR117" s="0" t="s">
        <v>771</v>
      </c>
      <c r="AW117" s="0" t="s">
        <v>771</v>
      </c>
      <c r="BU117" s="0" t="s">
        <v>766</v>
      </c>
      <c r="BW117" s="0" t="s">
        <v>765</v>
      </c>
      <c r="BY117" s="0" t="s">
        <v>765</v>
      </c>
      <c r="CG117" s="0" t="s">
        <v>771</v>
      </c>
      <c r="CQ117" s="0" t="s">
        <v>771</v>
      </c>
    </row>
    <row r="118" customFormat="false" ht="14.25" hidden="false" customHeight="false" outlineLevel="0" collapsed="false">
      <c r="A118" s="0" t="s">
        <v>1120</v>
      </c>
      <c r="B118" s="0" t="n">
        <v>506.8</v>
      </c>
      <c r="C118" s="0" t="s">
        <v>1115</v>
      </c>
      <c r="D118" s="0" t="s">
        <v>1116</v>
      </c>
      <c r="E118" s="0" t="s">
        <v>771</v>
      </c>
      <c r="F118" s="0" t="s">
        <v>768</v>
      </c>
      <c r="P118" s="0" t="n">
        <v>99</v>
      </c>
      <c r="U118" s="0" t="s">
        <v>766</v>
      </c>
      <c r="AG118" s="0" t="s">
        <v>771</v>
      </c>
      <c r="AI118" s="0" t="s">
        <v>766</v>
      </c>
      <c r="AJ118" s="0" t="s">
        <v>766</v>
      </c>
      <c r="BU118" s="0" t="s">
        <v>771</v>
      </c>
      <c r="CX118" s="0" t="s">
        <v>1117</v>
      </c>
    </row>
    <row r="119" customFormat="false" ht="14.25" hidden="false" customHeight="false" outlineLevel="0" collapsed="false">
      <c r="A119" s="0" t="s">
        <v>1121</v>
      </c>
      <c r="B119" s="0" t="n">
        <v>506.56</v>
      </c>
      <c r="C119" s="0" t="s">
        <v>1115</v>
      </c>
      <c r="D119" s="0" t="s">
        <v>1116</v>
      </c>
      <c r="E119" s="0" t="s">
        <v>764</v>
      </c>
      <c r="F119" s="0" t="s">
        <v>768</v>
      </c>
      <c r="H119" s="0" t="s">
        <v>766</v>
      </c>
      <c r="K119" s="0" t="s">
        <v>768</v>
      </c>
      <c r="P119" s="0" t="n">
        <v>99</v>
      </c>
      <c r="S119" s="0" t="s">
        <v>766</v>
      </c>
      <c r="T119" s="0" t="s">
        <v>763</v>
      </c>
      <c r="U119" s="0" t="s">
        <v>763</v>
      </c>
      <c r="Y119" s="0" t="s">
        <v>771</v>
      </c>
      <c r="AG119" s="0" t="s">
        <v>763</v>
      </c>
      <c r="AH119" s="0" t="s">
        <v>771</v>
      </c>
      <c r="AI119" s="0" t="s">
        <v>768</v>
      </c>
      <c r="BW119" s="0" t="s">
        <v>771</v>
      </c>
      <c r="BZ119" s="0" t="s">
        <v>771</v>
      </c>
      <c r="CQ119" s="0" t="s">
        <v>771</v>
      </c>
      <c r="CV119" s="0" t="s">
        <v>771</v>
      </c>
    </row>
    <row r="120" customFormat="false" ht="14.25" hidden="false" customHeight="false" outlineLevel="0" collapsed="false">
      <c r="A120" s="0" t="s">
        <v>1122</v>
      </c>
      <c r="B120" s="0" t="n">
        <v>506.95</v>
      </c>
      <c r="C120" s="0" t="s">
        <v>1123</v>
      </c>
      <c r="D120" s="0" t="s">
        <v>1116</v>
      </c>
      <c r="E120" s="0" t="s">
        <v>764</v>
      </c>
      <c r="F120" s="0" t="s">
        <v>768</v>
      </c>
      <c r="H120" s="0" t="s">
        <v>763</v>
      </c>
      <c r="K120" s="0" t="s">
        <v>763</v>
      </c>
      <c r="P120" s="0" t="n">
        <v>99</v>
      </c>
      <c r="T120" s="0" t="s">
        <v>771</v>
      </c>
      <c r="U120" s="0" t="s">
        <v>765</v>
      </c>
      <c r="Y120" s="0" t="s">
        <v>766</v>
      </c>
      <c r="AI120" s="0" t="s">
        <v>763</v>
      </c>
      <c r="CL120" s="0" t="s">
        <v>771</v>
      </c>
      <c r="CM120" s="0" t="s">
        <v>771</v>
      </c>
      <c r="CX120" s="0" t="s">
        <v>1117</v>
      </c>
    </row>
    <row r="121" customFormat="false" ht="14.25" hidden="false" customHeight="false" outlineLevel="0" collapsed="false">
      <c r="A121" s="0" t="s">
        <v>1124</v>
      </c>
      <c r="B121" s="0" t="n">
        <v>507.29</v>
      </c>
      <c r="C121" s="0" t="s">
        <v>1123</v>
      </c>
      <c r="D121" s="0" t="s">
        <v>1116</v>
      </c>
      <c r="E121" s="0" t="s">
        <v>764</v>
      </c>
      <c r="F121" s="0" t="s">
        <v>763</v>
      </c>
      <c r="K121" s="0" t="s">
        <v>768</v>
      </c>
      <c r="P121" s="0" t="n">
        <v>99</v>
      </c>
      <c r="T121" s="0" t="s">
        <v>763</v>
      </c>
      <c r="U121" s="0" t="s">
        <v>763</v>
      </c>
      <c r="Y121" s="0" t="s">
        <v>766</v>
      </c>
      <c r="AG121" s="0" t="s">
        <v>768</v>
      </c>
      <c r="AI121" s="0" t="s">
        <v>768</v>
      </c>
      <c r="AJ121" s="0" t="s">
        <v>763</v>
      </c>
      <c r="BW121" s="0" t="s">
        <v>771</v>
      </c>
      <c r="BZ121" s="0" t="s">
        <v>771</v>
      </c>
      <c r="CG121" s="0" t="s">
        <v>771</v>
      </c>
      <c r="CQ121" s="0" t="s">
        <v>771</v>
      </c>
      <c r="CV121" s="0" t="s">
        <v>766</v>
      </c>
    </row>
    <row r="122" customFormat="false" ht="14.25" hidden="false" customHeight="false" outlineLevel="0" collapsed="false">
      <c r="A122" s="0" t="s">
        <v>1125</v>
      </c>
      <c r="B122" s="0" t="n">
        <v>508.29</v>
      </c>
      <c r="C122" s="0" t="s">
        <v>1123</v>
      </c>
      <c r="D122" s="0" t="s">
        <v>1116</v>
      </c>
      <c r="E122" s="0" t="s">
        <v>764</v>
      </c>
      <c r="F122" s="0" t="s">
        <v>763</v>
      </c>
      <c r="K122" s="0" t="s">
        <v>771</v>
      </c>
      <c r="P122" s="0" t="n">
        <v>99</v>
      </c>
      <c r="U122" s="0" t="s">
        <v>763</v>
      </c>
      <c r="Y122" s="0" t="s">
        <v>766</v>
      </c>
      <c r="AG122" s="0" t="s">
        <v>763</v>
      </c>
      <c r="AI122" s="0" t="s">
        <v>763</v>
      </c>
      <c r="AJ122" s="0" t="s">
        <v>771</v>
      </c>
      <c r="BY122" s="0" t="s">
        <v>765</v>
      </c>
      <c r="CM122" s="0" t="s">
        <v>771</v>
      </c>
      <c r="CO122" s="0" t="s">
        <v>771</v>
      </c>
      <c r="CQ122" s="0" t="s">
        <v>766</v>
      </c>
      <c r="CR122" s="0" t="s">
        <v>766</v>
      </c>
      <c r="CW122" s="0" t="s">
        <v>771</v>
      </c>
    </row>
    <row r="123" customFormat="false" ht="14.25" hidden="false" customHeight="false" outlineLevel="0" collapsed="false">
      <c r="A123" s="0" t="s">
        <v>1126</v>
      </c>
      <c r="B123" s="0" t="n">
        <v>510.03</v>
      </c>
      <c r="C123" s="0" t="s">
        <v>1123</v>
      </c>
      <c r="D123" s="0" t="s">
        <v>1116</v>
      </c>
      <c r="E123" s="0" t="s">
        <v>771</v>
      </c>
      <c r="F123" s="0" t="s">
        <v>765</v>
      </c>
      <c r="K123" s="0" t="s">
        <v>768</v>
      </c>
      <c r="P123" s="0" t="n">
        <v>100</v>
      </c>
      <c r="U123" s="0" t="s">
        <v>766</v>
      </c>
      <c r="AG123" s="0" t="s">
        <v>771</v>
      </c>
      <c r="AI123" s="0" t="s">
        <v>763</v>
      </c>
      <c r="AJ123" s="0" t="s">
        <v>766</v>
      </c>
      <c r="CX123" s="0" t="s">
        <v>1117</v>
      </c>
    </row>
    <row r="124" customFormat="false" ht="14.25" hidden="false" customHeight="false" outlineLevel="0" collapsed="false">
      <c r="B124" s="0" t="n">
        <v>511</v>
      </c>
      <c r="C124" s="0" t="s">
        <v>1123</v>
      </c>
      <c r="D124" s="0" t="s">
        <v>1116</v>
      </c>
      <c r="E124" s="0" t="s">
        <v>1127</v>
      </c>
      <c r="F124" s="0" t="s">
        <v>766</v>
      </c>
      <c r="H124" s="0" t="s">
        <v>771</v>
      </c>
      <c r="K124" s="0" t="s">
        <v>766</v>
      </c>
      <c r="P124" s="0" t="n">
        <v>99</v>
      </c>
      <c r="T124" s="0" t="s">
        <v>765</v>
      </c>
      <c r="U124" s="0" t="s">
        <v>765</v>
      </c>
      <c r="AG124" s="0" t="s">
        <v>771</v>
      </c>
      <c r="AI124" s="0" t="s">
        <v>765</v>
      </c>
      <c r="AJ124" s="0" t="s">
        <v>766</v>
      </c>
      <c r="CQ124" s="0" t="s">
        <v>771</v>
      </c>
      <c r="CU124" s="0" t="s">
        <v>771</v>
      </c>
    </row>
    <row r="125" customFormat="false" ht="14.25" hidden="false" customHeight="false" outlineLevel="0" collapsed="false">
      <c r="A125" s="0" t="s">
        <v>1128</v>
      </c>
      <c r="B125" s="0" t="n">
        <v>512.4</v>
      </c>
      <c r="C125" s="0" t="s">
        <v>1123</v>
      </c>
      <c r="D125" s="0" t="s">
        <v>1116</v>
      </c>
      <c r="E125" s="0" t="s">
        <v>771</v>
      </c>
      <c r="F125" s="0" t="s">
        <v>765</v>
      </c>
      <c r="K125" s="0" t="s">
        <v>768</v>
      </c>
      <c r="P125" s="0" t="n">
        <v>99</v>
      </c>
      <c r="AG125" s="0" t="s">
        <v>766</v>
      </c>
      <c r="AI125" s="0" t="s">
        <v>763</v>
      </c>
      <c r="AJ125" s="0" t="s">
        <v>766</v>
      </c>
      <c r="BU125" s="0" t="s">
        <v>771</v>
      </c>
      <c r="CX125" s="0" t="s">
        <v>1117</v>
      </c>
    </row>
    <row r="126" customFormat="false" ht="14.25" hidden="false" customHeight="false" outlineLevel="0" collapsed="false">
      <c r="A126" s="0" t="s">
        <v>1129</v>
      </c>
      <c r="B126" s="0" t="n">
        <v>513.95</v>
      </c>
      <c r="C126" s="0" t="s">
        <v>1123</v>
      </c>
      <c r="D126" s="0" t="s">
        <v>1116</v>
      </c>
      <c r="E126" s="0" t="s">
        <v>764</v>
      </c>
      <c r="F126" s="0" t="s">
        <v>763</v>
      </c>
      <c r="K126" s="0" t="s">
        <v>768</v>
      </c>
      <c r="P126" s="0" t="n">
        <v>99</v>
      </c>
      <c r="S126" s="0" t="s">
        <v>765</v>
      </c>
      <c r="U126" s="0" t="s">
        <v>763</v>
      </c>
      <c r="AG126" s="0" t="s">
        <v>768</v>
      </c>
      <c r="AI126" s="0" t="s">
        <v>768</v>
      </c>
      <c r="AJ126" s="0" t="s">
        <v>771</v>
      </c>
      <c r="AK126" s="0" t="s">
        <v>763</v>
      </c>
      <c r="BY126" s="0" t="s">
        <v>766</v>
      </c>
      <c r="CM126" s="0" t="s">
        <v>771</v>
      </c>
      <c r="CQ126" s="0" t="s">
        <v>771</v>
      </c>
    </row>
    <row r="127" customFormat="false" ht="14.25" hidden="false" customHeight="false" outlineLevel="0" collapsed="false">
      <c r="A127" s="0" t="s">
        <v>1130</v>
      </c>
      <c r="B127" s="0" t="n">
        <v>514.04</v>
      </c>
      <c r="C127" s="0" t="s">
        <v>1123</v>
      </c>
      <c r="D127" s="0" t="s">
        <v>1116</v>
      </c>
      <c r="E127" s="0" t="s">
        <v>1131</v>
      </c>
      <c r="F127" s="0" t="s">
        <v>1132</v>
      </c>
      <c r="P127" s="0" t="n">
        <v>0</v>
      </c>
      <c r="CX127" s="0" t="s">
        <v>1117</v>
      </c>
    </row>
    <row r="128" customFormat="false" ht="14.25" hidden="false" customHeight="false" outlineLevel="0" collapsed="false">
      <c r="A128" s="0" t="s">
        <v>1133</v>
      </c>
      <c r="B128" s="0" t="n">
        <v>515.53</v>
      </c>
      <c r="C128" s="0" t="s">
        <v>1123</v>
      </c>
      <c r="D128" s="0" t="s">
        <v>1116</v>
      </c>
      <c r="E128" s="0" t="s">
        <v>1131</v>
      </c>
      <c r="P128" s="0" t="n">
        <v>0</v>
      </c>
      <c r="CX128" s="0" t="s">
        <v>1117</v>
      </c>
    </row>
    <row r="129" customFormat="false" ht="14.25" hidden="false" customHeight="false" outlineLevel="0" collapsed="false">
      <c r="A129" s="0" t="s">
        <v>1134</v>
      </c>
      <c r="B129" s="0" t="n">
        <v>518.68</v>
      </c>
      <c r="C129" s="0" t="s">
        <v>1123</v>
      </c>
      <c r="D129" s="0" t="s">
        <v>1116</v>
      </c>
      <c r="E129" s="0" t="s">
        <v>1131</v>
      </c>
      <c r="P129" s="0" t="n">
        <v>0</v>
      </c>
      <c r="CX129" s="0" t="s">
        <v>1117</v>
      </c>
    </row>
    <row r="130" customFormat="false" ht="14.25" hidden="false" customHeight="false" outlineLevel="0" collapsed="false">
      <c r="A130" s="0" t="s">
        <v>1135</v>
      </c>
      <c r="B130" s="0" t="n">
        <v>521.67</v>
      </c>
      <c r="C130" s="0" t="s">
        <v>1123</v>
      </c>
      <c r="D130" s="0" t="s">
        <v>1116</v>
      </c>
      <c r="E130" s="0" t="s">
        <v>764</v>
      </c>
      <c r="F130" s="0" t="s">
        <v>768</v>
      </c>
      <c r="G130" s="0" t="s">
        <v>771</v>
      </c>
      <c r="K130" s="0" t="s">
        <v>768</v>
      </c>
      <c r="P130" s="0" t="n">
        <v>95</v>
      </c>
      <c r="T130" s="0" t="s">
        <v>765</v>
      </c>
      <c r="U130" s="0" t="s">
        <v>765</v>
      </c>
      <c r="Y130" s="0" t="s">
        <v>771</v>
      </c>
      <c r="AF130" s="0" t="s">
        <v>783</v>
      </c>
      <c r="AG130" s="0" t="s">
        <v>771</v>
      </c>
      <c r="AI130" s="0" t="s">
        <v>768</v>
      </c>
      <c r="AL130" s="0" t="s">
        <v>766</v>
      </c>
      <c r="AM130" s="0" t="s">
        <v>766</v>
      </c>
      <c r="BZ130" s="0" t="s">
        <v>766</v>
      </c>
      <c r="CN130" s="0" t="s">
        <v>771</v>
      </c>
      <c r="CP130" s="0" t="s">
        <v>771</v>
      </c>
      <c r="CX130" s="0" t="s">
        <v>1117</v>
      </c>
    </row>
    <row r="131" customFormat="false" ht="14.25" hidden="false" customHeight="false" outlineLevel="0" collapsed="false">
      <c r="A131" s="0" t="s">
        <v>1136</v>
      </c>
      <c r="B131" s="0" t="n">
        <v>524.53</v>
      </c>
      <c r="C131" s="0" t="s">
        <v>1123</v>
      </c>
      <c r="D131" s="0" t="s">
        <v>1116</v>
      </c>
      <c r="E131" s="0" t="s">
        <v>771</v>
      </c>
      <c r="F131" s="0" t="s">
        <v>766</v>
      </c>
      <c r="K131" s="0" t="s">
        <v>768</v>
      </c>
      <c r="P131" s="0" t="n">
        <v>100</v>
      </c>
      <c r="AI131" s="0" t="s">
        <v>766</v>
      </c>
      <c r="AJ131" s="0" t="s">
        <v>771</v>
      </c>
      <c r="CX131" s="0" t="s">
        <v>1117</v>
      </c>
    </row>
    <row r="132" customFormat="false" ht="14.25" hidden="false" customHeight="false" outlineLevel="0" collapsed="false">
      <c r="A132" s="0" t="s">
        <v>1137</v>
      </c>
      <c r="B132" s="0" t="n">
        <v>524.7</v>
      </c>
      <c r="C132" s="0" t="s">
        <v>1123</v>
      </c>
      <c r="D132" s="0" t="s">
        <v>1116</v>
      </c>
      <c r="E132" s="0" t="s">
        <v>1131</v>
      </c>
      <c r="F132" s="0" t="s">
        <v>1132</v>
      </c>
      <c r="P132" s="0" t="n">
        <v>0</v>
      </c>
      <c r="CX132" s="0" t="s">
        <v>1117</v>
      </c>
    </row>
    <row r="133" customFormat="false" ht="14.25" hidden="false" customHeight="false" outlineLevel="0" collapsed="false">
      <c r="A133" s="0" t="s">
        <v>1138</v>
      </c>
      <c r="B133" s="0" t="n">
        <v>525.2</v>
      </c>
      <c r="C133" s="0" t="s">
        <v>1123</v>
      </c>
      <c r="D133" s="0" t="s">
        <v>1116</v>
      </c>
      <c r="E133" s="0" t="s">
        <v>764</v>
      </c>
      <c r="F133" s="0" t="s">
        <v>765</v>
      </c>
      <c r="H133" s="0" t="s">
        <v>766</v>
      </c>
      <c r="P133" s="0" t="n">
        <v>99</v>
      </c>
      <c r="T133" s="0" t="s">
        <v>763</v>
      </c>
      <c r="U133" s="0" t="s">
        <v>768</v>
      </c>
      <c r="V133" s="0" t="s">
        <v>765</v>
      </c>
      <c r="Y133" s="0" t="s">
        <v>763</v>
      </c>
      <c r="AI133" s="0" t="s">
        <v>768</v>
      </c>
      <c r="CQ133" s="0" t="s">
        <v>771</v>
      </c>
      <c r="CT133" s="0" t="s">
        <v>766</v>
      </c>
    </row>
    <row r="134" customFormat="false" ht="14.25" hidden="false" customHeight="false" outlineLevel="0" collapsed="false">
      <c r="A134" s="0" t="s">
        <v>1139</v>
      </c>
      <c r="B134" s="0" t="n">
        <v>527.67</v>
      </c>
      <c r="C134" s="0" t="s">
        <v>1123</v>
      </c>
      <c r="D134" s="0" t="s">
        <v>1116</v>
      </c>
      <c r="E134" s="0" t="s">
        <v>771</v>
      </c>
      <c r="F134" s="0" t="s">
        <v>766</v>
      </c>
      <c r="K134" s="0" t="s">
        <v>768</v>
      </c>
      <c r="P134" s="0" t="n">
        <v>100</v>
      </c>
      <c r="U134" s="0" t="s">
        <v>771</v>
      </c>
      <c r="Y134" s="0" t="s">
        <v>771</v>
      </c>
      <c r="AI134" s="0" t="s">
        <v>765</v>
      </c>
      <c r="CX134" s="0" t="s">
        <v>1117</v>
      </c>
    </row>
    <row r="135" customFormat="false" ht="14.25" hidden="false" customHeight="false" outlineLevel="0" collapsed="false">
      <c r="A135" s="0" t="s">
        <v>1140</v>
      </c>
      <c r="B135" s="0" t="n">
        <v>530.8</v>
      </c>
      <c r="C135" s="0" t="s">
        <v>1123</v>
      </c>
      <c r="D135" s="0" t="s">
        <v>1116</v>
      </c>
      <c r="E135" s="0" t="s">
        <v>771</v>
      </c>
      <c r="F135" s="0" t="s">
        <v>765</v>
      </c>
      <c r="K135" s="0" t="s">
        <v>768</v>
      </c>
      <c r="P135" s="0" t="n">
        <v>100</v>
      </c>
      <c r="T135" s="0" t="s">
        <v>771</v>
      </c>
      <c r="AG135" s="0" t="s">
        <v>771</v>
      </c>
      <c r="AI135" s="0" t="s">
        <v>763</v>
      </c>
      <c r="AL135" s="0" t="s">
        <v>766</v>
      </c>
      <c r="AM135" s="0" t="s">
        <v>771</v>
      </c>
      <c r="AN135" s="0" t="s">
        <v>771</v>
      </c>
      <c r="CX135" s="0" t="s">
        <v>1117</v>
      </c>
    </row>
    <row r="136" customFormat="false" ht="14.25" hidden="false" customHeight="false" outlineLevel="0" collapsed="false">
      <c r="A136" s="0" t="s">
        <v>1141</v>
      </c>
      <c r="B136" s="0" t="n">
        <v>533.96</v>
      </c>
      <c r="C136" s="0" t="s">
        <v>1123</v>
      </c>
      <c r="D136" s="0" t="s">
        <v>1116</v>
      </c>
      <c r="E136" s="0" t="s">
        <v>771</v>
      </c>
      <c r="F136" s="0" t="s">
        <v>766</v>
      </c>
      <c r="K136" s="0" t="s">
        <v>768</v>
      </c>
      <c r="P136" s="0" t="n">
        <v>99</v>
      </c>
      <c r="T136" s="0" t="s">
        <v>766</v>
      </c>
      <c r="AG136" s="0" t="s">
        <v>771</v>
      </c>
      <c r="AI136" s="0" t="s">
        <v>765</v>
      </c>
      <c r="AJ136" s="0" t="s">
        <v>771</v>
      </c>
      <c r="CG136" s="0" t="s">
        <v>766</v>
      </c>
      <c r="CM136" s="0" t="s">
        <v>771</v>
      </c>
      <c r="CQ136" s="0" t="s">
        <v>765</v>
      </c>
      <c r="CX136" s="0" t="s">
        <v>1117</v>
      </c>
    </row>
    <row r="137" customFormat="false" ht="14.25" hidden="false" customHeight="false" outlineLevel="0" collapsed="false">
      <c r="A137" s="0" t="s">
        <v>1142</v>
      </c>
      <c r="B137" s="0" t="n">
        <v>535.79</v>
      </c>
      <c r="C137" s="0" t="s">
        <v>1123</v>
      </c>
      <c r="D137" s="0" t="s">
        <v>1116</v>
      </c>
      <c r="E137" s="0" t="s">
        <v>771</v>
      </c>
      <c r="F137" s="0" t="s">
        <v>765</v>
      </c>
      <c r="H137" s="0" t="s">
        <v>766</v>
      </c>
      <c r="K137" s="0" t="s">
        <v>765</v>
      </c>
      <c r="P137" s="0" t="n">
        <v>99</v>
      </c>
      <c r="U137" s="0" t="s">
        <v>766</v>
      </c>
      <c r="V137" s="0" t="s">
        <v>771</v>
      </c>
      <c r="Y137" s="0" t="s">
        <v>766</v>
      </c>
      <c r="AG137" s="0" t="s">
        <v>765</v>
      </c>
      <c r="AI137" s="0" t="s">
        <v>765</v>
      </c>
      <c r="CR137" s="0" t="s">
        <v>771</v>
      </c>
    </row>
    <row r="138" customFormat="false" ht="14.25" hidden="false" customHeight="false" outlineLevel="0" collapsed="false">
      <c r="A138" s="0" t="s">
        <v>1143</v>
      </c>
      <c r="B138" s="0" t="n">
        <v>536.96</v>
      </c>
      <c r="C138" s="0" t="s">
        <v>1123</v>
      </c>
      <c r="D138" s="0" t="s">
        <v>1116</v>
      </c>
      <c r="E138" s="0" t="s">
        <v>771</v>
      </c>
      <c r="F138" s="0" t="s">
        <v>765</v>
      </c>
      <c r="K138" s="0" t="s">
        <v>768</v>
      </c>
      <c r="P138" s="0" t="n">
        <v>99</v>
      </c>
      <c r="Y138" s="0" t="s">
        <v>771</v>
      </c>
      <c r="AI138" s="0" t="s">
        <v>763</v>
      </c>
      <c r="AJ138" s="0" t="s">
        <v>771</v>
      </c>
      <c r="CX138" s="0" t="s">
        <v>1117</v>
      </c>
    </row>
    <row r="139" customFormat="false" ht="14.25" hidden="false" customHeight="false" outlineLevel="0" collapsed="false">
      <c r="A139" s="0" t="s">
        <v>1144</v>
      </c>
      <c r="B139" s="0" t="n">
        <v>537.16</v>
      </c>
      <c r="C139" s="0" t="s">
        <v>1123</v>
      </c>
      <c r="D139" s="0" t="s">
        <v>1116</v>
      </c>
      <c r="E139" s="0" t="s">
        <v>1127</v>
      </c>
      <c r="F139" s="0" t="s">
        <v>1145</v>
      </c>
      <c r="H139" s="0" t="s">
        <v>766</v>
      </c>
      <c r="J139" s="0" t="s">
        <v>768</v>
      </c>
      <c r="K139" s="0" t="s">
        <v>771</v>
      </c>
      <c r="P139" s="0" t="n">
        <v>60</v>
      </c>
      <c r="T139" s="0" t="s">
        <v>768</v>
      </c>
      <c r="U139" s="0" t="s">
        <v>768</v>
      </c>
      <c r="V139" s="0" t="s">
        <v>768</v>
      </c>
      <c r="Y139" s="0" t="s">
        <v>768</v>
      </c>
      <c r="AG139" s="0" t="s">
        <v>768</v>
      </c>
      <c r="AI139" s="0" t="s">
        <v>768</v>
      </c>
      <c r="AJ139" s="0" t="s">
        <v>768</v>
      </c>
      <c r="AL139" s="0" t="s">
        <v>768</v>
      </c>
      <c r="AM139" s="0" t="s">
        <v>768</v>
      </c>
      <c r="BU139" s="0" t="s">
        <v>768</v>
      </c>
      <c r="BW139" s="0" t="s">
        <v>768</v>
      </c>
      <c r="BX139" s="0" t="s">
        <v>768</v>
      </c>
      <c r="BZ139" s="0" t="s">
        <v>768</v>
      </c>
      <c r="CA139" s="0" t="s">
        <v>768</v>
      </c>
      <c r="CD139" s="0" t="s">
        <v>768</v>
      </c>
      <c r="CE139" s="0" t="s">
        <v>768</v>
      </c>
      <c r="CG139" s="0" t="s">
        <v>768</v>
      </c>
      <c r="CJ139" s="0" t="s">
        <v>768</v>
      </c>
      <c r="CM139" s="0" t="s">
        <v>768</v>
      </c>
      <c r="CO139" s="0" t="s">
        <v>765</v>
      </c>
      <c r="CQ139" s="0" t="s">
        <v>768</v>
      </c>
      <c r="CR139" s="0" t="s">
        <v>768</v>
      </c>
      <c r="CS139" s="0" t="s">
        <v>768</v>
      </c>
    </row>
    <row r="140" customFormat="false" ht="14.25" hidden="false" customHeight="false" outlineLevel="0" collapsed="false">
      <c r="A140" s="0" t="s">
        <v>1146</v>
      </c>
      <c r="B140" s="0" t="n">
        <v>539.28</v>
      </c>
      <c r="C140" s="0" t="s">
        <v>1123</v>
      </c>
      <c r="D140" s="0" t="s">
        <v>1116</v>
      </c>
      <c r="E140" s="0" t="s">
        <v>1127</v>
      </c>
      <c r="F140" s="0" t="s">
        <v>765</v>
      </c>
      <c r="I140" s="0" t="s">
        <v>771</v>
      </c>
      <c r="K140" s="0" t="s">
        <v>763</v>
      </c>
      <c r="P140" s="0" t="n">
        <v>1</v>
      </c>
      <c r="T140" s="0" t="s">
        <v>771</v>
      </c>
      <c r="Y140" s="0" t="s">
        <v>771</v>
      </c>
      <c r="AI140" s="0" t="s">
        <v>766</v>
      </c>
      <c r="AJ140" s="0" t="s">
        <v>771</v>
      </c>
      <c r="BU140" s="0" t="s">
        <v>765</v>
      </c>
      <c r="BW140" s="0" t="s">
        <v>766</v>
      </c>
      <c r="BX140" s="0" t="s">
        <v>766</v>
      </c>
      <c r="CA140" s="0" t="s">
        <v>766</v>
      </c>
      <c r="CD140" s="0" t="s">
        <v>766</v>
      </c>
      <c r="CJ140" s="0" t="s">
        <v>766</v>
      </c>
      <c r="CM140" s="0" t="s">
        <v>766</v>
      </c>
      <c r="CQ140" s="0" t="s">
        <v>765</v>
      </c>
      <c r="CR140" s="0" t="s">
        <v>763</v>
      </c>
      <c r="CS140" s="0" t="s">
        <v>771</v>
      </c>
    </row>
    <row r="141" customFormat="false" ht="14.25" hidden="false" customHeight="false" outlineLevel="0" collapsed="false">
      <c r="A141" s="0" t="s">
        <v>1147</v>
      </c>
      <c r="B141" s="0" t="n">
        <v>539.97</v>
      </c>
      <c r="C141" s="0" t="s">
        <v>1123</v>
      </c>
      <c r="D141" s="0" t="s">
        <v>1116</v>
      </c>
      <c r="E141" s="0" t="s">
        <v>771</v>
      </c>
      <c r="F141" s="0" t="s">
        <v>766</v>
      </c>
      <c r="K141" s="0" t="s">
        <v>768</v>
      </c>
      <c r="P141" s="0" t="n">
        <v>100</v>
      </c>
      <c r="T141" s="0" t="s">
        <v>771</v>
      </c>
      <c r="Y141" s="0" t="s">
        <v>766</v>
      </c>
      <c r="AG141" s="0" t="s">
        <v>771</v>
      </c>
      <c r="AI141" s="0" t="s">
        <v>765</v>
      </c>
      <c r="AJ141" s="0" t="s">
        <v>766</v>
      </c>
      <c r="CX141" s="0" t="s">
        <v>1117</v>
      </c>
    </row>
    <row r="142" customFormat="false" ht="14.25" hidden="false" customHeight="false" outlineLevel="0" collapsed="false">
      <c r="A142" s="0" t="s">
        <v>1148</v>
      </c>
      <c r="B142" s="0" t="n">
        <v>540.45</v>
      </c>
      <c r="C142" s="0" t="s">
        <v>1123</v>
      </c>
      <c r="D142" s="0" t="s">
        <v>1116</v>
      </c>
      <c r="E142" s="0" t="s">
        <v>1127</v>
      </c>
      <c r="F142" s="0" t="s">
        <v>768</v>
      </c>
      <c r="H142" s="0" t="s">
        <v>766</v>
      </c>
      <c r="I142" s="0" t="s">
        <v>771</v>
      </c>
      <c r="K142" s="0" t="s">
        <v>766</v>
      </c>
      <c r="P142" s="0" t="n">
        <v>99</v>
      </c>
      <c r="S142" s="0" t="s">
        <v>766</v>
      </c>
      <c r="U142" s="0" t="s">
        <v>763</v>
      </c>
      <c r="W142" s="0" t="s">
        <v>766</v>
      </c>
      <c r="Y142" s="0" t="s">
        <v>765</v>
      </c>
      <c r="AA142" s="0" t="s">
        <v>765</v>
      </c>
      <c r="AG142" s="0" t="s">
        <v>763</v>
      </c>
      <c r="AI142" s="0" t="s">
        <v>768</v>
      </c>
      <c r="AJ142" s="0" t="s">
        <v>771</v>
      </c>
      <c r="AL142" s="0" t="s">
        <v>771</v>
      </c>
    </row>
    <row r="143" customFormat="false" ht="14.25" hidden="false" customHeight="false" outlineLevel="0" collapsed="false">
      <c r="A143" s="0" t="s">
        <v>1149</v>
      </c>
      <c r="B143" s="0" t="n">
        <v>541.69</v>
      </c>
      <c r="C143" s="0" t="s">
        <v>1123</v>
      </c>
      <c r="D143" s="0" t="s">
        <v>1116</v>
      </c>
      <c r="E143" s="0" t="s">
        <v>764</v>
      </c>
      <c r="F143" s="0" t="s">
        <v>768</v>
      </c>
      <c r="J143" s="0" t="s">
        <v>766</v>
      </c>
      <c r="K143" s="0" t="s">
        <v>1145</v>
      </c>
      <c r="P143" s="0" t="n">
        <v>99</v>
      </c>
      <c r="U143" s="0" t="s">
        <v>766</v>
      </c>
      <c r="V143" s="0" t="s">
        <v>765</v>
      </c>
      <c r="Y143" s="0" t="s">
        <v>766</v>
      </c>
      <c r="AB143" s="0" t="s">
        <v>766</v>
      </c>
      <c r="AG143" s="0" t="s">
        <v>763</v>
      </c>
      <c r="AI143" s="0" t="s">
        <v>763</v>
      </c>
      <c r="AJ143" s="0" t="s">
        <v>768</v>
      </c>
      <c r="AL143" s="0" t="s">
        <v>771</v>
      </c>
      <c r="BZ143" s="0" t="s">
        <v>766</v>
      </c>
      <c r="CA143" s="0" t="s">
        <v>766</v>
      </c>
      <c r="CD143" s="0" t="s">
        <v>771</v>
      </c>
      <c r="CG143" s="0" t="s">
        <v>766</v>
      </c>
      <c r="CR143" s="0" t="s">
        <v>766</v>
      </c>
    </row>
    <row r="144" customFormat="false" ht="14.25" hidden="false" customHeight="false" outlineLevel="0" collapsed="false">
      <c r="A144" s="0" t="s">
        <v>1150</v>
      </c>
      <c r="B144" s="0" t="n">
        <v>543.12</v>
      </c>
      <c r="C144" s="0" t="s">
        <v>1123</v>
      </c>
      <c r="D144" s="0" t="s">
        <v>1116</v>
      </c>
      <c r="E144" s="0" t="s">
        <v>771</v>
      </c>
      <c r="F144" s="0" t="s">
        <v>766</v>
      </c>
      <c r="K144" s="0" t="s">
        <v>768</v>
      </c>
      <c r="P144" s="0" t="n">
        <v>99</v>
      </c>
      <c r="Y144" s="0" t="s">
        <v>771</v>
      </c>
      <c r="AG144" s="0" t="s">
        <v>771</v>
      </c>
      <c r="AI144" s="0" t="s">
        <v>766</v>
      </c>
      <c r="AJ144" s="0" t="s">
        <v>771</v>
      </c>
      <c r="AL144" s="0" t="s">
        <v>771</v>
      </c>
      <c r="CM144" s="0" t="s">
        <v>771</v>
      </c>
      <c r="CX144" s="0" t="s">
        <v>1117</v>
      </c>
    </row>
    <row r="145" customFormat="false" ht="14.25" hidden="false" customHeight="false" outlineLevel="0" collapsed="false">
      <c r="A145" s="0" t="s">
        <v>1151</v>
      </c>
      <c r="B145" s="0" t="n">
        <v>543.71</v>
      </c>
      <c r="C145" s="0" t="s">
        <v>1123</v>
      </c>
      <c r="D145" s="0" t="s">
        <v>1116</v>
      </c>
      <c r="E145" s="0" t="s">
        <v>764</v>
      </c>
      <c r="F145" s="0" t="s">
        <v>768</v>
      </c>
      <c r="H145" s="0" t="s">
        <v>771</v>
      </c>
      <c r="K145" s="0" t="s">
        <v>768</v>
      </c>
      <c r="P145" s="0" t="n">
        <v>99</v>
      </c>
      <c r="S145" s="0" t="s">
        <v>771</v>
      </c>
      <c r="T145" s="0" t="s">
        <v>768</v>
      </c>
      <c r="V145" s="0" t="s">
        <v>768</v>
      </c>
      <c r="X145" s="0" t="s">
        <v>771</v>
      </c>
      <c r="Y145" s="0" t="s">
        <v>766</v>
      </c>
      <c r="AB145" s="0" t="s">
        <v>771</v>
      </c>
      <c r="AG145" s="0" t="s">
        <v>768</v>
      </c>
      <c r="AI145" s="0" t="s">
        <v>768</v>
      </c>
      <c r="AJ145" s="0" t="s">
        <v>768</v>
      </c>
      <c r="AL145" s="0" t="s">
        <v>768</v>
      </c>
      <c r="AM145" s="0" t="s">
        <v>765</v>
      </c>
      <c r="AN145" s="0" t="s">
        <v>765</v>
      </c>
      <c r="CM145" s="0" t="s">
        <v>771</v>
      </c>
      <c r="CQ145" s="0" t="s">
        <v>766</v>
      </c>
      <c r="CR145" s="0" t="s">
        <v>766</v>
      </c>
      <c r="CS145" s="0" t="s">
        <v>771</v>
      </c>
      <c r="CT145" s="0" t="s">
        <v>783</v>
      </c>
    </row>
    <row r="146" customFormat="false" ht="14.25" hidden="false" customHeight="false" outlineLevel="0" collapsed="false">
      <c r="A146" s="0" t="s">
        <v>1152</v>
      </c>
      <c r="B146" s="0" t="n">
        <v>546.06</v>
      </c>
      <c r="C146" s="0" t="s">
        <v>1123</v>
      </c>
      <c r="D146" s="0" t="s">
        <v>1116</v>
      </c>
      <c r="E146" s="0" t="s">
        <v>771</v>
      </c>
      <c r="F146" s="0" t="s">
        <v>768</v>
      </c>
      <c r="K146" s="0" t="s">
        <v>768</v>
      </c>
      <c r="P146" s="0" t="n">
        <v>99</v>
      </c>
      <c r="T146" s="0" t="s">
        <v>766</v>
      </c>
      <c r="Y146" s="0" t="s">
        <v>771</v>
      </c>
      <c r="AF146" s="0" t="s">
        <v>783</v>
      </c>
      <c r="AG146" s="0" t="s">
        <v>766</v>
      </c>
      <c r="AI146" s="0" t="s">
        <v>768</v>
      </c>
      <c r="AS146" s="0" t="s">
        <v>771</v>
      </c>
      <c r="CG146" s="0" t="s">
        <v>766</v>
      </c>
      <c r="CP146" s="0" t="s">
        <v>771</v>
      </c>
      <c r="CQ146" s="0" t="s">
        <v>771</v>
      </c>
      <c r="CX146" s="0" t="s">
        <v>1117</v>
      </c>
    </row>
    <row r="147" customFormat="false" ht="14.25" hidden="false" customHeight="false" outlineLevel="0" collapsed="false">
      <c r="A147" s="0" t="s">
        <v>1153</v>
      </c>
      <c r="B147" s="0" t="n">
        <v>548.74</v>
      </c>
      <c r="C147" s="0" t="s">
        <v>1123</v>
      </c>
      <c r="D147" s="0" t="s">
        <v>1116</v>
      </c>
      <c r="E147" s="0" t="s">
        <v>764</v>
      </c>
      <c r="F147" s="0" t="s">
        <v>768</v>
      </c>
      <c r="I147" s="0" t="s">
        <v>768</v>
      </c>
      <c r="K147" s="0" t="s">
        <v>768</v>
      </c>
      <c r="P147" s="0" t="n">
        <v>95</v>
      </c>
      <c r="T147" s="0" t="s">
        <v>763</v>
      </c>
      <c r="Y147" s="0" t="s">
        <v>765</v>
      </c>
      <c r="AG147" s="0" t="s">
        <v>766</v>
      </c>
      <c r="AI147" s="0" t="s">
        <v>768</v>
      </c>
      <c r="AM147" s="0" t="s">
        <v>771</v>
      </c>
      <c r="CG147" s="0" t="s">
        <v>766</v>
      </c>
      <c r="CH147" s="0" t="s">
        <v>771</v>
      </c>
      <c r="CQ147" s="0" t="s">
        <v>765</v>
      </c>
      <c r="CS147" s="0" t="s">
        <v>766</v>
      </c>
      <c r="CX147" s="0" t="s">
        <v>1117</v>
      </c>
    </row>
    <row r="148" customFormat="false" ht="14.25" hidden="false" customHeight="false" outlineLevel="0" collapsed="false">
      <c r="A148" s="0" t="s">
        <v>1154</v>
      </c>
      <c r="B148" s="0" t="n">
        <v>549.16</v>
      </c>
      <c r="C148" s="0" t="s">
        <v>1123</v>
      </c>
      <c r="D148" s="0" t="s">
        <v>1116</v>
      </c>
      <c r="E148" s="0" t="s">
        <v>1131</v>
      </c>
      <c r="F148" s="0" t="s">
        <v>1132</v>
      </c>
      <c r="P148" s="0" t="n">
        <v>0</v>
      </c>
      <c r="CX148" s="0" t="s">
        <v>1117</v>
      </c>
    </row>
    <row r="149" customFormat="false" ht="14.25" hidden="false" customHeight="false" outlineLevel="0" collapsed="false">
      <c r="A149" s="0" t="s">
        <v>1155</v>
      </c>
      <c r="B149" s="0" t="n">
        <v>552.24</v>
      </c>
      <c r="C149" s="0" t="s">
        <v>1123</v>
      </c>
      <c r="D149" s="0" t="s">
        <v>1116</v>
      </c>
      <c r="E149" s="0" t="s">
        <v>771</v>
      </c>
      <c r="F149" s="0" t="s">
        <v>768</v>
      </c>
      <c r="H149" s="0" t="s">
        <v>768</v>
      </c>
      <c r="P149" s="0" t="n">
        <v>99</v>
      </c>
      <c r="T149" s="0" t="s">
        <v>766</v>
      </c>
      <c r="Y149" s="0" t="s">
        <v>766</v>
      </c>
      <c r="AG149" s="0" t="s">
        <v>771</v>
      </c>
      <c r="AI149" s="0" t="s">
        <v>768</v>
      </c>
      <c r="AM149" s="0" t="s">
        <v>771</v>
      </c>
      <c r="AN149" s="0" t="s">
        <v>783</v>
      </c>
      <c r="CG149" s="0" t="s">
        <v>771</v>
      </c>
      <c r="CX149" s="0" t="s">
        <v>1117</v>
      </c>
    </row>
    <row r="150" customFormat="false" ht="14.25" hidden="false" customHeight="false" outlineLevel="0" collapsed="false">
      <c r="A150" s="0" t="s">
        <v>1156</v>
      </c>
      <c r="B150" s="0" t="n">
        <v>554.14</v>
      </c>
      <c r="C150" s="0" t="s">
        <v>1123</v>
      </c>
      <c r="D150" s="0" t="s">
        <v>1116</v>
      </c>
      <c r="E150" s="0" t="s">
        <v>764</v>
      </c>
      <c r="F150" s="0" t="s">
        <v>768</v>
      </c>
      <c r="G150" s="0" t="s">
        <v>771</v>
      </c>
      <c r="H150" s="0" t="s">
        <v>766</v>
      </c>
      <c r="I150" s="0" t="s">
        <v>771</v>
      </c>
      <c r="K150" s="0" t="s">
        <v>765</v>
      </c>
      <c r="P150" s="0" t="n">
        <v>98</v>
      </c>
      <c r="R150" s="0" t="s">
        <v>771</v>
      </c>
      <c r="S150" s="0" t="s">
        <v>765</v>
      </c>
      <c r="U150" s="0" t="s">
        <v>768</v>
      </c>
      <c r="Y150" s="0" t="s">
        <v>766</v>
      </c>
      <c r="AG150" s="0" t="s">
        <v>765</v>
      </c>
      <c r="AI150" s="0" t="s">
        <v>768</v>
      </c>
      <c r="AJ150" s="0" t="s">
        <v>766</v>
      </c>
      <c r="AK150" s="0" t="s">
        <v>771</v>
      </c>
      <c r="BV150" s="0" t="s">
        <v>783</v>
      </c>
      <c r="BZ150" s="0" t="s">
        <v>765</v>
      </c>
      <c r="CG150" s="0" t="s">
        <v>766</v>
      </c>
      <c r="CM150" s="0" t="s">
        <v>766</v>
      </c>
      <c r="CQ150" s="0" t="s">
        <v>766</v>
      </c>
      <c r="CS150" s="0" t="s">
        <v>766</v>
      </c>
      <c r="CT150" s="0" t="s">
        <v>771</v>
      </c>
    </row>
    <row r="151" customFormat="false" ht="14.25" hidden="false" customHeight="false" outlineLevel="0" collapsed="false">
      <c r="A151" s="0" t="s">
        <v>1157</v>
      </c>
      <c r="B151" s="0" t="n">
        <v>555.23</v>
      </c>
      <c r="D151" s="0" t="s">
        <v>1116</v>
      </c>
      <c r="E151" s="0" t="s">
        <v>1131</v>
      </c>
      <c r="F151" s="0" t="s">
        <v>1132</v>
      </c>
      <c r="P151" s="0" t="n">
        <v>0</v>
      </c>
      <c r="CX151" s="0" t="s">
        <v>1117</v>
      </c>
    </row>
    <row r="152" customFormat="false" ht="14.25" hidden="false" customHeight="false" outlineLevel="0" collapsed="false">
      <c r="A152" s="0" t="s">
        <v>1158</v>
      </c>
      <c r="B152" s="0" t="n">
        <v>558.27</v>
      </c>
      <c r="D152" s="0" t="s">
        <v>1116</v>
      </c>
      <c r="E152" s="0" t="s">
        <v>1131</v>
      </c>
      <c r="P152" s="0" t="n">
        <v>0</v>
      </c>
      <c r="CX152" s="0" t="s">
        <v>1117</v>
      </c>
    </row>
    <row r="153" customFormat="false" ht="14.25" hidden="false" customHeight="false" outlineLevel="0" collapsed="false">
      <c r="A153" s="0" t="s">
        <v>1159</v>
      </c>
      <c r="B153" s="0" t="n">
        <v>561.29</v>
      </c>
      <c r="D153" s="0" t="s">
        <v>1116</v>
      </c>
      <c r="E153" s="0" t="s">
        <v>1131</v>
      </c>
      <c r="P153" s="0" t="n">
        <v>0</v>
      </c>
      <c r="CX153" s="0" t="s">
        <v>1117</v>
      </c>
    </row>
    <row r="154" customFormat="false" ht="14.25" hidden="false" customHeight="false" outlineLevel="0" collapsed="false">
      <c r="A154" s="0" t="s">
        <v>1160</v>
      </c>
      <c r="B154" s="0" t="n">
        <v>564.45</v>
      </c>
      <c r="C154" s="0" t="s">
        <v>1161</v>
      </c>
      <c r="D154" s="0" t="s">
        <v>1116</v>
      </c>
      <c r="E154" s="0" t="s">
        <v>771</v>
      </c>
      <c r="F154" s="0" t="s">
        <v>765</v>
      </c>
      <c r="P154" s="0" t="n">
        <v>99</v>
      </c>
      <c r="T154" s="0" t="s">
        <v>766</v>
      </c>
      <c r="Y154" s="0" t="s">
        <v>766</v>
      </c>
      <c r="AG154" s="0" t="s">
        <v>766</v>
      </c>
      <c r="AI154" s="0" t="s">
        <v>765</v>
      </c>
      <c r="CQ154" s="0" t="s">
        <v>771</v>
      </c>
      <c r="CX154" s="0" t="s">
        <v>1117</v>
      </c>
    </row>
    <row r="155" customFormat="false" ht="14.25" hidden="false" customHeight="false" outlineLevel="0" collapsed="false">
      <c r="A155" s="0" t="s">
        <v>1162</v>
      </c>
      <c r="B155" s="0" t="n">
        <v>567.41</v>
      </c>
      <c r="C155" s="0" t="s">
        <v>1161</v>
      </c>
      <c r="D155" s="0" t="s">
        <v>1116</v>
      </c>
      <c r="E155" s="0" t="s">
        <v>764</v>
      </c>
      <c r="F155" s="0" t="s">
        <v>768</v>
      </c>
      <c r="H155" s="0" t="s">
        <v>768</v>
      </c>
      <c r="P155" s="0" t="n">
        <v>99</v>
      </c>
      <c r="T155" s="0" t="s">
        <v>763</v>
      </c>
      <c r="Y155" s="0" t="s">
        <v>766</v>
      </c>
      <c r="AG155" s="0" t="s">
        <v>766</v>
      </c>
      <c r="AI155" s="0" t="s">
        <v>768</v>
      </c>
      <c r="CS155" s="0" t="s">
        <v>771</v>
      </c>
      <c r="CX155" s="0" t="s">
        <v>1117</v>
      </c>
    </row>
    <row r="156" customFormat="false" ht="14.25" hidden="false" customHeight="false" outlineLevel="0" collapsed="false">
      <c r="A156" s="0" t="s">
        <v>1163</v>
      </c>
      <c r="B156" s="0" t="n">
        <v>570.57</v>
      </c>
      <c r="C156" s="0" t="s">
        <v>1161</v>
      </c>
      <c r="D156" s="0" t="s">
        <v>1116</v>
      </c>
      <c r="E156" s="0" t="s">
        <v>771</v>
      </c>
      <c r="F156" s="0" t="s">
        <v>766</v>
      </c>
      <c r="H156" s="0" t="s">
        <v>765</v>
      </c>
      <c r="P156" s="0" t="n">
        <v>100</v>
      </c>
      <c r="T156" s="0" t="s">
        <v>766</v>
      </c>
      <c r="AI156" s="0" t="s">
        <v>766</v>
      </c>
      <c r="CX156" s="0" t="s">
        <v>1117</v>
      </c>
    </row>
    <row r="157" customFormat="false" ht="14.25" hidden="false" customHeight="false" outlineLevel="0" collapsed="false">
      <c r="A157" s="0" t="s">
        <v>1164</v>
      </c>
      <c r="B157" s="0" t="n">
        <v>573.56</v>
      </c>
      <c r="C157" s="0" t="s">
        <v>1161</v>
      </c>
      <c r="D157" s="0" t="s">
        <v>1116</v>
      </c>
      <c r="E157" s="0" t="s">
        <v>771</v>
      </c>
      <c r="F157" s="0" t="s">
        <v>766</v>
      </c>
      <c r="H157" s="0" t="s">
        <v>765</v>
      </c>
      <c r="P157" s="0" t="n">
        <v>100</v>
      </c>
      <c r="T157" s="0" t="s">
        <v>766</v>
      </c>
      <c r="AI157" s="0" t="s">
        <v>766</v>
      </c>
      <c r="CX157" s="0" t="s">
        <v>1117</v>
      </c>
    </row>
    <row r="158" customFormat="false" ht="14.25" hidden="false" customHeight="false" outlineLevel="0" collapsed="false">
      <c r="A158" s="0" t="s">
        <v>1165</v>
      </c>
      <c r="B158" s="0" t="n">
        <v>576.64</v>
      </c>
      <c r="C158" s="0" t="s">
        <v>1161</v>
      </c>
      <c r="D158" s="0" t="s">
        <v>1116</v>
      </c>
      <c r="E158" s="0" t="s">
        <v>1131</v>
      </c>
      <c r="F158" s="0" t="s">
        <v>766</v>
      </c>
      <c r="G158" s="0" t="s">
        <v>765</v>
      </c>
      <c r="H158" s="0" t="s">
        <v>1132</v>
      </c>
      <c r="P158" s="0" t="n">
        <v>0</v>
      </c>
      <c r="CX158" s="0" t="s">
        <v>1117</v>
      </c>
    </row>
    <row r="159" customFormat="false" ht="14.25" hidden="false" customHeight="false" outlineLevel="0" collapsed="false">
      <c r="A159" s="0" t="s">
        <v>1166</v>
      </c>
      <c r="B159" s="0" t="n">
        <v>579.69</v>
      </c>
      <c r="C159" s="0" t="s">
        <v>1161</v>
      </c>
      <c r="D159" s="0" t="s">
        <v>1116</v>
      </c>
      <c r="E159" s="0" t="s">
        <v>771</v>
      </c>
      <c r="K159" s="0" t="s">
        <v>768</v>
      </c>
      <c r="P159" s="0" t="n">
        <v>99</v>
      </c>
      <c r="R159" s="0" t="s">
        <v>766</v>
      </c>
      <c r="AG159" s="0" t="s">
        <v>771</v>
      </c>
      <c r="AI159" s="0" t="s">
        <v>766</v>
      </c>
      <c r="AJ159" s="0" t="s">
        <v>771</v>
      </c>
      <c r="BY159" s="0" t="s">
        <v>771</v>
      </c>
      <c r="CR159" s="0" t="s">
        <v>771</v>
      </c>
      <c r="CX159" s="0" t="s">
        <v>1117</v>
      </c>
    </row>
    <row r="160" customFormat="false" ht="14.25" hidden="false" customHeight="false" outlineLevel="0" collapsed="false">
      <c r="A160" s="0" t="s">
        <v>1167</v>
      </c>
      <c r="B160" s="0" t="n">
        <v>582.6</v>
      </c>
      <c r="C160" s="0" t="s">
        <v>1161</v>
      </c>
      <c r="D160" s="0" t="s">
        <v>1116</v>
      </c>
      <c r="E160" s="0" t="s">
        <v>1131</v>
      </c>
      <c r="F160" s="0" t="s">
        <v>1132</v>
      </c>
      <c r="P160" s="0" t="n">
        <v>0</v>
      </c>
      <c r="CX160" s="0" t="s">
        <v>1117</v>
      </c>
    </row>
    <row r="161" customFormat="false" ht="14.25" hidden="false" customHeight="false" outlineLevel="0" collapsed="false">
      <c r="A161" s="0" t="s">
        <v>1168</v>
      </c>
      <c r="B161" s="0" t="n">
        <v>585.8</v>
      </c>
      <c r="C161" s="0" t="s">
        <v>1161</v>
      </c>
      <c r="D161" s="0" t="s">
        <v>1116</v>
      </c>
      <c r="E161" s="0" t="s">
        <v>771</v>
      </c>
      <c r="F161" s="0" t="s">
        <v>766</v>
      </c>
      <c r="H161" s="0" t="s">
        <v>765</v>
      </c>
      <c r="K161" s="0" t="s">
        <v>768</v>
      </c>
      <c r="P161" s="0" t="n">
        <v>99</v>
      </c>
      <c r="T161" s="0" t="s">
        <v>771</v>
      </c>
      <c r="AG161" s="0" t="s">
        <v>771</v>
      </c>
      <c r="AI161" s="0" t="s">
        <v>765</v>
      </c>
      <c r="CG161" s="0" t="s">
        <v>771</v>
      </c>
      <c r="CM161" s="0" t="s">
        <v>771</v>
      </c>
      <c r="CQ161" s="0" t="s">
        <v>766</v>
      </c>
      <c r="CT161" s="0" t="s">
        <v>771</v>
      </c>
      <c r="CX161" s="0" t="s">
        <v>1117</v>
      </c>
    </row>
    <row r="162" customFormat="false" ht="14.25" hidden="false" customHeight="false" outlineLevel="0" collapsed="false">
      <c r="A162" s="0" t="s">
        <v>1169</v>
      </c>
      <c r="B162" s="0" t="n">
        <v>588.8</v>
      </c>
      <c r="C162" s="0" t="s">
        <v>1161</v>
      </c>
      <c r="D162" s="0" t="s">
        <v>1116</v>
      </c>
      <c r="E162" s="0" t="s">
        <v>1131</v>
      </c>
      <c r="K162" s="0" t="s">
        <v>766</v>
      </c>
      <c r="P162" s="0" t="n">
        <v>0</v>
      </c>
      <c r="CW162" s="0" t="s">
        <v>763</v>
      </c>
      <c r="CX162" s="0" t="s">
        <v>1117</v>
      </c>
    </row>
    <row r="163" customFormat="false" ht="14.25" hidden="false" customHeight="false" outlineLevel="0" collapsed="false">
      <c r="A163" s="0" t="s">
        <v>1170</v>
      </c>
      <c r="B163" s="0" t="n">
        <v>591.92</v>
      </c>
      <c r="C163" s="0" t="s">
        <v>1171</v>
      </c>
      <c r="D163" s="0" t="s">
        <v>1116</v>
      </c>
      <c r="E163" s="0" t="s">
        <v>1131</v>
      </c>
      <c r="F163" s="0" t="s">
        <v>1132</v>
      </c>
      <c r="P163" s="0" t="n">
        <v>0</v>
      </c>
      <c r="CX163" s="0" t="s">
        <v>1117</v>
      </c>
    </row>
    <row r="164" customFormat="false" ht="14.25" hidden="false" customHeight="false" outlineLevel="0" collapsed="false">
      <c r="A164" s="0" t="s">
        <v>1172</v>
      </c>
      <c r="B164" s="0" t="n">
        <v>594.25</v>
      </c>
      <c r="C164" s="0" t="s">
        <v>1171</v>
      </c>
      <c r="D164" s="0" t="s">
        <v>1116</v>
      </c>
      <c r="E164" s="0" t="s">
        <v>1131</v>
      </c>
      <c r="P164" s="0" t="n">
        <v>0</v>
      </c>
      <c r="CX164" s="0" t="s">
        <v>1117</v>
      </c>
    </row>
    <row r="165" customFormat="false" ht="14.25" hidden="false" customHeight="false" outlineLevel="0" collapsed="false">
      <c r="A165" s="0" t="s">
        <v>1173</v>
      </c>
      <c r="B165" s="0" t="n">
        <v>597.36</v>
      </c>
      <c r="C165" s="0" t="s">
        <v>1171</v>
      </c>
      <c r="D165" s="0" t="s">
        <v>1116</v>
      </c>
      <c r="E165" s="0" t="s">
        <v>1131</v>
      </c>
      <c r="K165" s="0" t="s">
        <v>765</v>
      </c>
      <c r="P165" s="0" t="n">
        <v>0</v>
      </c>
      <c r="V165" s="0" t="s">
        <v>771</v>
      </c>
      <c r="AI165" s="0" t="s">
        <v>771</v>
      </c>
    </row>
    <row r="166" customFormat="false" ht="14.25" hidden="false" customHeight="false" outlineLevel="0" collapsed="false">
      <c r="A166" s="0" t="s">
        <v>1174</v>
      </c>
      <c r="B166" s="0" t="n">
        <v>597.98</v>
      </c>
      <c r="C166" s="0" t="s">
        <v>1171</v>
      </c>
      <c r="D166" s="0" t="s">
        <v>1116</v>
      </c>
      <c r="E166" s="0" t="s">
        <v>1131</v>
      </c>
      <c r="F166" s="0" t="s">
        <v>1132</v>
      </c>
      <c r="P166" s="0" t="n">
        <v>0</v>
      </c>
      <c r="CX166" s="0" t="s">
        <v>1117</v>
      </c>
    </row>
    <row r="167" customFormat="false" ht="14.25" hidden="false" customHeight="false" outlineLevel="0" collapsed="false">
      <c r="A167" s="0" t="s">
        <v>1175</v>
      </c>
      <c r="B167" s="0" t="n">
        <v>600.98</v>
      </c>
      <c r="C167" s="0" t="s">
        <v>1171</v>
      </c>
      <c r="D167" s="0" t="s">
        <v>1116</v>
      </c>
      <c r="E167" s="0" t="s">
        <v>771</v>
      </c>
      <c r="F167" s="0" t="s">
        <v>766</v>
      </c>
      <c r="H167" s="0" t="s">
        <v>768</v>
      </c>
      <c r="P167" s="0" t="n">
        <v>99</v>
      </c>
      <c r="T167" s="0" t="s">
        <v>765</v>
      </c>
      <c r="Y167" s="0" t="s">
        <v>765</v>
      </c>
      <c r="AA167" s="0" t="s">
        <v>766</v>
      </c>
      <c r="AI167" s="0" t="s">
        <v>765</v>
      </c>
      <c r="BZ167" s="0" t="s">
        <v>771</v>
      </c>
      <c r="CQ167" s="0" t="s">
        <v>766</v>
      </c>
      <c r="CX167" s="0" t="s">
        <v>1117</v>
      </c>
    </row>
    <row r="168" customFormat="false" ht="14.25" hidden="false" customHeight="false" outlineLevel="0" collapsed="false">
      <c r="A168" s="0" t="s">
        <v>1176</v>
      </c>
      <c r="B168" s="0" t="n">
        <v>604.05</v>
      </c>
      <c r="C168" s="0" t="s">
        <v>1171</v>
      </c>
      <c r="D168" s="0" t="s">
        <v>1116</v>
      </c>
      <c r="E168" s="0" t="s">
        <v>771</v>
      </c>
      <c r="F168" s="0" t="s">
        <v>766</v>
      </c>
      <c r="H168" s="0" t="s">
        <v>768</v>
      </c>
      <c r="I168" s="0" t="s">
        <v>771</v>
      </c>
      <c r="P168" s="0" t="n">
        <v>95</v>
      </c>
      <c r="T168" s="0" t="s">
        <v>765</v>
      </c>
      <c r="Y168" s="0" t="s">
        <v>765</v>
      </c>
      <c r="AE168" s="0" t="s">
        <v>783</v>
      </c>
      <c r="AF168" s="0" t="s">
        <v>766</v>
      </c>
      <c r="AI168" s="0" t="s">
        <v>765</v>
      </c>
      <c r="AT168" s="0" t="s">
        <v>771</v>
      </c>
      <c r="CQ168" s="0" t="s">
        <v>766</v>
      </c>
      <c r="CX168" s="0" t="s">
        <v>1117</v>
      </c>
    </row>
    <row r="169" customFormat="false" ht="14.25" hidden="false" customHeight="false" outlineLevel="0" collapsed="false">
      <c r="A169" s="0" t="s">
        <v>1177</v>
      </c>
      <c r="B169" s="0" t="n">
        <v>604.47</v>
      </c>
      <c r="C169" s="0" t="s">
        <v>1171</v>
      </c>
      <c r="D169" s="0" t="s">
        <v>1116</v>
      </c>
      <c r="E169" s="0" t="s">
        <v>771</v>
      </c>
      <c r="F169" s="0" t="s">
        <v>766</v>
      </c>
      <c r="K169" s="0" t="s">
        <v>766</v>
      </c>
      <c r="O169" s="0" t="s">
        <v>771</v>
      </c>
      <c r="P169" s="0" t="n">
        <v>99</v>
      </c>
      <c r="T169" s="0" t="s">
        <v>765</v>
      </c>
      <c r="V169" s="0" t="s">
        <v>765</v>
      </c>
      <c r="AF169" s="0" t="s">
        <v>765</v>
      </c>
      <c r="AI169" s="0" t="s">
        <v>768</v>
      </c>
      <c r="BU169" s="0" t="s">
        <v>771</v>
      </c>
    </row>
    <row r="170" customFormat="false" ht="14.25" hidden="false" customHeight="false" outlineLevel="0" collapsed="false">
      <c r="A170" s="0" t="s">
        <v>1178</v>
      </c>
      <c r="B170" s="0" t="n">
        <v>605.03</v>
      </c>
      <c r="C170" s="0" t="s">
        <v>1171</v>
      </c>
      <c r="D170" s="0" t="s">
        <v>1116</v>
      </c>
      <c r="E170" s="0" t="s">
        <v>764</v>
      </c>
      <c r="F170" s="0" t="s">
        <v>768</v>
      </c>
      <c r="G170" s="0" t="s">
        <v>766</v>
      </c>
      <c r="J170" s="0" t="s">
        <v>766</v>
      </c>
      <c r="O170" s="0" t="s">
        <v>771</v>
      </c>
      <c r="P170" s="0" t="n">
        <v>90</v>
      </c>
      <c r="T170" s="0" t="s">
        <v>765</v>
      </c>
      <c r="V170" s="0" t="s">
        <v>765</v>
      </c>
      <c r="AA170" s="0" t="s">
        <v>771</v>
      </c>
      <c r="AD170" s="0" t="s">
        <v>763</v>
      </c>
      <c r="AE170" s="0" t="s">
        <v>766</v>
      </c>
      <c r="AF170" s="0" t="s">
        <v>763</v>
      </c>
      <c r="AI170" s="0" t="s">
        <v>768</v>
      </c>
      <c r="BV170" s="0" t="s">
        <v>771</v>
      </c>
      <c r="CB170" s="0" t="s">
        <v>765</v>
      </c>
      <c r="CE170" s="0" t="s">
        <v>763</v>
      </c>
      <c r="CI170" s="0" t="s">
        <v>766</v>
      </c>
      <c r="CJ170" s="0" t="s">
        <v>766</v>
      </c>
      <c r="CK170" s="0" t="s">
        <v>771</v>
      </c>
      <c r="CO170" s="0" t="s">
        <v>766</v>
      </c>
      <c r="CQ170" s="0" t="s">
        <v>763</v>
      </c>
    </row>
    <row r="171" customFormat="false" ht="14.25" hidden="false" customHeight="false" outlineLevel="0" collapsed="false">
      <c r="A171" s="0" t="s">
        <v>1179</v>
      </c>
      <c r="B171" s="0" t="n">
        <v>605.43</v>
      </c>
      <c r="C171" s="0" t="s">
        <v>1171</v>
      </c>
      <c r="D171" s="0" t="s">
        <v>1116</v>
      </c>
      <c r="E171" s="0" t="s">
        <v>771</v>
      </c>
      <c r="F171" s="0" t="s">
        <v>766</v>
      </c>
      <c r="K171" s="0" t="s">
        <v>771</v>
      </c>
      <c r="O171" s="0" t="s">
        <v>771</v>
      </c>
      <c r="P171" s="0" t="n">
        <v>95</v>
      </c>
      <c r="T171" s="0" t="s">
        <v>766</v>
      </c>
      <c r="V171" s="0" t="s">
        <v>766</v>
      </c>
      <c r="AA171" s="0" t="s">
        <v>766</v>
      </c>
      <c r="AD171" s="0" t="s">
        <v>766</v>
      </c>
      <c r="AE171" s="0" t="s">
        <v>771</v>
      </c>
      <c r="AF171" s="0" t="s">
        <v>765</v>
      </c>
      <c r="AI171" s="0" t="s">
        <v>768</v>
      </c>
      <c r="AJ171" s="0" t="s">
        <v>771</v>
      </c>
      <c r="CE171" s="0" t="s">
        <v>771</v>
      </c>
      <c r="CJ171" s="0" t="s">
        <v>771</v>
      </c>
      <c r="CQ171" s="0" t="s">
        <v>763</v>
      </c>
    </row>
    <row r="172" customFormat="false" ht="14.25" hidden="false" customHeight="false" outlineLevel="0" collapsed="false">
      <c r="A172" s="0" t="s">
        <v>1180</v>
      </c>
      <c r="B172" s="0" t="n">
        <v>606.17</v>
      </c>
      <c r="C172" s="0" t="s">
        <v>1171</v>
      </c>
      <c r="D172" s="0" t="s">
        <v>1116</v>
      </c>
      <c r="E172" s="0" t="s">
        <v>764</v>
      </c>
      <c r="F172" s="0" t="s">
        <v>765</v>
      </c>
      <c r="G172" s="0" t="s">
        <v>766</v>
      </c>
      <c r="K172" s="0" t="s">
        <v>766</v>
      </c>
      <c r="P172" s="0" t="n">
        <v>90</v>
      </c>
      <c r="T172" s="0" t="s">
        <v>765</v>
      </c>
      <c r="V172" s="0" t="s">
        <v>765</v>
      </c>
      <c r="Y172" s="0" t="s">
        <v>771</v>
      </c>
      <c r="AA172" s="0" t="s">
        <v>766</v>
      </c>
      <c r="AD172" s="0" t="s">
        <v>766</v>
      </c>
      <c r="AE172" s="0" t="s">
        <v>765</v>
      </c>
      <c r="AF172" s="0" t="s">
        <v>763</v>
      </c>
      <c r="AI172" s="0" t="s">
        <v>768</v>
      </c>
      <c r="AJ172" s="0" t="s">
        <v>765</v>
      </c>
      <c r="BU172" s="0" t="s">
        <v>765</v>
      </c>
      <c r="BX172" s="0" t="s">
        <v>763</v>
      </c>
      <c r="CB172" s="0" t="s">
        <v>765</v>
      </c>
      <c r="CM172" s="0" t="s">
        <v>771</v>
      </c>
      <c r="CQ172" s="0" t="s">
        <v>765</v>
      </c>
    </row>
    <row r="173" customFormat="false" ht="14.25" hidden="false" customHeight="false" outlineLevel="0" collapsed="false">
      <c r="A173" s="0" t="s">
        <v>1181</v>
      </c>
      <c r="B173" s="0" t="n">
        <v>606.89</v>
      </c>
      <c r="D173" s="0" t="s">
        <v>1116</v>
      </c>
      <c r="E173" s="0" t="s">
        <v>771</v>
      </c>
      <c r="G173" s="0" t="s">
        <v>771</v>
      </c>
      <c r="I173" s="0" t="s">
        <v>771</v>
      </c>
      <c r="P173" s="0" t="n">
        <v>99</v>
      </c>
      <c r="T173" s="0" t="s">
        <v>765</v>
      </c>
      <c r="Y173" s="0" t="s">
        <v>766</v>
      </c>
      <c r="AB173" s="0" t="s">
        <v>771</v>
      </c>
      <c r="AE173" s="0" t="s">
        <v>771</v>
      </c>
      <c r="AI173" s="0" t="s">
        <v>765</v>
      </c>
      <c r="AN173" s="0" t="s">
        <v>771</v>
      </c>
      <c r="AO173" s="0" t="s">
        <v>783</v>
      </c>
      <c r="AS173" s="0" t="s">
        <v>771</v>
      </c>
      <c r="AW173" s="0" t="s">
        <v>783</v>
      </c>
      <c r="BZ173" s="0" t="s">
        <v>771</v>
      </c>
      <c r="CQ173" s="0" t="s">
        <v>766</v>
      </c>
      <c r="CX173" s="0" t="s">
        <v>1117</v>
      </c>
    </row>
    <row r="174" customFormat="false" ht="14.25" hidden="false" customHeight="false" outlineLevel="0" collapsed="false">
      <c r="A174" s="0" t="s">
        <v>1182</v>
      </c>
      <c r="B174" s="0" t="n">
        <v>607.02</v>
      </c>
      <c r="D174" s="0" t="s">
        <v>1116</v>
      </c>
      <c r="E174" s="0" t="s">
        <v>771</v>
      </c>
      <c r="F174" s="0" t="s">
        <v>768</v>
      </c>
      <c r="G174" s="0" t="s">
        <v>771</v>
      </c>
      <c r="H174" s="0" t="s">
        <v>765</v>
      </c>
      <c r="I174" s="0" t="s">
        <v>771</v>
      </c>
      <c r="N174" s="0" t="s">
        <v>766</v>
      </c>
      <c r="P174" s="0" t="n">
        <v>100</v>
      </c>
      <c r="AN174" s="0" t="s">
        <v>771</v>
      </c>
      <c r="AV174" s="0" t="s">
        <v>763</v>
      </c>
      <c r="AW174" s="0" t="s">
        <v>768</v>
      </c>
      <c r="AY174" s="0" t="s">
        <v>768</v>
      </c>
      <c r="BC174" s="0" t="s">
        <v>763</v>
      </c>
      <c r="BH174" s="0" t="s">
        <v>771</v>
      </c>
      <c r="CX174" s="0" t="s">
        <v>1117</v>
      </c>
    </row>
    <row r="175" s="7" customFormat="true" ht="14.25" hidden="false" customHeight="false" outlineLevel="0" collapsed="false">
      <c r="A175" s="7" t="s">
        <v>1183</v>
      </c>
      <c r="B175" s="7" t="n">
        <v>607.07</v>
      </c>
      <c r="D175" s="7" t="s">
        <v>1116</v>
      </c>
      <c r="E175" s="7" t="s">
        <v>764</v>
      </c>
      <c r="F175" s="7" t="s">
        <v>771</v>
      </c>
      <c r="G175" s="7" t="s">
        <v>766</v>
      </c>
      <c r="I175" s="7" t="s">
        <v>766</v>
      </c>
      <c r="J175" s="7" t="s">
        <v>771</v>
      </c>
      <c r="N175" s="7" t="s">
        <v>766</v>
      </c>
      <c r="P175" s="7" t="n">
        <v>0</v>
      </c>
      <c r="U175" s="7" t="s">
        <v>1184</v>
      </c>
      <c r="CF175" s="7" t="s">
        <v>1184</v>
      </c>
      <c r="CQ175" s="7" t="s">
        <v>1185</v>
      </c>
      <c r="CY175" s="206" t="s">
        <v>103</v>
      </c>
      <c r="CZ175" s="206"/>
      <c r="DA175" s="206"/>
      <c r="DB175" s="206"/>
      <c r="DC175" s="206"/>
      <c r="DD175" s="206"/>
    </row>
    <row r="176" s="7" customFormat="true" ht="14.25" hidden="false" customHeight="false" outlineLevel="0" collapsed="false">
      <c r="A176" s="7" t="s">
        <v>1186</v>
      </c>
      <c r="B176" s="7" t="n">
        <v>607.08</v>
      </c>
      <c r="D176" s="7" t="s">
        <v>1116</v>
      </c>
      <c r="E176" s="7" t="s">
        <v>764</v>
      </c>
      <c r="G176" s="7" t="s">
        <v>766</v>
      </c>
      <c r="I176" s="7" t="s">
        <v>766</v>
      </c>
      <c r="J176" s="7" t="s">
        <v>771</v>
      </c>
      <c r="N176" s="7" t="s">
        <v>766</v>
      </c>
      <c r="P176" s="7" t="n">
        <v>0</v>
      </c>
      <c r="AV176" s="7" t="s">
        <v>1185</v>
      </c>
      <c r="CY176" s="206"/>
      <c r="CZ176" s="206"/>
      <c r="DA176" s="206"/>
      <c r="DB176" s="206"/>
      <c r="DC176" s="206"/>
      <c r="DD176" s="206"/>
    </row>
    <row r="177" s="7" customFormat="true" ht="14.25" hidden="false" customHeight="false" outlineLevel="0" collapsed="false">
      <c r="A177" s="7" t="s">
        <v>1187</v>
      </c>
      <c r="B177" s="7" t="n">
        <v>607.1</v>
      </c>
      <c r="D177" s="7" t="s">
        <v>1116</v>
      </c>
      <c r="E177" s="7" t="s">
        <v>771</v>
      </c>
      <c r="F177" s="7" t="s">
        <v>766</v>
      </c>
      <c r="G177" s="7" t="s">
        <v>766</v>
      </c>
      <c r="H177" s="7" t="s">
        <v>771</v>
      </c>
      <c r="I177" s="7" t="s">
        <v>766</v>
      </c>
      <c r="J177" s="7" t="s">
        <v>771</v>
      </c>
      <c r="N177" s="7" t="s">
        <v>766</v>
      </c>
      <c r="P177" s="7" t="n">
        <v>100</v>
      </c>
      <c r="U177" s="7" t="s">
        <v>771</v>
      </c>
      <c r="AF177" s="7" t="s">
        <v>765</v>
      </c>
      <c r="AI177" s="7" t="s">
        <v>765</v>
      </c>
      <c r="CY177" s="206"/>
      <c r="CZ177" s="206"/>
      <c r="DA177" s="206"/>
      <c r="DB177" s="206"/>
      <c r="DC177" s="206"/>
      <c r="DD177" s="206"/>
    </row>
    <row r="178" s="7" customFormat="true" ht="14.25" hidden="false" customHeight="false" outlineLevel="0" collapsed="false">
      <c r="A178" s="7" t="s">
        <v>1188</v>
      </c>
      <c r="B178" s="7" t="n">
        <v>607.13</v>
      </c>
      <c r="D178" s="7" t="s">
        <v>1116</v>
      </c>
      <c r="E178" s="7" t="s">
        <v>1131</v>
      </c>
      <c r="G178" s="7" t="s">
        <v>766</v>
      </c>
      <c r="H178" s="7" t="s">
        <v>771</v>
      </c>
      <c r="I178" s="7" t="s">
        <v>771</v>
      </c>
      <c r="J178" s="7" t="s">
        <v>771</v>
      </c>
      <c r="N178" s="7" t="s">
        <v>771</v>
      </c>
      <c r="P178" s="7" t="n">
        <v>0</v>
      </c>
      <c r="Q178" s="7" t="s">
        <v>843</v>
      </c>
      <c r="BU178" s="7" t="s">
        <v>843</v>
      </c>
      <c r="CY178" s="206"/>
      <c r="CZ178" s="206"/>
      <c r="DA178" s="206"/>
      <c r="DB178" s="206"/>
      <c r="DC178" s="206"/>
      <c r="DD178" s="206"/>
    </row>
    <row r="179" s="7" customFormat="true" ht="14.25" hidden="false" customHeight="false" outlineLevel="0" collapsed="false">
      <c r="A179" s="7" t="s">
        <v>1188</v>
      </c>
      <c r="B179" s="7" t="n">
        <v>607.13</v>
      </c>
      <c r="C179" s="7" t="s">
        <v>1189</v>
      </c>
      <c r="D179" s="7" t="s">
        <v>1190</v>
      </c>
      <c r="P179" s="7" t="n">
        <v>0</v>
      </c>
      <c r="CY179" s="206"/>
      <c r="CZ179" s="206"/>
      <c r="DA179" s="206"/>
      <c r="DB179" s="206"/>
      <c r="DC179" s="206"/>
      <c r="DD179" s="206"/>
    </row>
    <row r="180" s="7" customFormat="true" ht="14.25" hidden="false" customHeight="false" outlineLevel="0" collapsed="false">
      <c r="A180" s="7" t="s">
        <v>1191</v>
      </c>
      <c r="B180" s="7" t="n">
        <v>607.26</v>
      </c>
      <c r="D180" s="7" t="s">
        <v>1116</v>
      </c>
      <c r="E180" s="7" t="s">
        <v>1131</v>
      </c>
      <c r="F180" s="7" t="s">
        <v>1184</v>
      </c>
      <c r="G180" s="7" t="s">
        <v>766</v>
      </c>
      <c r="H180" s="7" t="s">
        <v>771</v>
      </c>
      <c r="I180" s="7" t="s">
        <v>766</v>
      </c>
      <c r="J180" s="7" t="s">
        <v>766</v>
      </c>
      <c r="N180" s="7" t="s">
        <v>766</v>
      </c>
      <c r="P180" s="7" t="n">
        <v>0</v>
      </c>
      <c r="CY180" s="206"/>
      <c r="CZ180" s="206"/>
      <c r="DA180" s="206"/>
      <c r="DB180" s="206"/>
      <c r="DC180" s="206"/>
      <c r="DD180" s="206"/>
    </row>
    <row r="181" customFormat="false" ht="14.25" hidden="false" customHeight="false" outlineLevel="0" collapsed="false">
      <c r="A181" s="0" t="s">
        <v>1192</v>
      </c>
      <c r="B181" s="0" t="n">
        <v>607.31</v>
      </c>
      <c r="D181" s="0" t="s">
        <v>1116</v>
      </c>
      <c r="E181" s="0" t="s">
        <v>1131</v>
      </c>
      <c r="P181" s="0" t="n">
        <v>0</v>
      </c>
    </row>
    <row r="182" customFormat="false" ht="14.25" hidden="false" customHeight="false" outlineLevel="0" collapsed="false">
      <c r="A182" s="0" t="s">
        <v>1193</v>
      </c>
      <c r="B182" s="0" t="n">
        <v>607.37</v>
      </c>
      <c r="D182" s="0" t="s">
        <v>1116</v>
      </c>
      <c r="E182" s="0" t="s">
        <v>771</v>
      </c>
      <c r="F182" s="0" t="s">
        <v>768</v>
      </c>
      <c r="G182" s="0" t="s">
        <v>771</v>
      </c>
      <c r="H182" s="0" t="s">
        <v>766</v>
      </c>
      <c r="P182" s="0" t="n">
        <v>90</v>
      </c>
      <c r="U182" s="0" t="s">
        <v>768</v>
      </c>
      <c r="X182" s="0" t="s">
        <v>765</v>
      </c>
      <c r="AB182" s="0" t="s">
        <v>768</v>
      </c>
      <c r="AC182" s="0" t="s">
        <v>768</v>
      </c>
      <c r="AF182" s="0" t="s">
        <v>768</v>
      </c>
      <c r="AI182" s="0" t="s">
        <v>768</v>
      </c>
      <c r="BU182" s="0" t="s">
        <v>765</v>
      </c>
      <c r="BZ182" s="0" t="s">
        <v>765</v>
      </c>
      <c r="CA182" s="0" t="s">
        <v>765</v>
      </c>
      <c r="CC182" s="0" t="s">
        <v>765</v>
      </c>
      <c r="CE182" s="0" t="s">
        <v>766</v>
      </c>
      <c r="CH182" s="0" t="s">
        <v>771</v>
      </c>
      <c r="CQ182" s="0" t="s">
        <v>763</v>
      </c>
      <c r="CT182" s="0" t="s">
        <v>766</v>
      </c>
    </row>
    <row r="183" customFormat="false" ht="14.25" hidden="false" customHeight="false" outlineLevel="0" collapsed="false">
      <c r="A183" s="0" t="s">
        <v>1194</v>
      </c>
      <c r="B183" s="0" t="n">
        <v>607.52</v>
      </c>
      <c r="D183" s="0" t="s">
        <v>1116</v>
      </c>
      <c r="E183" s="0" t="s">
        <v>1131</v>
      </c>
      <c r="F183" s="0" t="s">
        <v>765</v>
      </c>
      <c r="P183" s="0" t="n">
        <v>95</v>
      </c>
      <c r="U183" s="0" t="s">
        <v>765</v>
      </c>
      <c r="X183" s="0" t="s">
        <v>766</v>
      </c>
      <c r="AB183" s="0" t="s">
        <v>765</v>
      </c>
      <c r="AC183" s="0" t="s">
        <v>765</v>
      </c>
      <c r="AF183" s="0" t="s">
        <v>768</v>
      </c>
      <c r="AI183" s="0" t="s">
        <v>768</v>
      </c>
      <c r="BA183" s="0" t="s">
        <v>771</v>
      </c>
      <c r="BU183" s="0" t="s">
        <v>765</v>
      </c>
      <c r="BZ183" s="0" t="s">
        <v>766</v>
      </c>
      <c r="CA183" s="0" t="s">
        <v>766</v>
      </c>
      <c r="CC183" s="0" t="s">
        <v>766</v>
      </c>
      <c r="CE183" s="0" t="s">
        <v>765</v>
      </c>
      <c r="CQ183" s="0" t="s">
        <v>765</v>
      </c>
    </row>
    <row r="184" customFormat="false" ht="14.25" hidden="false" customHeight="false" outlineLevel="0" collapsed="false">
      <c r="A184" s="0" t="s">
        <v>1195</v>
      </c>
      <c r="B184" s="0" t="n">
        <v>607.77</v>
      </c>
      <c r="C184" s="0" t="s">
        <v>1196</v>
      </c>
      <c r="D184" s="0" t="s">
        <v>1116</v>
      </c>
      <c r="E184" s="0" t="s">
        <v>1131</v>
      </c>
      <c r="F184" s="0" t="s">
        <v>765</v>
      </c>
      <c r="G184" s="0" t="s">
        <v>771</v>
      </c>
      <c r="H184" s="0" t="s">
        <v>766</v>
      </c>
      <c r="I184" s="0" t="s">
        <v>771</v>
      </c>
      <c r="P184" s="0" t="n">
        <v>98</v>
      </c>
      <c r="AI184" s="0" t="s">
        <v>768</v>
      </c>
      <c r="BZ184" s="0" t="s">
        <v>766</v>
      </c>
      <c r="CE184" s="0" t="s">
        <v>766</v>
      </c>
      <c r="CQ184" s="0" t="s">
        <v>766</v>
      </c>
    </row>
    <row r="185" customFormat="false" ht="14.25" hidden="false" customHeight="false" outlineLevel="0" collapsed="false">
      <c r="A185" s="0" t="s">
        <v>1197</v>
      </c>
      <c r="B185" s="0" t="n">
        <v>608.02</v>
      </c>
      <c r="C185" s="0" t="s">
        <v>1196</v>
      </c>
      <c r="D185" s="0" t="s">
        <v>1116</v>
      </c>
      <c r="E185" s="0" t="s">
        <v>771</v>
      </c>
      <c r="F185" s="0" t="s">
        <v>765</v>
      </c>
      <c r="H185" s="0" t="s">
        <v>766</v>
      </c>
      <c r="P185" s="0" t="n">
        <v>99</v>
      </c>
      <c r="Z185" s="0" t="s">
        <v>771</v>
      </c>
      <c r="AI185" s="0" t="s">
        <v>763</v>
      </c>
      <c r="AS185" s="0" t="s">
        <v>771</v>
      </c>
      <c r="AV185" s="0" t="s">
        <v>763</v>
      </c>
      <c r="AY185" s="0" t="s">
        <v>771</v>
      </c>
      <c r="BC185" s="0" t="s">
        <v>766</v>
      </c>
      <c r="BD185" s="0" t="s">
        <v>771</v>
      </c>
      <c r="BH185" s="0" t="s">
        <v>763</v>
      </c>
      <c r="BN185" s="0" t="s">
        <v>771</v>
      </c>
      <c r="BO185" s="0" t="s">
        <v>763</v>
      </c>
      <c r="BZ185" s="0" t="s">
        <v>771</v>
      </c>
      <c r="CQ185" s="0" t="s">
        <v>766</v>
      </c>
    </row>
    <row r="186" customFormat="false" ht="14.25" hidden="false" customHeight="false" outlineLevel="0" collapsed="false">
      <c r="A186" s="0" t="s">
        <v>1198</v>
      </c>
      <c r="B186" s="0" t="n">
        <v>608.37</v>
      </c>
      <c r="C186" s="0" t="s">
        <v>1196</v>
      </c>
      <c r="D186" s="0" t="s">
        <v>1116</v>
      </c>
      <c r="E186" s="0" t="s">
        <v>771</v>
      </c>
      <c r="F186" s="0" t="s">
        <v>765</v>
      </c>
      <c r="P186" s="0" t="n">
        <v>0</v>
      </c>
      <c r="Z186" s="0" t="s">
        <v>771</v>
      </c>
      <c r="AI186" s="0" t="s">
        <v>763</v>
      </c>
      <c r="AV186" s="0" t="s">
        <v>763</v>
      </c>
      <c r="AY186" s="0" t="s">
        <v>771</v>
      </c>
      <c r="BD186" s="0" t="s">
        <v>771</v>
      </c>
      <c r="BH186" s="0" t="s">
        <v>763</v>
      </c>
      <c r="BN186" s="0" t="s">
        <v>771</v>
      </c>
      <c r="BO186" s="0" t="s">
        <v>763</v>
      </c>
    </row>
    <row r="187" customFormat="false" ht="14.25" hidden="false" customHeight="false" outlineLevel="0" collapsed="false">
      <c r="A187" s="0" t="s">
        <v>1199</v>
      </c>
      <c r="B187" s="0" t="n">
        <v>608.49</v>
      </c>
      <c r="D187" s="0" t="s">
        <v>1116</v>
      </c>
      <c r="E187" s="0" t="s">
        <v>771</v>
      </c>
      <c r="F187" s="0" t="s">
        <v>768</v>
      </c>
      <c r="H187" s="0" t="s">
        <v>768</v>
      </c>
      <c r="P187" s="0" t="n">
        <v>100</v>
      </c>
      <c r="AO187" s="0" t="s">
        <v>771</v>
      </c>
      <c r="AW187" s="0" t="s">
        <v>768</v>
      </c>
      <c r="AY187" s="0" t="s">
        <v>768</v>
      </c>
      <c r="CX187" s="0" t="s">
        <v>1117</v>
      </c>
    </row>
    <row r="188" customFormat="false" ht="14.25" hidden="false" customHeight="false" outlineLevel="0" collapsed="false">
      <c r="A188" s="0" t="s">
        <v>1200</v>
      </c>
      <c r="B188" s="0" t="n">
        <v>609.3</v>
      </c>
      <c r="D188" s="0" t="s">
        <v>1116</v>
      </c>
      <c r="E188" s="0" t="s">
        <v>764</v>
      </c>
      <c r="F188" s="0" t="s">
        <v>768</v>
      </c>
      <c r="H188" s="0" t="s">
        <v>766</v>
      </c>
      <c r="P188" s="0" t="n">
        <v>0</v>
      </c>
      <c r="AO188" s="0" t="s">
        <v>783</v>
      </c>
      <c r="BL188" s="0" t="s">
        <v>783</v>
      </c>
      <c r="CB188" s="0" t="s">
        <v>771</v>
      </c>
      <c r="CE188" s="0" t="s">
        <v>771</v>
      </c>
      <c r="CF188" s="0" t="s">
        <v>771</v>
      </c>
      <c r="CH188" s="0" t="s">
        <v>783</v>
      </c>
      <c r="CQ188" s="0" t="s">
        <v>771</v>
      </c>
    </row>
    <row r="189" customFormat="false" ht="14.25" hidden="false" customHeight="false" outlineLevel="0" collapsed="false">
      <c r="A189" s="0" t="s">
        <v>1201</v>
      </c>
      <c r="B189" s="0" t="n">
        <v>609.3</v>
      </c>
      <c r="C189" s="0" t="s">
        <v>1202</v>
      </c>
      <c r="D189" s="0" t="s">
        <v>1190</v>
      </c>
      <c r="E189" s="0" t="s">
        <v>764</v>
      </c>
      <c r="F189" s="0" t="s">
        <v>768</v>
      </c>
      <c r="H189" s="0" t="s">
        <v>768</v>
      </c>
      <c r="P189" s="0" t="n">
        <v>90</v>
      </c>
      <c r="AY189" s="0" t="s">
        <v>763</v>
      </c>
      <c r="BC189" s="0" t="s">
        <v>766</v>
      </c>
      <c r="BE189" s="0" t="s">
        <v>766</v>
      </c>
      <c r="BL189" s="0" t="s">
        <v>763</v>
      </c>
      <c r="BN189" s="0" t="s">
        <v>766</v>
      </c>
    </row>
    <row r="190" customFormat="false" ht="14.25" hidden="false" customHeight="false" outlineLevel="0" collapsed="false">
      <c r="A190" s="0" t="s">
        <v>1203</v>
      </c>
      <c r="B190" s="0" t="n">
        <v>609.55</v>
      </c>
      <c r="D190" s="0" t="s">
        <v>1190</v>
      </c>
      <c r="E190" s="0" t="s">
        <v>771</v>
      </c>
      <c r="F190" s="0" t="s">
        <v>768</v>
      </c>
      <c r="H190" s="0" t="s">
        <v>768</v>
      </c>
      <c r="J190" s="0" t="s">
        <v>771</v>
      </c>
      <c r="M190" s="0" t="s">
        <v>766</v>
      </c>
      <c r="P190" s="0" t="n">
        <v>90</v>
      </c>
      <c r="AY190" s="0" t="s">
        <v>766</v>
      </c>
      <c r="BC190" s="0" t="s">
        <v>763</v>
      </c>
      <c r="BE190" s="0" t="s">
        <v>766</v>
      </c>
      <c r="BN190" s="0" t="s">
        <v>1204</v>
      </c>
      <c r="BQ190" s="0" t="s">
        <v>763</v>
      </c>
      <c r="BR190" s="0" t="s">
        <v>763</v>
      </c>
    </row>
    <row r="191" customFormat="false" ht="14.25" hidden="false" customHeight="false" outlineLevel="0" collapsed="false">
      <c r="A191" s="0" t="s">
        <v>1205</v>
      </c>
      <c r="B191" s="0" t="n">
        <v>610.35</v>
      </c>
      <c r="D191" s="0" t="s">
        <v>1116</v>
      </c>
      <c r="E191" s="0" t="s">
        <v>1127</v>
      </c>
      <c r="F191" s="0" t="s">
        <v>768</v>
      </c>
      <c r="H191" s="0" t="s">
        <v>771</v>
      </c>
      <c r="J191" s="0" t="s">
        <v>771</v>
      </c>
      <c r="P191" s="0" t="n">
        <v>60</v>
      </c>
      <c r="AI191" s="0" t="s">
        <v>768</v>
      </c>
      <c r="AU191" s="0" t="s">
        <v>765</v>
      </c>
      <c r="AV191" s="0" t="s">
        <v>766</v>
      </c>
      <c r="AW191" s="0" t="s">
        <v>763</v>
      </c>
      <c r="AY191" s="0" t="s">
        <v>765</v>
      </c>
      <c r="BC191" s="0" t="s">
        <v>763</v>
      </c>
      <c r="BE191" s="0" t="s">
        <v>768</v>
      </c>
      <c r="BH191" s="0" t="s">
        <v>768</v>
      </c>
      <c r="BJ191" s="0" t="s">
        <v>763</v>
      </c>
      <c r="BO191" s="0" t="s">
        <v>763</v>
      </c>
      <c r="BP191" s="0" t="s">
        <v>771</v>
      </c>
      <c r="BX191" s="0" t="s">
        <v>765</v>
      </c>
      <c r="BZ191" s="0" t="s">
        <v>765</v>
      </c>
      <c r="CD191" s="0" t="s">
        <v>765</v>
      </c>
      <c r="CE191" s="0" t="s">
        <v>763</v>
      </c>
      <c r="CF191" s="0" t="s">
        <v>766</v>
      </c>
      <c r="CH191" s="0" t="s">
        <v>771</v>
      </c>
      <c r="CJ191" s="0" t="s">
        <v>763</v>
      </c>
      <c r="CM191" s="0" t="s">
        <v>766</v>
      </c>
      <c r="CQ191" s="0" t="s">
        <v>768</v>
      </c>
      <c r="CT191" s="0" t="s">
        <v>771</v>
      </c>
    </row>
    <row r="192" customFormat="false" ht="14.25" hidden="false" customHeight="false" outlineLevel="0" collapsed="false">
      <c r="A192" s="0" t="s">
        <v>1205</v>
      </c>
      <c r="B192" s="0" t="n">
        <v>610.35</v>
      </c>
      <c r="C192" s="0" t="s">
        <v>1202</v>
      </c>
      <c r="D192" s="0" t="s">
        <v>1190</v>
      </c>
      <c r="E192" s="0" t="s">
        <v>764</v>
      </c>
      <c r="F192" s="0" t="s">
        <v>768</v>
      </c>
      <c r="H192" s="0" t="s">
        <v>768</v>
      </c>
      <c r="P192" s="0" t="n">
        <v>50</v>
      </c>
      <c r="AI192" s="0" t="s">
        <v>768</v>
      </c>
      <c r="AY192" s="0" t="s">
        <v>763</v>
      </c>
      <c r="BC192" s="0" t="s">
        <v>763</v>
      </c>
      <c r="BL192" s="0" t="s">
        <v>766</v>
      </c>
      <c r="BN192" s="0" t="s">
        <v>763</v>
      </c>
    </row>
    <row r="193" customFormat="false" ht="14.25" hidden="false" customHeight="false" outlineLevel="0" collapsed="false">
      <c r="A193" s="0" t="s">
        <v>1206</v>
      </c>
      <c r="B193" s="0" t="n">
        <v>613.06</v>
      </c>
      <c r="C193" s="0" t="s">
        <v>1207</v>
      </c>
      <c r="D193" s="0" t="s">
        <v>1190</v>
      </c>
      <c r="E193" s="0" t="s">
        <v>764</v>
      </c>
      <c r="F193" s="0" t="s">
        <v>768</v>
      </c>
      <c r="P193" s="0" t="n">
        <v>90</v>
      </c>
      <c r="AO193" s="0" t="s">
        <v>765</v>
      </c>
      <c r="AY193" s="0" t="s">
        <v>766</v>
      </c>
      <c r="BC193" s="0" t="s">
        <v>763</v>
      </c>
      <c r="BE193" s="0" t="s">
        <v>763</v>
      </c>
      <c r="BH193" s="0" t="s">
        <v>763</v>
      </c>
      <c r="BL193" s="0" t="s">
        <v>765</v>
      </c>
    </row>
    <row r="194" customFormat="false" ht="14.25" hidden="false" customHeight="false" outlineLevel="0" collapsed="false">
      <c r="A194" s="0" t="s">
        <v>1208</v>
      </c>
      <c r="B194" s="0" t="n">
        <v>610.19</v>
      </c>
      <c r="D194" s="0" t="s">
        <v>1116</v>
      </c>
      <c r="E194" s="0" t="s">
        <v>771</v>
      </c>
      <c r="F194" s="0" t="s">
        <v>768</v>
      </c>
      <c r="G194" s="0" t="s">
        <v>765</v>
      </c>
      <c r="H194" s="0" t="s">
        <v>768</v>
      </c>
      <c r="P194" s="0" t="n">
        <v>95</v>
      </c>
      <c r="AO194" s="0" t="s">
        <v>783</v>
      </c>
      <c r="AV194" s="0" t="s">
        <v>768</v>
      </c>
      <c r="AW194" s="0" t="s">
        <v>768</v>
      </c>
      <c r="AZ194" s="0" t="s">
        <v>768</v>
      </c>
      <c r="BC194" s="0" t="s">
        <v>768</v>
      </c>
      <c r="BH194" s="0" t="s">
        <v>771</v>
      </c>
      <c r="BO194" s="0" t="s">
        <v>783</v>
      </c>
      <c r="CQ194" s="0" t="s">
        <v>766</v>
      </c>
      <c r="CX194" s="0" t="s">
        <v>1117</v>
      </c>
    </row>
    <row r="195" customFormat="false" ht="14.25" hidden="false" customHeight="false" outlineLevel="0" collapsed="false">
      <c r="A195" s="0" t="s">
        <v>1209</v>
      </c>
      <c r="B195" s="0" t="n">
        <v>610.71</v>
      </c>
      <c r="C195" s="0" t="s">
        <v>1207</v>
      </c>
      <c r="D195" s="0" t="s">
        <v>1190</v>
      </c>
      <c r="E195" s="0" t="s">
        <v>771</v>
      </c>
      <c r="P195" s="0" t="n">
        <v>95</v>
      </c>
      <c r="AI195" s="0" t="s">
        <v>763</v>
      </c>
      <c r="AO195" s="0" t="s">
        <v>763</v>
      </c>
      <c r="AP195" s="0" t="s">
        <v>763</v>
      </c>
      <c r="AY195" s="0" t="s">
        <v>763</v>
      </c>
      <c r="BL195" s="0" t="s">
        <v>765</v>
      </c>
    </row>
    <row r="196" customFormat="false" ht="14.25" hidden="false" customHeight="false" outlineLevel="0" collapsed="false">
      <c r="A196" s="0" t="s">
        <v>1210</v>
      </c>
      <c r="B196" s="0" t="n">
        <v>611.75</v>
      </c>
      <c r="C196" s="0" t="s">
        <v>1211</v>
      </c>
      <c r="D196" s="0" t="s">
        <v>1190</v>
      </c>
      <c r="E196" s="0" t="s">
        <v>771</v>
      </c>
      <c r="P196" s="0" t="n">
        <v>95</v>
      </c>
      <c r="AI196" s="0" t="s">
        <v>763</v>
      </c>
      <c r="AO196" s="0" t="s">
        <v>765</v>
      </c>
      <c r="AP196" s="0" t="s">
        <v>765</v>
      </c>
      <c r="BL196" s="0" t="s">
        <v>783</v>
      </c>
    </row>
    <row r="197" customFormat="false" ht="14.25" hidden="false" customHeight="false" outlineLevel="0" collapsed="false">
      <c r="A197" s="0" t="s">
        <v>1212</v>
      </c>
      <c r="B197" s="0" t="n">
        <v>611.94</v>
      </c>
      <c r="C197" s="0" t="s">
        <v>1211</v>
      </c>
      <c r="D197" s="0" t="s">
        <v>1190</v>
      </c>
      <c r="P197" s="0" t="n">
        <v>0</v>
      </c>
    </row>
    <row r="198" customFormat="false" ht="14.25" hidden="false" customHeight="false" outlineLevel="0" collapsed="false">
      <c r="A198" s="0" t="s">
        <v>1213</v>
      </c>
      <c r="B198" s="0" t="n">
        <v>612</v>
      </c>
      <c r="C198" s="0" t="s">
        <v>1214</v>
      </c>
      <c r="D198" s="0" t="s">
        <v>1190</v>
      </c>
      <c r="E198" s="0" t="s">
        <v>1215</v>
      </c>
      <c r="F198" s="0" t="s">
        <v>768</v>
      </c>
      <c r="G198" s="0" t="s">
        <v>771</v>
      </c>
      <c r="P198" s="0" t="n">
        <v>95</v>
      </c>
      <c r="AI198" s="0" t="s">
        <v>763</v>
      </c>
      <c r="AO198" s="0" t="s">
        <v>763</v>
      </c>
      <c r="AP198" s="0" t="s">
        <v>763</v>
      </c>
      <c r="AZ198" s="0" t="s">
        <v>766</v>
      </c>
      <c r="BC198" s="0" t="s">
        <v>763</v>
      </c>
      <c r="BE198" s="0" t="s">
        <v>763</v>
      </c>
      <c r="BK198" s="0" t="s">
        <v>765</v>
      </c>
    </row>
    <row r="199" customFormat="false" ht="14.25" hidden="false" customHeight="false" outlineLevel="0" collapsed="false">
      <c r="A199" s="0" t="s">
        <v>1216</v>
      </c>
      <c r="B199" s="0" t="n">
        <v>610.79</v>
      </c>
      <c r="D199" s="0" t="s">
        <v>1190</v>
      </c>
      <c r="E199" s="0" t="s">
        <v>1217</v>
      </c>
      <c r="F199" s="0" t="s">
        <v>768</v>
      </c>
      <c r="P199" s="0" t="n">
        <v>95</v>
      </c>
      <c r="AI199" s="0" t="s">
        <v>763</v>
      </c>
      <c r="AO199" s="0" t="s">
        <v>765</v>
      </c>
      <c r="AP199" s="0" t="s">
        <v>765</v>
      </c>
      <c r="BC199" s="0" t="s">
        <v>763</v>
      </c>
      <c r="BE199" s="0" t="s">
        <v>763</v>
      </c>
      <c r="BK199" s="0" t="s">
        <v>763</v>
      </c>
    </row>
    <row r="200" customFormat="false" ht="14.25" hidden="false" customHeight="false" outlineLevel="0" collapsed="false">
      <c r="A200" s="0" t="s">
        <v>1218</v>
      </c>
      <c r="B200" s="0" t="n">
        <v>611.54</v>
      </c>
      <c r="C200" s="0" t="s">
        <v>1214</v>
      </c>
      <c r="D200" s="0" t="s">
        <v>1190</v>
      </c>
      <c r="E200" s="0" t="s">
        <v>1219</v>
      </c>
      <c r="F200" s="0" t="s">
        <v>768</v>
      </c>
      <c r="H200" s="0" t="s">
        <v>768</v>
      </c>
      <c r="P200" s="0" t="n">
        <v>95</v>
      </c>
      <c r="AI200" s="0" t="s">
        <v>763</v>
      </c>
      <c r="AO200" s="0" t="s">
        <v>771</v>
      </c>
      <c r="AP200" s="0" t="s">
        <v>763</v>
      </c>
      <c r="AZ200" s="0" t="s">
        <v>763</v>
      </c>
      <c r="BH200" s="0" t="s">
        <v>763</v>
      </c>
    </row>
    <row r="201" customFormat="false" ht="14.25" hidden="false" customHeight="false" outlineLevel="0" collapsed="false">
      <c r="A201" s="0" t="s">
        <v>1220</v>
      </c>
      <c r="B201" s="0" t="n">
        <v>613.19</v>
      </c>
      <c r="C201" s="0" t="s">
        <v>1214</v>
      </c>
      <c r="D201" s="0" t="s">
        <v>1116</v>
      </c>
      <c r="E201" s="0" t="s">
        <v>771</v>
      </c>
      <c r="F201" s="0" t="s">
        <v>768</v>
      </c>
      <c r="H201" s="0" t="s">
        <v>763</v>
      </c>
      <c r="P201" s="0" t="n">
        <v>99</v>
      </c>
      <c r="AO201" s="0" t="s">
        <v>765</v>
      </c>
      <c r="AV201" s="0" t="s">
        <v>765</v>
      </c>
      <c r="AW201" s="0" t="s">
        <v>768</v>
      </c>
      <c r="BC201" s="0" t="s">
        <v>765</v>
      </c>
      <c r="BO201" s="0" t="s">
        <v>771</v>
      </c>
      <c r="CQ201" s="0" t="s">
        <v>766</v>
      </c>
      <c r="CX201" s="0" t="s">
        <v>1117</v>
      </c>
    </row>
    <row r="202" customFormat="false" ht="14.25" hidden="false" customHeight="false" outlineLevel="0" collapsed="false">
      <c r="A202" s="0" t="s">
        <v>1220</v>
      </c>
      <c r="B202" s="0" t="n">
        <v>613.19</v>
      </c>
      <c r="C202" s="0" t="s">
        <v>1214</v>
      </c>
      <c r="D202" s="0" t="s">
        <v>1190</v>
      </c>
      <c r="E202" s="0" t="s">
        <v>1217</v>
      </c>
      <c r="F202" s="0" t="s">
        <v>768</v>
      </c>
      <c r="H202" s="0" t="s">
        <v>766</v>
      </c>
      <c r="P202" s="0" t="n">
        <v>90</v>
      </c>
      <c r="AP202" s="0" t="s">
        <v>765</v>
      </c>
      <c r="AZ202" s="0" t="s">
        <v>763</v>
      </c>
      <c r="BC202" s="0" t="s">
        <v>763</v>
      </c>
      <c r="BD202" s="0" t="s">
        <v>766</v>
      </c>
      <c r="BH202" s="0" t="s">
        <v>763</v>
      </c>
    </row>
    <row r="203" customFormat="false" ht="14.25" hidden="false" customHeight="false" outlineLevel="0" collapsed="false">
      <c r="A203" s="0" t="s">
        <v>1221</v>
      </c>
      <c r="B203" s="0" t="n">
        <v>613.24</v>
      </c>
      <c r="C203" s="0" t="s">
        <v>1214</v>
      </c>
      <c r="D203" s="0" t="s">
        <v>1190</v>
      </c>
      <c r="E203" s="0" t="s">
        <v>764</v>
      </c>
      <c r="F203" s="0" t="s">
        <v>768</v>
      </c>
      <c r="H203" s="0" t="s">
        <v>763</v>
      </c>
      <c r="M203" s="0" t="s">
        <v>766</v>
      </c>
      <c r="P203" s="0" t="n">
        <v>95</v>
      </c>
      <c r="AI203" s="0" t="s">
        <v>768</v>
      </c>
      <c r="AW203" s="0" t="s">
        <v>763</v>
      </c>
      <c r="AZ203" s="0" t="s">
        <v>763</v>
      </c>
      <c r="BB203" s="0" t="s">
        <v>763</v>
      </c>
      <c r="BC203" s="0" t="s">
        <v>763</v>
      </c>
      <c r="BD203" s="0" t="s">
        <v>763</v>
      </c>
      <c r="BE203" s="0" t="s">
        <v>766</v>
      </c>
      <c r="BG203" s="0" t="s">
        <v>765</v>
      </c>
      <c r="BH203" s="0" t="s">
        <v>768</v>
      </c>
      <c r="BI203" s="0" t="s">
        <v>763</v>
      </c>
      <c r="BJ203" s="0" t="s">
        <v>763</v>
      </c>
      <c r="BK203" s="0" t="s">
        <v>763</v>
      </c>
      <c r="BM203" s="0" t="s">
        <v>766</v>
      </c>
    </row>
    <row r="204" customFormat="false" ht="14.25" hidden="false" customHeight="false" outlineLevel="0" collapsed="false">
      <c r="A204" s="0" t="s">
        <v>1222</v>
      </c>
      <c r="B204" s="0" t="n">
        <v>613.99</v>
      </c>
      <c r="C204" s="0" t="s">
        <v>1214</v>
      </c>
      <c r="D204" s="0" t="s">
        <v>1190</v>
      </c>
      <c r="E204" s="0" t="s">
        <v>1223</v>
      </c>
      <c r="F204" s="0" t="s">
        <v>768</v>
      </c>
      <c r="G204" s="0" t="s">
        <v>771</v>
      </c>
      <c r="H204" s="0" t="s">
        <v>763</v>
      </c>
      <c r="P204" s="0" t="n">
        <v>98</v>
      </c>
      <c r="AO204" s="0" t="s">
        <v>765</v>
      </c>
      <c r="AP204" s="0" t="s">
        <v>768</v>
      </c>
      <c r="AZ204" s="0" t="s">
        <v>766</v>
      </c>
      <c r="BC204" s="0" t="s">
        <v>763</v>
      </c>
      <c r="BD204" s="0" t="s">
        <v>763</v>
      </c>
      <c r="BE204" s="0" t="s">
        <v>1204</v>
      </c>
      <c r="BF204" s="0" t="s">
        <v>763</v>
      </c>
      <c r="BH204" s="0" t="s">
        <v>768</v>
      </c>
      <c r="BK204" s="0" t="s">
        <v>763</v>
      </c>
    </row>
    <row r="205" customFormat="false" ht="14.25" hidden="false" customHeight="false" outlineLevel="0" collapsed="false">
      <c r="A205" s="0" t="s">
        <v>1224</v>
      </c>
      <c r="B205" s="0" t="n">
        <v>614.61</v>
      </c>
      <c r="C205" s="0" t="s">
        <v>1214</v>
      </c>
      <c r="D205" s="0" t="s">
        <v>1190</v>
      </c>
      <c r="E205" s="0" t="s">
        <v>1217</v>
      </c>
      <c r="F205" s="0" t="s">
        <v>768</v>
      </c>
      <c r="G205" s="0" t="s">
        <v>771</v>
      </c>
      <c r="H205" s="0" t="s">
        <v>1145</v>
      </c>
      <c r="P205" s="0" t="n">
        <v>95</v>
      </c>
      <c r="AI205" s="0" t="s">
        <v>768</v>
      </c>
      <c r="AZ205" s="0" t="s">
        <v>766</v>
      </c>
      <c r="BC205" s="0" t="s">
        <v>763</v>
      </c>
      <c r="BD205" s="0" t="s">
        <v>763</v>
      </c>
      <c r="BE205" s="0" t="s">
        <v>763</v>
      </c>
      <c r="BG205" s="0" t="s">
        <v>763</v>
      </c>
      <c r="BH205" s="0" t="s">
        <v>768</v>
      </c>
      <c r="BI205" s="0" t="s">
        <v>763</v>
      </c>
      <c r="BK205" s="0" t="s">
        <v>763</v>
      </c>
      <c r="BN205" s="0" t="s">
        <v>1204</v>
      </c>
      <c r="BT205" s="0" t="s">
        <v>766</v>
      </c>
    </row>
    <row r="206" customFormat="false" ht="14.25" hidden="false" customHeight="false" outlineLevel="0" collapsed="false">
      <c r="A206" s="0" t="s">
        <v>1225</v>
      </c>
      <c r="B206" s="0" t="n">
        <v>614.66</v>
      </c>
      <c r="C206" s="0" t="s">
        <v>1214</v>
      </c>
      <c r="D206" s="0" t="s">
        <v>1190</v>
      </c>
      <c r="E206" s="0" t="s">
        <v>1223</v>
      </c>
      <c r="F206" s="0" t="s">
        <v>768</v>
      </c>
      <c r="H206" s="0" t="s">
        <v>768</v>
      </c>
      <c r="M206" s="0" t="s">
        <v>768</v>
      </c>
      <c r="P206" s="0" t="n">
        <v>95</v>
      </c>
      <c r="AI206" s="0" t="s">
        <v>768</v>
      </c>
      <c r="AT206" s="0" t="s">
        <v>763</v>
      </c>
      <c r="AZ206" s="0" t="s">
        <v>765</v>
      </c>
      <c r="BC206" s="0" t="s">
        <v>768</v>
      </c>
      <c r="BD206" s="0" t="s">
        <v>768</v>
      </c>
      <c r="BE206" s="0" t="s">
        <v>763</v>
      </c>
      <c r="BG206" s="0" t="s">
        <v>763</v>
      </c>
      <c r="BH206" s="0" t="s">
        <v>768</v>
      </c>
      <c r="BI206" s="0" t="s">
        <v>763</v>
      </c>
      <c r="BJ206" s="0" t="s">
        <v>763</v>
      </c>
      <c r="BK206" s="0" t="s">
        <v>763</v>
      </c>
      <c r="BT206" s="0" t="s">
        <v>766</v>
      </c>
    </row>
    <row r="207" customFormat="false" ht="14.25" hidden="false" customHeight="false" outlineLevel="0" collapsed="false">
      <c r="A207" s="0" t="s">
        <v>1226</v>
      </c>
      <c r="B207" s="0" t="n">
        <v>614.86</v>
      </c>
      <c r="C207" s="0" t="s">
        <v>1214</v>
      </c>
      <c r="D207" s="0" t="s">
        <v>1190</v>
      </c>
      <c r="E207" s="0" t="s">
        <v>764</v>
      </c>
      <c r="F207" s="0" t="s">
        <v>768</v>
      </c>
      <c r="P207" s="0" t="n">
        <v>95</v>
      </c>
      <c r="AI207" s="0" t="s">
        <v>768</v>
      </c>
      <c r="AO207" s="0" t="s">
        <v>766</v>
      </c>
      <c r="AP207" s="0" t="s">
        <v>763</v>
      </c>
      <c r="AW207" s="0" t="s">
        <v>766</v>
      </c>
      <c r="AX207" s="0" t="s">
        <v>766</v>
      </c>
      <c r="BC207" s="0" t="s">
        <v>768</v>
      </c>
      <c r="BD207" s="0" t="s">
        <v>763</v>
      </c>
      <c r="BE207" s="0" t="s">
        <v>766</v>
      </c>
      <c r="BG207" s="0" t="s">
        <v>763</v>
      </c>
      <c r="BH207" s="0" t="s">
        <v>768</v>
      </c>
      <c r="BI207" s="0" t="s">
        <v>763</v>
      </c>
      <c r="BK207" s="0" t="s">
        <v>763</v>
      </c>
      <c r="BT207" s="0" t="s">
        <v>763</v>
      </c>
    </row>
    <row r="208" customFormat="false" ht="14.25" hidden="false" customHeight="false" outlineLevel="0" collapsed="false">
      <c r="A208" s="0" t="s">
        <v>1227</v>
      </c>
      <c r="B208" s="0" t="n">
        <v>614.96</v>
      </c>
      <c r="C208" s="0" t="s">
        <v>1228</v>
      </c>
      <c r="D208" s="0" t="s">
        <v>1190</v>
      </c>
      <c r="E208" s="0" t="s">
        <v>1229</v>
      </c>
      <c r="F208" s="0" t="s">
        <v>768</v>
      </c>
      <c r="G208" s="0" t="s">
        <v>771</v>
      </c>
      <c r="H208" s="0" t="s">
        <v>768</v>
      </c>
      <c r="M208" s="0" t="s">
        <v>1145</v>
      </c>
      <c r="P208" s="0" t="n">
        <v>95</v>
      </c>
      <c r="AI208" s="0" t="s">
        <v>765</v>
      </c>
      <c r="AP208" s="0" t="s">
        <v>766</v>
      </c>
      <c r="AT208" s="0" t="s">
        <v>763</v>
      </c>
      <c r="AW208" s="0" t="s">
        <v>763</v>
      </c>
      <c r="BC208" s="0" t="s">
        <v>763</v>
      </c>
      <c r="BG208" s="0" t="s">
        <v>765</v>
      </c>
      <c r="BH208" s="0" t="s">
        <v>768</v>
      </c>
      <c r="BI208" s="0" t="s">
        <v>763</v>
      </c>
      <c r="BK208" s="0" t="s">
        <v>763</v>
      </c>
      <c r="BQ208" s="0" t="s">
        <v>763</v>
      </c>
      <c r="BR208" s="0" t="s">
        <v>763</v>
      </c>
      <c r="BT208" s="0" t="s">
        <v>768</v>
      </c>
    </row>
    <row r="209" customFormat="false" ht="14.25" hidden="false" customHeight="false" outlineLevel="0" collapsed="false">
      <c r="A209" s="0" t="s">
        <v>1230</v>
      </c>
      <c r="B209" s="0" t="n">
        <v>615.05</v>
      </c>
      <c r="C209" s="0" t="s">
        <v>1228</v>
      </c>
      <c r="D209" s="0" t="s">
        <v>1231</v>
      </c>
      <c r="E209" s="0" t="s">
        <v>764</v>
      </c>
      <c r="F209" s="0" t="s">
        <v>1145</v>
      </c>
      <c r="H209" s="0" t="s">
        <v>766</v>
      </c>
      <c r="P209" s="0" t="n">
        <v>98</v>
      </c>
      <c r="AP209" s="0" t="s">
        <v>766</v>
      </c>
      <c r="AS209" s="0" t="s">
        <v>768</v>
      </c>
      <c r="AW209" s="0" t="s">
        <v>763</v>
      </c>
      <c r="AZ209" s="0" t="s">
        <v>768</v>
      </c>
      <c r="BC209" s="0" t="s">
        <v>768</v>
      </c>
      <c r="BD209" s="0" t="s">
        <v>763</v>
      </c>
      <c r="BE209" s="0" t="s">
        <v>768</v>
      </c>
      <c r="BI209" s="0" t="s">
        <v>763</v>
      </c>
      <c r="BK209" s="0" t="s">
        <v>763</v>
      </c>
      <c r="BM209" s="0" t="s">
        <v>768</v>
      </c>
      <c r="BO209" s="0" t="s">
        <v>768</v>
      </c>
      <c r="BR209" s="0" t="s">
        <v>768</v>
      </c>
      <c r="BT209" s="0" t="s">
        <v>766</v>
      </c>
      <c r="CA209" s="0" t="s">
        <v>771</v>
      </c>
      <c r="CE209" s="0" t="s">
        <v>771</v>
      </c>
      <c r="CH209" s="0" t="s">
        <v>766</v>
      </c>
      <c r="CJ209" s="0" t="s">
        <v>766</v>
      </c>
      <c r="CO209" s="0" t="s">
        <v>766</v>
      </c>
    </row>
    <row r="210" customFormat="false" ht="14.25" hidden="false" customHeight="false" outlineLevel="0" collapsed="false">
      <c r="A210" s="0" t="s">
        <v>1232</v>
      </c>
      <c r="B210" s="0" t="n">
        <v>615.11</v>
      </c>
      <c r="C210" s="0" t="s">
        <v>1228</v>
      </c>
      <c r="D210" s="0" t="s">
        <v>1190</v>
      </c>
      <c r="E210" s="0" t="s">
        <v>764</v>
      </c>
      <c r="F210" s="0" t="s">
        <v>768</v>
      </c>
      <c r="L210" s="0" t="s">
        <v>766</v>
      </c>
      <c r="M210" s="0" t="s">
        <v>768</v>
      </c>
      <c r="P210" s="0" t="n">
        <v>98</v>
      </c>
      <c r="AI210" s="0" t="s">
        <v>766</v>
      </c>
      <c r="AP210" s="0" t="s">
        <v>763</v>
      </c>
      <c r="AW210" s="0" t="s">
        <v>763</v>
      </c>
      <c r="BC210" s="0" t="s">
        <v>763</v>
      </c>
      <c r="BD210" s="0" t="s">
        <v>763</v>
      </c>
      <c r="BH210" s="0" t="s">
        <v>768</v>
      </c>
      <c r="BR210" s="0" t="s">
        <v>763</v>
      </c>
      <c r="BT210" s="0" t="s">
        <v>768</v>
      </c>
    </row>
    <row r="211" customFormat="false" ht="14.25" hidden="false" customHeight="false" outlineLevel="0" collapsed="false">
      <c r="A211" s="0" t="s">
        <v>1233</v>
      </c>
      <c r="B211" s="0" t="n">
        <v>615.36</v>
      </c>
      <c r="C211" s="0" t="s">
        <v>1228</v>
      </c>
      <c r="D211" s="0" t="s">
        <v>1190</v>
      </c>
      <c r="E211" s="0" t="s">
        <v>1223</v>
      </c>
      <c r="F211" s="0" t="s">
        <v>768</v>
      </c>
      <c r="H211" s="0" t="s">
        <v>766</v>
      </c>
      <c r="P211" s="0" t="n">
        <v>98</v>
      </c>
      <c r="AI211" s="0" t="s">
        <v>768</v>
      </c>
      <c r="AP211" s="0" t="s">
        <v>766</v>
      </c>
      <c r="AZ211" s="0" t="s">
        <v>765</v>
      </c>
      <c r="BC211" s="0" t="s">
        <v>768</v>
      </c>
      <c r="BD211" s="0" t="s">
        <v>763</v>
      </c>
      <c r="BE211" s="0" t="s">
        <v>766</v>
      </c>
      <c r="BG211" s="0" t="s">
        <v>763</v>
      </c>
      <c r="BH211" s="0" t="s">
        <v>768</v>
      </c>
      <c r="BI211" s="0" t="s">
        <v>763</v>
      </c>
      <c r="BK211" s="0" t="s">
        <v>765</v>
      </c>
      <c r="BR211" s="0" t="s">
        <v>763</v>
      </c>
      <c r="BT211" s="0" t="s">
        <v>768</v>
      </c>
    </row>
    <row r="212" customFormat="false" ht="14.25" hidden="false" customHeight="false" outlineLevel="0" collapsed="false">
      <c r="A212" s="0" t="s">
        <v>1234</v>
      </c>
      <c r="B212" s="0" t="n">
        <v>615.71</v>
      </c>
      <c r="C212" s="0" t="s">
        <v>1228</v>
      </c>
      <c r="D212" s="0" t="s">
        <v>1190</v>
      </c>
      <c r="E212" s="0" t="s">
        <v>764</v>
      </c>
      <c r="F212" s="0" t="s">
        <v>768</v>
      </c>
      <c r="G212" s="0" t="s">
        <v>766</v>
      </c>
      <c r="M212" s="0" t="s">
        <v>1145</v>
      </c>
      <c r="P212" s="0" t="n">
        <v>98</v>
      </c>
      <c r="AI212" s="0" t="s">
        <v>765</v>
      </c>
      <c r="AW212" s="0" t="s">
        <v>763</v>
      </c>
      <c r="AX212" s="0" t="s">
        <v>763</v>
      </c>
      <c r="BC212" s="0" t="s">
        <v>768</v>
      </c>
      <c r="BD212" s="0" t="s">
        <v>763</v>
      </c>
      <c r="BQ212" s="0" t="s">
        <v>763</v>
      </c>
      <c r="BR212" s="0" t="s">
        <v>763</v>
      </c>
      <c r="BT212" s="0" t="s">
        <v>768</v>
      </c>
    </row>
    <row r="213" customFormat="false" ht="14.25" hidden="false" customHeight="false" outlineLevel="0" collapsed="false">
      <c r="A213" s="0" t="s">
        <v>1235</v>
      </c>
      <c r="B213" s="0" t="n">
        <v>616.02</v>
      </c>
      <c r="C213" s="0" t="s">
        <v>1228</v>
      </c>
      <c r="D213" s="0" t="s">
        <v>1231</v>
      </c>
      <c r="E213" s="0" t="s">
        <v>764</v>
      </c>
      <c r="F213" s="0" t="s">
        <v>768</v>
      </c>
      <c r="H213" s="0" t="s">
        <v>771</v>
      </c>
      <c r="P213" s="0" t="n">
        <v>98</v>
      </c>
      <c r="AS213" s="0" t="s">
        <v>768</v>
      </c>
      <c r="AW213" s="0" t="s">
        <v>768</v>
      </c>
      <c r="AZ213" s="0" t="s">
        <v>768</v>
      </c>
      <c r="BC213" s="0" t="s">
        <v>763</v>
      </c>
      <c r="BH213" s="0" t="s">
        <v>768</v>
      </c>
      <c r="BI213" s="0" t="s">
        <v>763</v>
      </c>
      <c r="BK213" s="0" t="s">
        <v>763</v>
      </c>
      <c r="BO213" s="0" t="s">
        <v>768</v>
      </c>
      <c r="BS213" s="0" t="s">
        <v>763</v>
      </c>
      <c r="BT213" s="0" t="s">
        <v>766</v>
      </c>
      <c r="CA213" s="0" t="s">
        <v>771</v>
      </c>
      <c r="CH213" s="0" t="s">
        <v>771</v>
      </c>
      <c r="CJ213" s="0" t="s">
        <v>771</v>
      </c>
      <c r="CO213" s="0" t="s">
        <v>771</v>
      </c>
    </row>
    <row r="214" customFormat="false" ht="14.25" hidden="false" customHeight="false" outlineLevel="0" collapsed="false">
      <c r="A214" s="0" t="s">
        <v>1236</v>
      </c>
      <c r="B214" s="0" t="n">
        <v>616.18</v>
      </c>
      <c r="C214" s="0" t="s">
        <v>1228</v>
      </c>
      <c r="D214" s="0" t="s">
        <v>1116</v>
      </c>
      <c r="E214" s="0" t="s">
        <v>771</v>
      </c>
      <c r="F214" s="0" t="s">
        <v>768</v>
      </c>
      <c r="H214" s="0" t="s">
        <v>768</v>
      </c>
      <c r="P214" s="0" t="n">
        <v>100</v>
      </c>
      <c r="AV214" s="0" t="s">
        <v>763</v>
      </c>
      <c r="AW214" s="0" t="s">
        <v>768</v>
      </c>
      <c r="BC214" s="0" t="s">
        <v>763</v>
      </c>
      <c r="CX214" s="0" t="s">
        <v>1117</v>
      </c>
    </row>
    <row r="215" customFormat="false" ht="14.25" hidden="false" customHeight="false" outlineLevel="0" collapsed="false">
      <c r="A215" s="0" t="s">
        <v>1237</v>
      </c>
      <c r="B215" s="0" t="n">
        <v>616.24</v>
      </c>
      <c r="C215" s="0" t="s">
        <v>1228</v>
      </c>
      <c r="D215" s="0" t="s">
        <v>1190</v>
      </c>
      <c r="E215" s="0" t="s">
        <v>1131</v>
      </c>
      <c r="F215" s="0" t="s">
        <v>765</v>
      </c>
      <c r="G215" s="0" t="s">
        <v>771</v>
      </c>
      <c r="H215" s="0" t="s">
        <v>771</v>
      </c>
      <c r="M215" s="0" t="s">
        <v>1145</v>
      </c>
      <c r="P215" s="0" t="n">
        <v>30</v>
      </c>
      <c r="BC215" s="0" t="s">
        <v>763</v>
      </c>
      <c r="BD215" s="0" t="s">
        <v>766</v>
      </c>
      <c r="BR215" s="0" t="s">
        <v>766</v>
      </c>
      <c r="BS215" s="0" t="s">
        <v>783</v>
      </c>
      <c r="BT215" s="0" t="s">
        <v>766</v>
      </c>
    </row>
    <row r="216" customFormat="false" ht="14.25" hidden="false" customHeight="false" outlineLevel="0" collapsed="false">
      <c r="A216" s="0" t="s">
        <v>1238</v>
      </c>
      <c r="B216" s="0" t="n">
        <v>616.34</v>
      </c>
      <c r="C216" s="0" t="s">
        <v>1239</v>
      </c>
      <c r="D216" s="0" t="s">
        <v>1190</v>
      </c>
      <c r="E216" s="0" t="s">
        <v>764</v>
      </c>
      <c r="P216" s="0" t="n">
        <v>90</v>
      </c>
      <c r="BC216" s="0" t="s">
        <v>763</v>
      </c>
      <c r="BD216" s="0" t="s">
        <v>763</v>
      </c>
      <c r="BH216" s="0" t="s">
        <v>763</v>
      </c>
      <c r="BQ216" s="0" t="s">
        <v>763</v>
      </c>
      <c r="BR216" s="0" t="s">
        <v>763</v>
      </c>
      <c r="BS216" s="0" t="s">
        <v>766</v>
      </c>
      <c r="BT216" s="0" t="s">
        <v>768</v>
      </c>
    </row>
    <row r="217" customFormat="false" ht="14.25" hidden="false" customHeight="false" outlineLevel="0" collapsed="false">
      <c r="A217" s="0" t="s">
        <v>1240</v>
      </c>
      <c r="B217" s="0" t="n">
        <v>616.55</v>
      </c>
      <c r="C217" s="0" t="s">
        <v>1239</v>
      </c>
      <c r="D217" s="0" t="s">
        <v>1190</v>
      </c>
      <c r="E217" s="0" t="s">
        <v>764</v>
      </c>
      <c r="F217" s="0" t="s">
        <v>768</v>
      </c>
      <c r="G217" s="0" t="s">
        <v>771</v>
      </c>
      <c r="H217" s="0" t="s">
        <v>771</v>
      </c>
      <c r="M217" s="0" t="s">
        <v>766</v>
      </c>
      <c r="P217" s="0" t="n">
        <v>95</v>
      </c>
      <c r="BC217" s="0" t="s">
        <v>768</v>
      </c>
      <c r="BD217" s="0" t="s">
        <v>768</v>
      </c>
      <c r="BH217" s="0" t="s">
        <v>765</v>
      </c>
      <c r="BQ217" s="0" t="s">
        <v>768</v>
      </c>
      <c r="BR217" s="0" t="s">
        <v>763</v>
      </c>
      <c r="BS217" s="0" t="s">
        <v>768</v>
      </c>
      <c r="BT217" s="0" t="s">
        <v>768</v>
      </c>
    </row>
    <row r="218" customFormat="false" ht="14.25" hidden="false" customHeight="false" outlineLevel="0" collapsed="false">
      <c r="A218" s="0" t="s">
        <v>1241</v>
      </c>
      <c r="B218" s="0" t="n">
        <v>616.57</v>
      </c>
      <c r="C218" s="0" t="s">
        <v>1239</v>
      </c>
      <c r="D218" s="0" t="s">
        <v>1190</v>
      </c>
      <c r="P218" s="0" t="n">
        <v>95</v>
      </c>
      <c r="BS218" s="0" t="s">
        <v>768</v>
      </c>
      <c r="BT218" s="0" t="s">
        <v>768</v>
      </c>
    </row>
    <row r="219" customFormat="false" ht="14.25" hidden="false" customHeight="false" outlineLevel="0" collapsed="false">
      <c r="A219" s="0" t="s">
        <v>1242</v>
      </c>
      <c r="B219" s="0" t="n">
        <v>616.65</v>
      </c>
      <c r="D219" s="0" t="s">
        <v>1190</v>
      </c>
      <c r="E219" s="0" t="s">
        <v>1131</v>
      </c>
      <c r="G219" s="0" t="s">
        <v>771</v>
      </c>
      <c r="N219" s="0" t="s">
        <v>771</v>
      </c>
    </row>
    <row r="220" customFormat="false" ht="14.25" hidden="false" customHeight="false" outlineLevel="0" collapsed="false">
      <c r="A220" s="0" t="s">
        <v>1243</v>
      </c>
      <c r="B220" s="0" t="n">
        <v>617.21</v>
      </c>
      <c r="D220" s="0" t="s">
        <v>1116</v>
      </c>
      <c r="F220" s="0" t="s">
        <v>771</v>
      </c>
      <c r="G220" s="0" t="s">
        <v>766</v>
      </c>
      <c r="J220" s="0" t="s">
        <v>771</v>
      </c>
      <c r="N220" s="0" t="s">
        <v>766</v>
      </c>
      <c r="Q220" s="0" t="s">
        <v>763</v>
      </c>
    </row>
  </sheetData>
  <mergeCells count="1">
    <mergeCell ref="CY175:DD18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9.109375" defaultRowHeight="14.25" zeroHeight="false" outlineLevelRow="0" outlineLevelCol="0"/>
  <cols>
    <col collapsed="false" customWidth="true" hidden="false" outlineLevel="0" max="2" min="2" style="0" width="4.88"/>
    <col collapsed="false" customWidth="true" hidden="false" outlineLevel="0" max="3" min="3" style="0" width="22.11"/>
  </cols>
  <sheetData>
    <row r="1" customFormat="false" ht="14.25" hidden="false" customHeight="false" outlineLevel="0" collapsed="false">
      <c r="A1" s="207" t="s">
        <v>137</v>
      </c>
      <c r="B1" s="1" t="s">
        <v>1244</v>
      </c>
      <c r="C1" s="1" t="s">
        <v>1245</v>
      </c>
    </row>
    <row r="2" customFormat="false" ht="14.25" hidden="false" customHeight="false" outlineLevel="0" collapsed="false">
      <c r="A2" s="35" t="n">
        <v>605.9</v>
      </c>
      <c r="B2" s="0" t="n">
        <v>4</v>
      </c>
      <c r="C2" s="208" t="s">
        <v>1246</v>
      </c>
    </row>
    <row r="3" customFormat="false" ht="14.25" hidden="false" customHeight="false" outlineLevel="0" collapsed="false">
      <c r="A3" s="35" t="n">
        <v>606.1</v>
      </c>
      <c r="B3" s="0" t="n">
        <v>4</v>
      </c>
      <c r="C3" s="208" t="s">
        <v>1246</v>
      </c>
    </row>
    <row r="4" customFormat="false" ht="14.25" hidden="false" customHeight="false" outlineLevel="0" collapsed="false">
      <c r="A4" s="35" t="n">
        <v>606.11</v>
      </c>
      <c r="B4" s="0" t="n">
        <v>2</v>
      </c>
      <c r="C4" s="208" t="s">
        <v>1246</v>
      </c>
    </row>
    <row r="5" customFormat="false" ht="14.25" hidden="false" customHeight="false" outlineLevel="0" collapsed="false">
      <c r="A5" s="209" t="n">
        <v>606.16</v>
      </c>
      <c r="B5" s="4" t="n">
        <v>2</v>
      </c>
      <c r="C5" s="208" t="s">
        <v>1246</v>
      </c>
    </row>
    <row r="6" customFormat="false" ht="14.25" hidden="false" customHeight="false" outlineLevel="0" collapsed="false">
      <c r="A6" s="35" t="n">
        <v>606.17</v>
      </c>
      <c r="B6" s="0" t="n">
        <v>6</v>
      </c>
      <c r="C6" s="208" t="s">
        <v>1246</v>
      </c>
    </row>
    <row r="7" customFormat="false" ht="14.25" hidden="false" customHeight="false" outlineLevel="0" collapsed="false">
      <c r="A7" s="35" t="n">
        <v>606.37</v>
      </c>
      <c r="B7" s="0" t="n">
        <v>6</v>
      </c>
      <c r="C7" s="208" t="s">
        <v>1246</v>
      </c>
    </row>
    <row r="8" customFormat="false" ht="14.25" hidden="false" customHeight="false" outlineLevel="0" collapsed="false">
      <c r="A8" s="35" t="n">
        <v>606.38</v>
      </c>
      <c r="B8" s="0" t="n">
        <v>1</v>
      </c>
      <c r="C8" s="208" t="s">
        <v>1247</v>
      </c>
    </row>
    <row r="9" customFormat="false" ht="14.25" hidden="false" customHeight="false" outlineLevel="0" collapsed="false">
      <c r="A9" s="35" t="n">
        <v>606.43</v>
      </c>
      <c r="B9" s="0" t="n">
        <v>1</v>
      </c>
      <c r="C9" s="208" t="s">
        <v>1247</v>
      </c>
    </row>
    <row r="10" customFormat="false" ht="14.25" hidden="false" customHeight="false" outlineLevel="0" collapsed="false">
      <c r="A10" s="35" t="n">
        <v>606.44</v>
      </c>
      <c r="B10" s="0" t="n">
        <v>2</v>
      </c>
      <c r="C10" s="208" t="s">
        <v>1247</v>
      </c>
    </row>
    <row r="11" customFormat="false" ht="14.25" hidden="false" customHeight="false" outlineLevel="0" collapsed="false">
      <c r="A11" s="35" t="n">
        <v>606.52</v>
      </c>
      <c r="B11" s="0" t="n">
        <v>2</v>
      </c>
      <c r="C11" s="208" t="s">
        <v>1247</v>
      </c>
    </row>
    <row r="12" customFormat="false" ht="14.25" hidden="false" customHeight="false" outlineLevel="0" collapsed="false">
      <c r="A12" s="35" t="n">
        <v>606.53</v>
      </c>
      <c r="B12" s="0" t="n">
        <v>1</v>
      </c>
      <c r="C12" s="208" t="s">
        <v>1247</v>
      </c>
    </row>
    <row r="13" customFormat="false" ht="14.25" hidden="false" customHeight="false" outlineLevel="0" collapsed="false">
      <c r="A13" s="35" t="n">
        <v>606.54</v>
      </c>
      <c r="B13" s="0" t="n">
        <v>1</v>
      </c>
      <c r="C13" s="208"/>
    </row>
    <row r="14" customFormat="false" ht="14.25" hidden="false" customHeight="false" outlineLevel="0" collapsed="false">
      <c r="A14" s="35" t="n">
        <v>606.55</v>
      </c>
      <c r="B14" s="0" t="n">
        <v>5</v>
      </c>
      <c r="C14" s="208"/>
    </row>
    <row r="15" customFormat="false" ht="14.25" hidden="false" customHeight="false" outlineLevel="0" collapsed="false">
      <c r="A15" s="35" t="n">
        <v>606.56</v>
      </c>
      <c r="B15" s="0" t="n">
        <v>5</v>
      </c>
      <c r="C15" s="208"/>
    </row>
    <row r="16" customFormat="false" ht="14.25" hidden="false" customHeight="false" outlineLevel="0" collapsed="false">
      <c r="A16" s="35" t="n">
        <v>606.57</v>
      </c>
      <c r="B16" s="0" t="n">
        <v>0</v>
      </c>
      <c r="C16" s="208"/>
    </row>
    <row r="17" customFormat="false" ht="14.25" hidden="false" customHeight="false" outlineLevel="0" collapsed="false">
      <c r="A17" s="35" t="n">
        <v>606.63</v>
      </c>
      <c r="B17" s="0" t="n">
        <v>0</v>
      </c>
      <c r="C17" s="208"/>
    </row>
    <row r="18" customFormat="false" ht="14.25" hidden="false" customHeight="false" outlineLevel="0" collapsed="false">
      <c r="A18" s="35" t="n">
        <v>606.65</v>
      </c>
      <c r="B18" s="0" t="n">
        <v>3</v>
      </c>
      <c r="C18" s="208"/>
    </row>
    <row r="19" customFormat="false" ht="14.25" hidden="false" customHeight="false" outlineLevel="0" collapsed="false">
      <c r="A19" s="35" t="n">
        <v>606.73</v>
      </c>
      <c r="B19" s="0" t="n">
        <v>3</v>
      </c>
      <c r="C19" s="208"/>
    </row>
    <row r="20" customFormat="false" ht="14.25" hidden="false" customHeight="false" outlineLevel="0" collapsed="false">
      <c r="C20" s="208"/>
    </row>
    <row r="21" customFormat="false" ht="14.25" hidden="false" customHeight="false" outlineLevel="0" collapsed="false">
      <c r="A21" s="35" t="n">
        <v>606.85</v>
      </c>
      <c r="B21" s="0" t="n">
        <v>6</v>
      </c>
      <c r="C21" s="208"/>
    </row>
    <row r="22" customFormat="false" ht="14.25" hidden="false" customHeight="false" outlineLevel="0" collapsed="false">
      <c r="A22" s="35" t="n">
        <v>607.02</v>
      </c>
      <c r="B22" s="0" t="n">
        <v>6</v>
      </c>
      <c r="C22" s="208"/>
    </row>
    <row r="23" customFormat="false" ht="14.25" hidden="false" customHeight="false" outlineLevel="0" collapsed="false">
      <c r="A23" s="35" t="n">
        <v>607.07</v>
      </c>
      <c r="B23" s="0" t="n">
        <v>6</v>
      </c>
      <c r="C23" s="208"/>
    </row>
    <row r="24" customFormat="false" ht="14.25" hidden="false" customHeight="false" outlineLevel="0" collapsed="false">
      <c r="A24" s="35" t="n">
        <v>607.08</v>
      </c>
      <c r="B24" s="0" t="n">
        <v>0</v>
      </c>
      <c r="C24" s="208"/>
    </row>
    <row r="25" customFormat="false" ht="14.25" hidden="false" customHeight="false" outlineLevel="0" collapsed="false">
      <c r="A25" s="35" t="n">
        <v>607.12</v>
      </c>
      <c r="B25" s="0" t="n">
        <v>0</v>
      </c>
      <c r="C25" s="208"/>
    </row>
    <row r="26" customFormat="false" ht="14.25" hidden="false" customHeight="false" outlineLevel="0" collapsed="false">
      <c r="A26" s="35" t="n">
        <v>607.13</v>
      </c>
      <c r="B26" s="0" t="n">
        <v>1</v>
      </c>
      <c r="C26" s="208" t="s">
        <v>1247</v>
      </c>
    </row>
    <row r="27" customFormat="false" ht="14.25" hidden="false" customHeight="false" outlineLevel="0" collapsed="false">
      <c r="A27" s="35" t="n">
        <v>607.14</v>
      </c>
      <c r="B27" s="0" t="n">
        <v>0</v>
      </c>
      <c r="C27" s="208"/>
    </row>
    <row r="28" customFormat="false" ht="14.25" hidden="false" customHeight="false" outlineLevel="0" collapsed="false">
      <c r="A28" s="35" t="n">
        <v>607.16</v>
      </c>
      <c r="B28" s="0" t="n">
        <v>1</v>
      </c>
      <c r="C28" s="208" t="s">
        <v>1247</v>
      </c>
    </row>
    <row r="29" customFormat="false" ht="14.25" hidden="false" customHeight="false" outlineLevel="0" collapsed="false">
      <c r="A29" s="35" t="n">
        <v>607.19</v>
      </c>
      <c r="B29" s="0" t="n">
        <v>0</v>
      </c>
      <c r="C29" s="208"/>
    </row>
    <row r="30" customFormat="false" ht="14.25" hidden="false" customHeight="false" outlineLevel="0" collapsed="false">
      <c r="A30" s="35" t="n">
        <v>607.21</v>
      </c>
      <c r="B30" s="0" t="n">
        <v>1</v>
      </c>
      <c r="C30" s="208" t="s">
        <v>1247</v>
      </c>
    </row>
    <row r="31" customFormat="false" ht="14.25" hidden="false" customHeight="false" outlineLevel="0" collapsed="false">
      <c r="A31" s="35" t="n">
        <v>607.23</v>
      </c>
      <c r="B31" s="0" t="n">
        <v>0</v>
      </c>
      <c r="C31" s="208"/>
    </row>
    <row r="32" customFormat="false" ht="14.25" hidden="false" customHeight="false" outlineLevel="0" collapsed="false">
      <c r="A32" s="35" t="n">
        <v>607.25</v>
      </c>
      <c r="B32" s="0" t="n">
        <v>1</v>
      </c>
      <c r="C32" s="208" t="s">
        <v>1247</v>
      </c>
    </row>
    <row r="33" customFormat="false" ht="14.25" hidden="false" customHeight="false" outlineLevel="0" collapsed="false">
      <c r="A33" s="35" t="n">
        <v>607.28</v>
      </c>
      <c r="B33" s="0" t="n">
        <v>0</v>
      </c>
      <c r="C33" s="208"/>
    </row>
    <row r="34" customFormat="false" ht="14.25" hidden="false" customHeight="false" outlineLevel="0" collapsed="false">
      <c r="A34" s="35" t="n">
        <v>607.29</v>
      </c>
      <c r="B34" s="0" t="n">
        <v>1</v>
      </c>
      <c r="C34" s="208" t="s">
        <v>1247</v>
      </c>
    </row>
    <row r="35" customFormat="false" ht="14.25" hidden="false" customHeight="false" outlineLevel="0" collapsed="false">
      <c r="A35" s="35" t="n">
        <v>607.35</v>
      </c>
      <c r="B35" s="0" t="n">
        <v>1</v>
      </c>
      <c r="C35" s="208"/>
    </row>
    <row r="36" customFormat="false" ht="14.25" hidden="false" customHeight="false" outlineLevel="0" collapsed="false">
      <c r="A36" s="35" t="n">
        <v>607.36</v>
      </c>
      <c r="B36" s="0" t="n">
        <v>6</v>
      </c>
      <c r="C36" s="208" t="s">
        <v>1248</v>
      </c>
    </row>
    <row r="37" customFormat="false" ht="14.25" hidden="false" customHeight="false" outlineLevel="0" collapsed="false">
      <c r="A37" s="35" t="n">
        <v>607.68</v>
      </c>
      <c r="B37" s="0" t="n">
        <v>6</v>
      </c>
      <c r="C37" s="208" t="s">
        <v>1248</v>
      </c>
    </row>
    <row r="38" customFormat="false" ht="14.25" hidden="false" customHeight="false" outlineLevel="0" collapsed="false">
      <c r="A38" s="35" t="n">
        <v>607.74</v>
      </c>
      <c r="B38" s="0" t="n">
        <v>5</v>
      </c>
      <c r="C38" s="208" t="s">
        <v>1248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K60" activeCellId="0" sqref="K60"/>
    </sheetView>
  </sheetViews>
  <sheetFormatPr defaultColWidth="9.109375" defaultRowHeight="14.25" zeroHeight="false" outlineLevelRow="0" outlineLevelCol="0"/>
  <cols>
    <col collapsed="false" customWidth="true" hidden="false" outlineLevel="0" max="2" min="2" style="0" width="18"/>
    <col collapsed="false" customWidth="true" hidden="false" outlineLevel="0" max="3" min="3" style="0" width="21"/>
    <col collapsed="false" customWidth="true" hidden="false" outlineLevel="0" max="4" min="4" style="0" width="19.67"/>
    <col collapsed="false" customWidth="true" hidden="false" outlineLevel="0" max="5" min="5" style="0" width="11.89"/>
    <col collapsed="false" customWidth="true" hidden="false" outlineLevel="0" max="6" min="6" style="0" width="12.67"/>
    <col collapsed="false" customWidth="true" hidden="false" outlineLevel="0" max="7" min="7" style="0" width="13"/>
    <col collapsed="false" customWidth="true" hidden="false" outlineLevel="0" max="8" min="8" style="0" width="13.34"/>
    <col collapsed="false" customWidth="true" hidden="false" outlineLevel="0" max="9" min="9" style="0" width="16"/>
    <col collapsed="false" customWidth="true" hidden="false" outlineLevel="0" max="10" min="10" style="0" width="15"/>
    <col collapsed="false" customWidth="true" hidden="false" outlineLevel="0" max="13" min="13" style="0" width="11.44"/>
    <col collapsed="false" customWidth="true" hidden="false" outlineLevel="0" max="14" min="14" style="0" width="18.34"/>
    <col collapsed="false" customWidth="true" hidden="false" outlineLevel="0" max="15" min="15" style="0" width="25.44"/>
    <col collapsed="false" customWidth="true" hidden="false" outlineLevel="0" max="16" min="16" style="0" width="11.89"/>
    <col collapsed="false" customWidth="true" hidden="false" outlineLevel="0" max="17" min="17" style="0" width="12.44"/>
    <col collapsed="false" customWidth="true" hidden="false" outlineLevel="0" max="18" min="18" style="0" width="11.33"/>
    <col collapsed="false" customWidth="true" hidden="false" outlineLevel="0" max="19" min="19" style="0" width="10"/>
    <col collapsed="false" customWidth="true" hidden="false" outlineLevel="0" max="20" min="20" style="0" width="13.34"/>
    <col collapsed="false" customWidth="true" hidden="false" outlineLevel="0" max="21" min="21" style="0" width="11"/>
    <col collapsed="false" customWidth="true" hidden="false" outlineLevel="0" max="24" min="24" style="0" width="12.33"/>
    <col collapsed="false" customWidth="true" hidden="false" outlineLevel="0" max="26" min="26" style="0" width="12.6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4.25" hidden="false" customHeight="false" outlineLevel="0" collapsed="false">
      <c r="A2" s="0" t="s">
        <v>20</v>
      </c>
      <c r="B2" s="0" t="s">
        <v>21</v>
      </c>
      <c r="C2" s="2" t="n">
        <v>604.165</v>
      </c>
      <c r="D2" s="0" t="n">
        <v>41.717</v>
      </c>
      <c r="E2" s="0" t="n">
        <v>0.128</v>
      </c>
      <c r="F2" s="0" t="n">
        <v>1.037</v>
      </c>
      <c r="G2" s="0" t="n">
        <v>0.017234352761033</v>
      </c>
      <c r="H2" s="0" t="n">
        <v>0.156569869902741</v>
      </c>
      <c r="I2" s="2" t="n">
        <v>0.304</v>
      </c>
      <c r="J2" s="2" t="n">
        <v>-26.235</v>
      </c>
      <c r="K2" s="0" t="n">
        <f aca="false">U2/G2</f>
        <v>1.3956251830431</v>
      </c>
      <c r="M2" s="0" t="n">
        <v>14.2351</v>
      </c>
      <c r="N2" s="0" t="n">
        <v>14.9238</v>
      </c>
      <c r="O2" s="0" t="n">
        <v>14.3409</v>
      </c>
      <c r="P2" s="0" t="n">
        <v>0.688700000000001</v>
      </c>
      <c r="Q2" s="0" t="n">
        <v>0.1058</v>
      </c>
      <c r="R2" s="0" t="n">
        <v>0.5829</v>
      </c>
      <c r="S2" s="0" t="n">
        <v>84.6377232466966</v>
      </c>
      <c r="T2" s="0" t="n">
        <v>15.3622767533034</v>
      </c>
      <c r="U2" s="0" t="n">
        <f aca="false">(T2*H2)/100</f>
        <v>0.0240526967267461</v>
      </c>
    </row>
    <row r="3" customFormat="false" ht="14.25" hidden="false" customHeight="false" outlineLevel="0" collapsed="false">
      <c r="A3" s="0" t="s">
        <v>22</v>
      </c>
      <c r="B3" s="0" t="s">
        <v>23</v>
      </c>
      <c r="C3" s="2" t="n">
        <v>605.695</v>
      </c>
      <c r="D3" s="0" t="n">
        <v>46.489</v>
      </c>
      <c r="E3" s="0" t="n">
        <v>0.123</v>
      </c>
      <c r="F3" s="0" t="n">
        <v>1.242</v>
      </c>
      <c r="G3" s="0" t="n">
        <v>0.0148611694060419</v>
      </c>
      <c r="H3" s="0" t="n">
        <v>0.168272789872109</v>
      </c>
      <c r="I3" s="2" t="n">
        <v>-0.293</v>
      </c>
      <c r="J3" s="2" t="n">
        <v>-26.356</v>
      </c>
      <c r="K3" s="0" t="n">
        <f aca="false">U3/G3</f>
        <v>1.36278332096926</v>
      </c>
      <c r="M3" s="0" t="n">
        <v>14.3345</v>
      </c>
      <c r="N3" s="0" t="n">
        <v>15.3922</v>
      </c>
      <c r="O3" s="0" t="n">
        <v>14.4618</v>
      </c>
      <c r="P3" s="0" t="n">
        <v>1.0577</v>
      </c>
      <c r="Q3" s="0" t="n">
        <v>0.1273</v>
      </c>
      <c r="R3" s="0" t="n">
        <v>0.930400000000001</v>
      </c>
      <c r="S3" s="0" t="n">
        <v>87.9644511676279</v>
      </c>
      <c r="T3" s="0" t="n">
        <v>12.0355488323721</v>
      </c>
      <c r="U3" s="0" t="n">
        <f aca="false">(T3*H3)/100</f>
        <v>0.0202525537966526</v>
      </c>
    </row>
    <row r="4" customFormat="false" ht="14.25" hidden="false" customHeight="false" outlineLevel="0" collapsed="false">
      <c r="A4" s="0" t="s">
        <v>24</v>
      </c>
      <c r="B4" s="3" t="s">
        <v>25</v>
      </c>
      <c r="C4" s="4" t="n">
        <v>607.0225</v>
      </c>
      <c r="D4" s="5" t="n">
        <v>25.541</v>
      </c>
      <c r="E4" s="5" t="n">
        <v>0.766</v>
      </c>
      <c r="F4" s="5" t="n">
        <v>3.275</v>
      </c>
      <c r="G4" s="5" t="n">
        <v>0.0587656831349149</v>
      </c>
      <c r="H4" s="5" t="n">
        <v>0.653937577364998</v>
      </c>
      <c r="I4" s="6" t="n">
        <v>0.94</v>
      </c>
      <c r="J4" s="6" t="n">
        <v>-27.46</v>
      </c>
      <c r="K4" s="0" t="n">
        <f aca="false">U4/G4</f>
        <v>1.8238096104803</v>
      </c>
      <c r="M4" s="0" t="n">
        <v>6.724</v>
      </c>
      <c r="N4" s="0" t="n">
        <v>7.145</v>
      </c>
      <c r="O4" s="0" t="n">
        <v>6.793</v>
      </c>
      <c r="P4" s="0" t="n">
        <v>0.420999999999999</v>
      </c>
      <c r="Q4" s="0" t="n">
        <v>0.069</v>
      </c>
      <c r="R4" s="0" t="n">
        <v>0.351999999999999</v>
      </c>
      <c r="S4" s="0" t="n">
        <v>83.6104513064133</v>
      </c>
      <c r="T4" s="0" t="n">
        <v>16.3895486935867</v>
      </c>
      <c r="U4" s="0" t="n">
        <f aca="false">(T4*H4)/100</f>
        <v>0.107177417667898</v>
      </c>
    </row>
    <row r="5" customFormat="false" ht="14.25" hidden="false" customHeight="false" outlineLevel="0" collapsed="false">
      <c r="A5" s="0" t="s">
        <v>24</v>
      </c>
      <c r="B5" s="3" t="s">
        <v>26</v>
      </c>
      <c r="C5" s="6" t="n">
        <v>607.0275</v>
      </c>
      <c r="D5" s="5" t="n">
        <v>25.36</v>
      </c>
      <c r="E5" s="5" t="n">
        <v>0.963</v>
      </c>
      <c r="F5" s="5" t="n">
        <v>4.651</v>
      </c>
      <c r="G5" s="5" t="n">
        <v>0.0744063420617651</v>
      </c>
      <c r="H5" s="5" t="n">
        <v>0.935319474737433</v>
      </c>
      <c r="I5" s="6" t="n">
        <v>1.04</v>
      </c>
      <c r="J5" s="6" t="n">
        <v>-27.43</v>
      </c>
      <c r="K5" s="0" t="n">
        <f aca="false">U5/G5</f>
        <v>1.94860719057563</v>
      </c>
      <c r="M5" s="0" t="n">
        <v>6.861</v>
      </c>
      <c r="N5" s="0" t="n">
        <v>7.19</v>
      </c>
      <c r="O5" s="0" t="n">
        <v>6.912</v>
      </c>
      <c r="P5" s="0" t="n">
        <v>0.329000000000001</v>
      </c>
      <c r="Q5" s="0" t="n">
        <v>0.0510000000000002</v>
      </c>
      <c r="R5" s="0" t="n">
        <v>0.278</v>
      </c>
      <c r="S5" s="0" t="n">
        <v>84.4984802431611</v>
      </c>
      <c r="T5" s="0" t="n">
        <v>15.5015197568389</v>
      </c>
      <c r="U5" s="0" t="n">
        <f aca="false">(T5*H5)/100</f>
        <v>0.144988733165985</v>
      </c>
    </row>
    <row r="6" customFormat="false" ht="14.25" hidden="false" customHeight="false" outlineLevel="0" collapsed="false">
      <c r="A6" s="0" t="s">
        <v>24</v>
      </c>
      <c r="B6" s="3" t="s">
        <v>27</v>
      </c>
      <c r="C6" s="6" t="n">
        <v>607.0325</v>
      </c>
      <c r="D6" s="5" t="n">
        <v>27.105</v>
      </c>
      <c r="E6" s="5" t="n">
        <v>0.796</v>
      </c>
      <c r="F6" s="5" t="n">
        <v>3.887</v>
      </c>
      <c r="G6" s="5" t="n">
        <v>0.0575435396101176</v>
      </c>
      <c r="H6" s="5" t="n">
        <v>0.73135463113557</v>
      </c>
      <c r="I6" s="6" t="n">
        <v>0.92</v>
      </c>
      <c r="J6" s="6" t="n">
        <v>-27.49</v>
      </c>
      <c r="K6" s="0" t="n">
        <f aca="false">U6/G6</f>
        <v>2.16504008097651</v>
      </c>
      <c r="M6" s="0" t="n">
        <v>6.792</v>
      </c>
      <c r="N6" s="0" t="n">
        <v>7.109</v>
      </c>
      <c r="O6" s="0" t="n">
        <v>6.846</v>
      </c>
      <c r="P6" s="0" t="n">
        <v>0.317</v>
      </c>
      <c r="Q6" s="0" t="n">
        <v>0.0540000000000003</v>
      </c>
      <c r="R6" s="0" t="n">
        <v>0.263</v>
      </c>
      <c r="S6" s="0" t="n">
        <v>82.9652996845425</v>
      </c>
      <c r="T6" s="0" t="n">
        <v>17.0347003154575</v>
      </c>
      <c r="U6" s="0" t="n">
        <f aca="false">(T6*H6)/100</f>
        <v>0.124584069657164</v>
      </c>
    </row>
    <row r="7" customFormat="false" ht="14.25" hidden="false" customHeight="false" outlineLevel="0" collapsed="false">
      <c r="A7" s="0" t="s">
        <v>24</v>
      </c>
      <c r="B7" s="3" t="s">
        <v>28</v>
      </c>
      <c r="C7" s="6" t="n">
        <v>607.0375</v>
      </c>
      <c r="D7" s="5" t="n">
        <v>28.328</v>
      </c>
      <c r="E7" s="5" t="n">
        <v>0.97</v>
      </c>
      <c r="F7" s="5" t="n">
        <v>5.745</v>
      </c>
      <c r="G7" s="5" t="n">
        <v>0.0670947805914932</v>
      </c>
      <c r="H7" s="5" t="n">
        <v>1.03427733105421</v>
      </c>
      <c r="I7" s="6" t="n">
        <v>-0.07</v>
      </c>
      <c r="J7" s="6" t="n">
        <v>-27.97</v>
      </c>
      <c r="K7" s="0" t="n">
        <f aca="false">U7/G7</f>
        <v>2.61507318410356</v>
      </c>
      <c r="M7" s="0" t="n">
        <v>6.795</v>
      </c>
      <c r="N7" s="0" t="n">
        <v>7.131</v>
      </c>
      <c r="O7" s="0" t="n">
        <v>6.852</v>
      </c>
      <c r="P7" s="0" t="n">
        <v>0.336</v>
      </c>
      <c r="Q7" s="0" t="n">
        <v>0.0570000000000004</v>
      </c>
      <c r="R7" s="0" t="n">
        <v>0.279</v>
      </c>
      <c r="S7" s="0" t="n">
        <v>83.0357142857142</v>
      </c>
      <c r="T7" s="0" t="n">
        <v>16.9642857142858</v>
      </c>
      <c r="U7" s="0" t="n">
        <f aca="false">(T7*H7)/100</f>
        <v>0.175457761518126</v>
      </c>
    </row>
    <row r="8" customFormat="false" ht="14.25" hidden="false" customHeight="false" outlineLevel="0" collapsed="false">
      <c r="A8" s="0" t="s">
        <v>24</v>
      </c>
      <c r="B8" s="3" t="s">
        <v>29</v>
      </c>
      <c r="C8" s="6" t="n">
        <v>607.0425</v>
      </c>
      <c r="D8" s="5" t="n">
        <v>31.416</v>
      </c>
      <c r="E8" s="5" t="n">
        <v>1.113</v>
      </c>
      <c r="F8" s="5" t="n">
        <v>5.158</v>
      </c>
      <c r="G8" s="5" t="n">
        <v>0.069418814476803</v>
      </c>
      <c r="H8" s="5" t="n">
        <v>0.837323608374076</v>
      </c>
      <c r="I8" s="6" t="n">
        <v>0.07</v>
      </c>
      <c r="J8" s="6" t="n">
        <v>-27.86</v>
      </c>
      <c r="K8" s="0" t="n">
        <f aca="false">U8/G8</f>
        <v>2.78982990979736</v>
      </c>
      <c r="M8" s="0" t="n">
        <v>6.816</v>
      </c>
      <c r="N8" s="0" t="n">
        <v>7.257</v>
      </c>
      <c r="O8" s="0" t="n">
        <v>6.918</v>
      </c>
      <c r="P8" s="0" t="n">
        <v>0.441</v>
      </c>
      <c r="Q8" s="0" t="n">
        <v>0.102</v>
      </c>
      <c r="R8" s="0" t="n">
        <v>0.339</v>
      </c>
      <c r="S8" s="0" t="n">
        <v>76.8707482993196</v>
      </c>
      <c r="T8" s="0" t="n">
        <v>23.1292517006804</v>
      </c>
      <c r="U8" s="0" t="n">
        <f aca="false">(T8*H8)/100</f>
        <v>0.193666684930059</v>
      </c>
    </row>
    <row r="9" customFormat="false" ht="14.25" hidden="false" customHeight="false" outlineLevel="0" collapsed="false">
      <c r="A9" s="0" t="s">
        <v>24</v>
      </c>
      <c r="B9" s="3" t="s">
        <v>30</v>
      </c>
      <c r="C9" s="6" t="n">
        <v>607.0475</v>
      </c>
      <c r="D9" s="5" t="n">
        <v>31.147</v>
      </c>
      <c r="E9" s="5" t="n">
        <v>1.218</v>
      </c>
      <c r="F9" s="5" t="n">
        <v>6.176</v>
      </c>
      <c r="G9" s="5" t="n">
        <v>0.0766238521926689</v>
      </c>
      <c r="H9" s="5" t="n">
        <v>1.01123932773498</v>
      </c>
      <c r="I9" s="6" t="n">
        <v>-0.73</v>
      </c>
      <c r="J9" s="6" t="n">
        <v>-28.17</v>
      </c>
      <c r="K9" s="0" t="n">
        <f aca="false">U9/G9</f>
        <v>3.58177093692816</v>
      </c>
      <c r="M9" s="0" t="n">
        <v>6.853</v>
      </c>
      <c r="N9" s="0" t="n">
        <v>7.332</v>
      </c>
      <c r="O9" s="0" t="n">
        <v>6.983</v>
      </c>
      <c r="P9" s="0" t="n">
        <v>0.479</v>
      </c>
      <c r="Q9" s="0" t="n">
        <v>0.13</v>
      </c>
      <c r="R9" s="0" t="n">
        <v>0.349</v>
      </c>
      <c r="S9" s="0" t="n">
        <v>72.8601252609604</v>
      </c>
      <c r="T9" s="0" t="n">
        <v>27.1398747390396</v>
      </c>
      <c r="U9" s="0" t="n">
        <f aca="false">(T9*H9)/100</f>
        <v>0.274449086859181</v>
      </c>
    </row>
    <row r="10" customFormat="false" ht="14.25" hidden="false" customHeight="false" outlineLevel="0" collapsed="false">
      <c r="A10" s="0" t="s">
        <v>24</v>
      </c>
      <c r="B10" s="3" t="s">
        <v>31</v>
      </c>
      <c r="C10" s="6" t="n">
        <v>607.0525</v>
      </c>
      <c r="D10" s="5" t="n">
        <v>34.459</v>
      </c>
      <c r="E10" s="5" t="n">
        <v>1.261</v>
      </c>
      <c r="F10" s="5" t="n">
        <v>6.335</v>
      </c>
      <c r="G10" s="5" t="n">
        <v>0.0717043218890439</v>
      </c>
      <c r="H10" s="5" t="n">
        <v>0.937576764581979</v>
      </c>
      <c r="I10" s="6" t="n">
        <v>-0.93</v>
      </c>
      <c r="J10" s="6" t="n">
        <v>-28.06</v>
      </c>
      <c r="K10" s="0" t="n">
        <f aca="false">U10/G10</f>
        <v>3.8619904625695</v>
      </c>
      <c r="M10" s="0" t="n">
        <v>9.479</v>
      </c>
      <c r="N10" s="0" t="n">
        <v>9.953</v>
      </c>
      <c r="O10" s="0" t="n">
        <v>9.619</v>
      </c>
      <c r="P10" s="0" t="n">
        <v>0.474</v>
      </c>
      <c r="Q10" s="0" t="n">
        <v>0.140000000000001</v>
      </c>
      <c r="R10" s="0" t="n">
        <v>0.334</v>
      </c>
      <c r="S10" s="0" t="n">
        <v>70.4641350210969</v>
      </c>
      <c r="T10" s="0" t="n">
        <v>29.5358649789031</v>
      </c>
      <c r="U10" s="0" t="n">
        <f aca="false">(T10*H10)/100</f>
        <v>0.276921407260501</v>
      </c>
    </row>
    <row r="11" customFormat="false" ht="14.25" hidden="false" customHeight="false" outlineLevel="0" collapsed="false">
      <c r="A11" s="0" t="s">
        <v>24</v>
      </c>
      <c r="B11" s="3" t="s">
        <v>32</v>
      </c>
      <c r="C11" s="6" t="n">
        <v>607.0575</v>
      </c>
      <c r="D11" s="5" t="n">
        <v>30.17</v>
      </c>
      <c r="E11" s="5" t="n">
        <v>1.17</v>
      </c>
      <c r="F11" s="5" t="n">
        <v>6.32</v>
      </c>
      <c r="G11" s="5" t="n">
        <v>0.0759877295045295</v>
      </c>
      <c r="H11" s="5" t="n">
        <v>1.06832810787917</v>
      </c>
      <c r="I11" s="6" t="n">
        <v>-0.87</v>
      </c>
      <c r="J11" s="6" t="n">
        <v>-27.97</v>
      </c>
      <c r="K11" s="0" t="n">
        <f aca="false">U11/G11</f>
        <v>4.69903805720191</v>
      </c>
      <c r="M11" s="0" t="n">
        <v>9.385</v>
      </c>
      <c r="N11" s="0" t="n">
        <v>9.756</v>
      </c>
      <c r="O11" s="0" t="n">
        <v>9.509</v>
      </c>
      <c r="P11" s="0" t="n">
        <v>0.371</v>
      </c>
      <c r="Q11" s="0" t="n">
        <v>0.124000000000001</v>
      </c>
      <c r="R11" s="0" t="n">
        <v>0.247</v>
      </c>
      <c r="S11" s="0" t="n">
        <v>66.576819407008</v>
      </c>
      <c r="T11" s="0" t="n">
        <v>33.423180592992</v>
      </c>
      <c r="U11" s="0" t="n">
        <f aca="false">(T11*H11)/100</f>
        <v>0.357069232822149</v>
      </c>
    </row>
    <row r="12" s="7" customFormat="true" ht="14.25" hidden="false" customHeight="false" outlineLevel="0" collapsed="false">
      <c r="A12" s="7" t="s">
        <v>24</v>
      </c>
      <c r="B12" s="8" t="s">
        <v>33</v>
      </c>
      <c r="C12" s="9" t="n">
        <v>607.0625</v>
      </c>
      <c r="D12" s="10" t="n">
        <v>33.467</v>
      </c>
      <c r="E12" s="10" t="n">
        <v>1.884</v>
      </c>
      <c r="F12" s="10" t="n">
        <v>10.455</v>
      </c>
      <c r="G12" s="10" t="n">
        <v>0.110305465381301</v>
      </c>
      <c r="H12" s="10" t="n">
        <v>1.59319942221017</v>
      </c>
      <c r="I12" s="9" t="n">
        <v>-1.5</v>
      </c>
      <c r="J12" s="9" t="n">
        <v>-28.67</v>
      </c>
      <c r="K12" s="7" t="n">
        <f aca="false">U12/G12</f>
        <v>6.00297516210746</v>
      </c>
      <c r="M12" s="7" t="n">
        <v>9.461</v>
      </c>
      <c r="N12" s="7" t="n">
        <v>9.858</v>
      </c>
      <c r="O12" s="7" t="n">
        <v>9.626</v>
      </c>
      <c r="P12" s="7" t="n">
        <v>0.397</v>
      </c>
      <c r="Q12" s="7" t="n">
        <v>0.164999999999999</v>
      </c>
      <c r="R12" s="7" t="n">
        <v>0.232000000000001</v>
      </c>
      <c r="S12" s="7" t="n">
        <v>58.4382871536526</v>
      </c>
      <c r="T12" s="7" t="n">
        <v>41.5617128463474</v>
      </c>
      <c r="U12" s="7" t="n">
        <f aca="false">(T12*H12)/100</f>
        <v>0.662160968928654</v>
      </c>
    </row>
    <row r="13" s="7" customFormat="true" ht="14.25" hidden="false" customHeight="false" outlineLevel="0" collapsed="false">
      <c r="A13" s="7" t="s">
        <v>24</v>
      </c>
      <c r="B13" s="10" t="s">
        <v>34</v>
      </c>
      <c r="C13" s="9" t="n">
        <v>607.0675</v>
      </c>
      <c r="D13" s="10" t="n">
        <v>9.732</v>
      </c>
      <c r="E13" s="10" t="n">
        <v>1.286</v>
      </c>
      <c r="F13" s="10" t="n">
        <v>9.175</v>
      </c>
      <c r="G13" s="10" t="n">
        <v>0.267872266838438</v>
      </c>
      <c r="H13" s="10" t="n">
        <v>4.36849335675494</v>
      </c>
      <c r="I13" s="9" t="n">
        <v>-0.3</v>
      </c>
      <c r="J13" s="9" t="n">
        <v>-29.69</v>
      </c>
      <c r="K13" s="7" t="n">
        <f aca="false">U13/G13</f>
        <v>6.99272463719301</v>
      </c>
      <c r="M13" s="7" t="n">
        <v>9.526</v>
      </c>
      <c r="N13" s="7" t="n">
        <v>10.186</v>
      </c>
      <c r="O13" s="7" t="n">
        <v>9.809</v>
      </c>
      <c r="P13" s="7" t="n">
        <v>0.66</v>
      </c>
      <c r="Q13" s="7" t="n">
        <v>0.283</v>
      </c>
      <c r="R13" s="7" t="n">
        <v>0.377000000000001</v>
      </c>
      <c r="S13" s="7" t="n">
        <v>57.1212121212122</v>
      </c>
      <c r="T13" s="7" t="n">
        <v>42.8787878787878</v>
      </c>
      <c r="U13" s="7" t="n">
        <f aca="false">(T13*H13)/100</f>
        <v>1.87315699994189</v>
      </c>
    </row>
    <row r="14" s="7" customFormat="true" ht="14.25" hidden="false" customHeight="false" outlineLevel="0" collapsed="false">
      <c r="A14" s="7" t="s">
        <v>24</v>
      </c>
      <c r="B14" s="10" t="s">
        <v>35</v>
      </c>
      <c r="C14" s="9" t="n">
        <v>607.072</v>
      </c>
      <c r="D14" s="10" t="n">
        <v>6.991</v>
      </c>
      <c r="E14" s="10" t="n">
        <v>1.621</v>
      </c>
      <c r="F14" s="10" t="n">
        <v>12.114</v>
      </c>
      <c r="G14" s="10" t="n">
        <v>0.467384693730826</v>
      </c>
      <c r="H14" s="10" t="n">
        <v>8.02926837257765</v>
      </c>
      <c r="I14" s="9" t="n">
        <v>-1.08</v>
      </c>
      <c r="J14" s="9" t="n">
        <v>-29.74</v>
      </c>
      <c r="K14" s="7" t="n">
        <f aca="false">U14/G14</f>
        <v>8.72011197319871</v>
      </c>
      <c r="M14" s="7" t="n">
        <v>9.488</v>
      </c>
      <c r="N14" s="7" t="n">
        <v>10.146</v>
      </c>
      <c r="O14" s="7" t="n">
        <v>9.822</v>
      </c>
      <c r="P14" s="7" t="n">
        <v>0.658000000000001</v>
      </c>
      <c r="Q14" s="7" t="n">
        <v>0.334</v>
      </c>
      <c r="R14" s="7" t="n">
        <v>0.324000000000002</v>
      </c>
      <c r="S14" s="7" t="n">
        <v>49.2401215805473</v>
      </c>
      <c r="T14" s="7" t="n">
        <v>50.7598784194527</v>
      </c>
      <c r="U14" s="7" t="n">
        <f aca="false">(T14*H14)/100</f>
        <v>4.07564686389199</v>
      </c>
    </row>
    <row r="15" s="7" customFormat="true" ht="14.25" hidden="false" customHeight="false" outlineLevel="0" collapsed="false">
      <c r="A15" s="7" t="s">
        <v>24</v>
      </c>
      <c r="B15" s="10" t="s">
        <v>36</v>
      </c>
      <c r="C15" s="9" t="n">
        <v>607.076</v>
      </c>
      <c r="D15" s="10" t="n">
        <v>7.171</v>
      </c>
      <c r="E15" s="10" t="n">
        <v>2.064</v>
      </c>
      <c r="F15" s="10" t="n">
        <v>15.303</v>
      </c>
      <c r="G15" s="10" t="n">
        <v>0.576921157937785</v>
      </c>
      <c r="H15" s="10" t="n">
        <v>9.88836668363396</v>
      </c>
      <c r="I15" s="9" t="n">
        <v>-1.63</v>
      </c>
      <c r="J15" s="9" t="n">
        <v>-29.82</v>
      </c>
      <c r="K15" s="7" t="n">
        <f aca="false">U15/G15</f>
        <v>10.8586559920699</v>
      </c>
      <c r="M15" s="7" t="n">
        <v>9.387</v>
      </c>
      <c r="N15" s="7" t="n">
        <v>10.061</v>
      </c>
      <c r="O15" s="7" t="n">
        <v>9.814</v>
      </c>
      <c r="P15" s="7" t="n">
        <v>0.674</v>
      </c>
      <c r="Q15" s="7" t="n">
        <v>0.427</v>
      </c>
      <c r="R15" s="7" t="n">
        <v>0.247</v>
      </c>
      <c r="S15" s="7" t="n">
        <v>36.646884272997</v>
      </c>
      <c r="T15" s="7" t="n">
        <v>63.353115727003</v>
      </c>
      <c r="U15" s="7" t="n">
        <f aca="false">(T15*H15)/100</f>
        <v>6.26458838859303</v>
      </c>
    </row>
    <row r="16" s="7" customFormat="true" ht="14.25" hidden="false" customHeight="false" outlineLevel="0" collapsed="false">
      <c r="A16" s="7" t="s">
        <v>24</v>
      </c>
      <c r="B16" s="10" t="s">
        <v>37</v>
      </c>
      <c r="C16" s="9" t="n">
        <v>607.078</v>
      </c>
      <c r="D16" s="10" t="n">
        <v>6.944</v>
      </c>
      <c r="E16" s="10" t="n">
        <v>2.294</v>
      </c>
      <c r="F16" s="10" t="n">
        <v>17.123</v>
      </c>
      <c r="G16" s="10" t="n">
        <v>0.65847546911928</v>
      </c>
      <c r="H16" s="10" t="n">
        <v>11.4260955488009</v>
      </c>
      <c r="I16" s="9" t="n">
        <v>-1.55</v>
      </c>
      <c r="J16" s="9" t="n">
        <v>-29.85</v>
      </c>
      <c r="K16" s="7" t="n">
        <f aca="false">U16/G16</f>
        <v>11.1415349757388</v>
      </c>
      <c r="M16" s="7" t="n">
        <v>9.507</v>
      </c>
      <c r="N16" s="7" t="n">
        <v>10.239</v>
      </c>
      <c r="O16" s="7" t="n">
        <v>9.977</v>
      </c>
      <c r="P16" s="7" t="n">
        <v>0.732000000000001</v>
      </c>
      <c r="Q16" s="7" t="n">
        <v>0.470000000000001</v>
      </c>
      <c r="R16" s="7" t="n">
        <v>0.262</v>
      </c>
      <c r="S16" s="7" t="n">
        <v>35.792349726776</v>
      </c>
      <c r="T16" s="7" t="n">
        <v>64.207650273224</v>
      </c>
      <c r="U16" s="7" t="n">
        <f aca="false">(T16*H16)/100</f>
        <v>7.33642746985847</v>
      </c>
    </row>
    <row r="17" s="7" customFormat="true" ht="14.25" hidden="false" customHeight="false" outlineLevel="0" collapsed="false">
      <c r="A17" s="7" t="s">
        <v>24</v>
      </c>
      <c r="B17" s="10" t="s">
        <v>38</v>
      </c>
      <c r="C17" s="9" t="n">
        <v>607.1025</v>
      </c>
      <c r="D17" s="10" t="n">
        <v>7.375</v>
      </c>
      <c r="E17" s="10" t="n">
        <v>2.056</v>
      </c>
      <c r="F17" s="10" t="n">
        <v>14.841</v>
      </c>
      <c r="G17" s="10" t="n">
        <v>0.552586047605449</v>
      </c>
      <c r="H17" s="10" t="n">
        <v>9.32457072584143</v>
      </c>
      <c r="I17" s="9" t="n">
        <v>-1.93</v>
      </c>
      <c r="J17" s="9" t="n">
        <v>-30.06</v>
      </c>
      <c r="K17" s="7" t="n">
        <f aca="false">U17/G17</f>
        <v>10.2252298471897</v>
      </c>
      <c r="M17" s="7" t="n">
        <v>9.482</v>
      </c>
      <c r="N17" s="7" t="n">
        <v>10.388</v>
      </c>
      <c r="O17" s="7" t="n">
        <v>10.031</v>
      </c>
      <c r="P17" s="7" t="n">
        <v>0.906000000000001</v>
      </c>
      <c r="Q17" s="7" t="n">
        <v>0.549000000000001</v>
      </c>
      <c r="R17" s="7" t="n">
        <v>0.356999999999999</v>
      </c>
      <c r="S17" s="7" t="n">
        <v>39.4039735099337</v>
      </c>
      <c r="T17" s="7" t="n">
        <v>60.5960264900663</v>
      </c>
      <c r="U17" s="7" t="n">
        <f aca="false">(T17*H17)/100</f>
        <v>5.65031934711584</v>
      </c>
    </row>
    <row r="18" s="7" customFormat="true" ht="14.25" hidden="false" customHeight="false" outlineLevel="0" collapsed="false">
      <c r="A18" s="7" t="s">
        <v>24</v>
      </c>
      <c r="B18" s="10" t="s">
        <v>39</v>
      </c>
      <c r="C18" s="9" t="n">
        <v>607.1027</v>
      </c>
      <c r="D18" s="10" t="n">
        <v>7.114</v>
      </c>
      <c r="E18" s="10" t="n">
        <v>2.179</v>
      </c>
      <c r="F18" s="10" t="n">
        <v>15.759</v>
      </c>
      <c r="G18" s="10" t="n">
        <v>0.60377969971284</v>
      </c>
      <c r="H18" s="10" t="n">
        <v>10.2646111451752</v>
      </c>
      <c r="I18" s="9" t="n">
        <v>-1.89</v>
      </c>
      <c r="J18" s="9" t="n">
        <v>-29.96</v>
      </c>
      <c r="K18" s="7" t="n">
        <f aca="false">U18/G18</f>
        <v>11.000381786176</v>
      </c>
      <c r="M18" s="7" t="n">
        <v>9.383</v>
      </c>
      <c r="N18" s="7" t="n">
        <v>10.42</v>
      </c>
      <c r="O18" s="7" t="n">
        <v>10.054</v>
      </c>
      <c r="P18" s="7" t="n">
        <v>1.037</v>
      </c>
      <c r="Q18" s="7" t="n">
        <v>0.671000000000001</v>
      </c>
      <c r="R18" s="7" t="n">
        <v>0.366</v>
      </c>
      <c r="S18" s="7" t="n">
        <v>35.2941176470588</v>
      </c>
      <c r="T18" s="7" t="n">
        <v>64.7058823529412</v>
      </c>
      <c r="U18" s="7" t="n">
        <f aca="false">(T18*H18)/100</f>
        <v>6.64180721158395</v>
      </c>
    </row>
    <row r="19" s="7" customFormat="true" ht="14.25" hidden="false" customHeight="false" outlineLevel="0" collapsed="false">
      <c r="A19" s="7" t="s">
        <v>24</v>
      </c>
      <c r="B19" s="10" t="s">
        <v>40</v>
      </c>
      <c r="C19" s="9" t="n">
        <v>607.1125</v>
      </c>
      <c r="D19" s="10" t="n">
        <v>7.236</v>
      </c>
      <c r="E19" s="10" t="n">
        <v>2.372</v>
      </c>
      <c r="F19" s="10" t="n">
        <v>17.527</v>
      </c>
      <c r="G19" s="10" t="n">
        <v>0.642629714482761</v>
      </c>
      <c r="H19" s="10" t="n">
        <v>11.2237177174576</v>
      </c>
      <c r="I19" s="9" t="n">
        <v>-1.43</v>
      </c>
      <c r="J19" s="9" t="n">
        <v>-29.96</v>
      </c>
      <c r="K19" s="7" t="n">
        <f aca="false">U19/G19</f>
        <v>11.8916017709065</v>
      </c>
      <c r="M19" s="7" t="n">
        <v>9.401</v>
      </c>
      <c r="N19" s="7" t="n">
        <v>10.504</v>
      </c>
      <c r="O19" s="7" t="n">
        <v>10.152</v>
      </c>
      <c r="P19" s="7" t="n">
        <v>1.103</v>
      </c>
      <c r="Q19" s="7" t="n">
        <v>0.750999999999999</v>
      </c>
      <c r="R19" s="7" t="n">
        <v>0.352</v>
      </c>
      <c r="S19" s="7" t="n">
        <v>31.9129646418858</v>
      </c>
      <c r="T19" s="7" t="n">
        <v>68.0870353581142</v>
      </c>
      <c r="U19" s="7" t="n">
        <f aca="false">(T19*H19)/100</f>
        <v>7.64189665078031</v>
      </c>
    </row>
    <row r="20" s="7" customFormat="true" ht="14.25" hidden="false" customHeight="false" outlineLevel="0" collapsed="false">
      <c r="A20" s="7" t="s">
        <v>24</v>
      </c>
      <c r="B20" s="10" t="s">
        <v>41</v>
      </c>
      <c r="C20" s="9" t="n">
        <v>607.1175</v>
      </c>
      <c r="D20" s="10" t="n">
        <v>7.17</v>
      </c>
      <c r="E20" s="10" t="n">
        <v>1.883</v>
      </c>
      <c r="F20" s="10" t="n">
        <v>13.82</v>
      </c>
      <c r="G20" s="10" t="n">
        <v>0.512033605502444</v>
      </c>
      <c r="H20" s="10" t="n">
        <v>8.93133942058787</v>
      </c>
      <c r="I20" s="9" t="n">
        <v>-0.53</v>
      </c>
      <c r="J20" s="9" t="n">
        <v>-30.09</v>
      </c>
      <c r="K20" s="7" t="n">
        <f aca="false">U20/G20</f>
        <v>11.3555552102704</v>
      </c>
      <c r="M20" s="7" t="n">
        <v>9.466</v>
      </c>
      <c r="N20" s="7" t="n">
        <v>10.403</v>
      </c>
      <c r="O20" s="7" t="n">
        <v>10.076</v>
      </c>
      <c r="P20" s="7" t="n">
        <v>0.937000000000001</v>
      </c>
      <c r="Q20" s="7" t="n">
        <v>0.610000000000001</v>
      </c>
      <c r="R20" s="7" t="n">
        <v>0.327</v>
      </c>
      <c r="S20" s="7" t="n">
        <v>34.8986125933831</v>
      </c>
      <c r="T20" s="7" t="n">
        <v>65.1013874066169</v>
      </c>
      <c r="U20" s="7" t="n">
        <f aca="false">(T20*H20)/100</f>
        <v>5.8144258767968</v>
      </c>
    </row>
    <row r="21" s="7" customFormat="true" ht="14.25" hidden="false" customHeight="false" outlineLevel="0" collapsed="false">
      <c r="A21" s="7" t="s">
        <v>24</v>
      </c>
      <c r="B21" s="10" t="s">
        <v>42</v>
      </c>
      <c r="C21" s="9" t="n">
        <v>607.1325</v>
      </c>
      <c r="D21" s="10" t="n">
        <v>19.924</v>
      </c>
      <c r="E21" s="10" t="n">
        <v>1.724</v>
      </c>
      <c r="F21" s="10" t="n">
        <v>11.262</v>
      </c>
      <c r="G21" s="10" t="n">
        <v>0.167789043001762</v>
      </c>
      <c r="H21" s="10" t="n">
        <v>2.61918814816461</v>
      </c>
      <c r="I21" s="9" t="n">
        <v>0.84</v>
      </c>
      <c r="J21" s="9" t="n">
        <v>-29.64</v>
      </c>
      <c r="K21" s="7" t="n">
        <f aca="false">U21/G21</f>
        <v>11.8394739641908</v>
      </c>
      <c r="M21" s="7" t="n">
        <v>9.492</v>
      </c>
      <c r="N21" s="7" t="n">
        <v>9.906</v>
      </c>
      <c r="O21" s="7" t="n">
        <v>9.806</v>
      </c>
      <c r="P21" s="7" t="n">
        <v>0.414</v>
      </c>
      <c r="Q21" s="7" t="n">
        <v>0.313999999999998</v>
      </c>
      <c r="R21" s="7" t="n">
        <v>0.100000000000001</v>
      </c>
      <c r="S21" s="7" t="n">
        <v>24.154589371981</v>
      </c>
      <c r="T21" s="7" t="n">
        <v>75.845410628019</v>
      </c>
      <c r="U21" s="7" t="n">
        <f aca="false">(T21*H21)/100</f>
        <v>1.98653400609585</v>
      </c>
    </row>
    <row r="22" s="7" customFormat="true" ht="14.25" hidden="false" customHeight="false" outlineLevel="0" collapsed="false">
      <c r="A22" s="7" t="s">
        <v>24</v>
      </c>
      <c r="B22" s="10" t="s">
        <v>43</v>
      </c>
      <c r="C22" s="9" t="n">
        <v>607.1375</v>
      </c>
      <c r="D22" s="10" t="n">
        <v>19.399</v>
      </c>
      <c r="E22" s="10" t="n">
        <v>1.632</v>
      </c>
      <c r="F22" s="10" t="n">
        <v>10.362</v>
      </c>
      <c r="G22" s="10" t="n">
        <v>0.162252744141789</v>
      </c>
      <c r="H22" s="10" t="n">
        <v>2.47509545032221</v>
      </c>
      <c r="I22" s="9" t="n">
        <v>0.64</v>
      </c>
      <c r="J22" s="9" t="n">
        <v>-29.65</v>
      </c>
      <c r="K22" s="7" t="n">
        <f aca="false">U22/G22</f>
        <v>11.8222898734054</v>
      </c>
      <c r="M22" s="7" t="n">
        <v>9.46</v>
      </c>
      <c r="N22" s="7" t="n">
        <v>9.74</v>
      </c>
      <c r="O22" s="7" t="n">
        <v>9.677</v>
      </c>
      <c r="P22" s="7" t="n">
        <v>0.279999999999999</v>
      </c>
      <c r="Q22" s="7" t="n">
        <v>0.216999999999999</v>
      </c>
      <c r="R22" s="7" t="n">
        <v>0.0630000000000006</v>
      </c>
      <c r="S22" s="7" t="n">
        <v>22.5000000000003</v>
      </c>
      <c r="T22" s="7" t="n">
        <v>77.4999999999997</v>
      </c>
      <c r="U22" s="7" t="n">
        <f aca="false">(T22*H22)/100</f>
        <v>1.9181989739997</v>
      </c>
    </row>
    <row r="23" s="7" customFormat="true" ht="14.25" hidden="false" customHeight="false" outlineLevel="0" collapsed="false">
      <c r="A23" s="7" t="s">
        <v>24</v>
      </c>
      <c r="B23" s="10" t="s">
        <v>44</v>
      </c>
      <c r="C23" s="9" t="n">
        <v>607.1425</v>
      </c>
      <c r="D23" s="10" t="n">
        <v>24.747</v>
      </c>
      <c r="E23" s="10" t="n">
        <v>1.823</v>
      </c>
      <c r="F23" s="10" t="n">
        <v>11.526</v>
      </c>
      <c r="G23" s="10" t="n">
        <v>0.140556181658942</v>
      </c>
      <c r="H23" s="10" t="n">
        <v>2.15816062085018</v>
      </c>
      <c r="I23" s="9" t="n">
        <v>1.09</v>
      </c>
      <c r="J23" s="9" t="n">
        <v>-29.62</v>
      </c>
      <c r="K23" s="7" t="n">
        <f aca="false">U23/G23</f>
        <v>11.899036873858</v>
      </c>
      <c r="M23" s="7" t="n">
        <v>9.494</v>
      </c>
      <c r="N23" s="7" t="n">
        <v>10.085</v>
      </c>
      <c r="O23" s="7" t="n">
        <v>9.952</v>
      </c>
      <c r="P23" s="7" t="n">
        <v>0.591000000000001</v>
      </c>
      <c r="Q23" s="7" t="n">
        <v>0.458</v>
      </c>
      <c r="R23" s="7" t="n">
        <v>0.133000000000001</v>
      </c>
      <c r="S23" s="7" t="n">
        <v>22.5042301184434</v>
      </c>
      <c r="T23" s="7" t="n">
        <v>77.4957698815566</v>
      </c>
      <c r="U23" s="7" t="n">
        <f aca="false">(T23*H23)/100</f>
        <v>1.67248318840843</v>
      </c>
    </row>
    <row r="24" s="7" customFormat="true" ht="14.25" hidden="false" customHeight="false" outlineLevel="0" collapsed="false">
      <c r="A24" s="7" t="s">
        <v>24</v>
      </c>
      <c r="B24" s="10" t="s">
        <v>45</v>
      </c>
      <c r="C24" s="9" t="n">
        <v>607.1475</v>
      </c>
      <c r="D24" s="10" t="n">
        <v>14.987</v>
      </c>
      <c r="E24" s="10" t="n">
        <v>1.063</v>
      </c>
      <c r="F24" s="10" t="n">
        <v>7.305</v>
      </c>
      <c r="G24" s="10" t="n">
        <v>0.134614040082287</v>
      </c>
      <c r="H24" s="10" t="n">
        <v>2.25856825617039</v>
      </c>
      <c r="I24" s="9" t="n">
        <v>2.69</v>
      </c>
      <c r="J24" s="9" t="n">
        <v>-29.83</v>
      </c>
      <c r="K24" s="7" t="n">
        <f aca="false">U24/G24</f>
        <v>13.3861400952366</v>
      </c>
      <c r="M24" s="7" t="n">
        <v>9.455</v>
      </c>
      <c r="N24" s="7" t="n">
        <v>10.009</v>
      </c>
      <c r="O24" s="7" t="n">
        <v>9.897</v>
      </c>
      <c r="P24" s="7" t="n">
        <v>0.554</v>
      </c>
      <c r="Q24" s="7" t="n">
        <v>0.442</v>
      </c>
      <c r="R24" s="7" t="n">
        <v>0.112</v>
      </c>
      <c r="S24" s="7" t="n">
        <v>20.216606498195</v>
      </c>
      <c r="T24" s="7" t="n">
        <v>79.7833935018051</v>
      </c>
      <c r="U24" s="7" t="n">
        <f aca="false">(T24*H24)/100</f>
        <v>1.80196239932728</v>
      </c>
    </row>
    <row r="25" s="7" customFormat="true" ht="14.25" hidden="false" customHeight="false" outlineLevel="0" collapsed="false">
      <c r="A25" s="7" t="s">
        <v>24</v>
      </c>
      <c r="B25" s="10" t="s">
        <v>46</v>
      </c>
      <c r="C25" s="9" t="n">
        <v>607.152</v>
      </c>
      <c r="D25" s="10" t="n">
        <v>20.26</v>
      </c>
      <c r="E25" s="10" t="n">
        <v>1.283</v>
      </c>
      <c r="F25" s="10" t="n">
        <v>8.179</v>
      </c>
      <c r="G25" s="10" t="n">
        <v>0.119552109158251</v>
      </c>
      <c r="H25" s="10" t="n">
        <v>1.8706324943516</v>
      </c>
      <c r="I25" s="9" t="n">
        <v>2.42</v>
      </c>
      <c r="J25" s="9" t="n">
        <v>-29.78</v>
      </c>
      <c r="K25" s="7" t="n">
        <f aca="false">U25/G25</f>
        <v>12.4526340338685</v>
      </c>
      <c r="M25" s="7" t="n">
        <v>9.437</v>
      </c>
      <c r="N25" s="7" t="n">
        <v>9.726</v>
      </c>
      <c r="O25" s="7" t="n">
        <v>9.667</v>
      </c>
      <c r="P25" s="7" t="n">
        <v>0.289000000000002</v>
      </c>
      <c r="Q25" s="7" t="n">
        <v>0.23</v>
      </c>
      <c r="R25" s="7" t="n">
        <v>0.0590000000000011</v>
      </c>
      <c r="S25" s="7" t="n">
        <v>20.4152249134951</v>
      </c>
      <c r="T25" s="7" t="n">
        <v>79.5847750865049</v>
      </c>
      <c r="U25" s="7" t="n">
        <f aca="false">(T25*H25)/100</f>
        <v>1.48873866332479</v>
      </c>
    </row>
    <row r="26" s="7" customFormat="true" ht="14.25" hidden="false" customHeight="false" outlineLevel="0" collapsed="false">
      <c r="A26" s="7" t="s">
        <v>24</v>
      </c>
      <c r="B26" s="10" t="s">
        <v>47</v>
      </c>
      <c r="C26" s="9" t="n">
        <v>607.157</v>
      </c>
      <c r="D26" s="10" t="n">
        <v>24.91</v>
      </c>
      <c r="E26" s="10" t="n">
        <v>1.261</v>
      </c>
      <c r="F26" s="10" t="n">
        <v>7.47</v>
      </c>
      <c r="G26" s="10" t="n">
        <v>0.0950652395572418</v>
      </c>
      <c r="H26" s="10" t="n">
        <v>1.38955128835078</v>
      </c>
      <c r="I26" s="9" t="n">
        <v>2.41</v>
      </c>
      <c r="J26" s="9" t="n">
        <v>-29.77</v>
      </c>
      <c r="K26" s="7" t="n">
        <f aca="false">U26/G26</f>
        <v>11.6988084078501</v>
      </c>
      <c r="M26" s="7" t="n">
        <v>9.484</v>
      </c>
      <c r="N26" s="7" t="n">
        <v>10.03</v>
      </c>
      <c r="O26" s="7" t="n">
        <v>9.921</v>
      </c>
      <c r="P26" s="7" t="n">
        <v>0.545999999999999</v>
      </c>
      <c r="Q26" s="7" t="n">
        <v>0.436999999999999</v>
      </c>
      <c r="R26" s="7" t="n">
        <v>0.109</v>
      </c>
      <c r="S26" s="7" t="n">
        <v>19.96336996337</v>
      </c>
      <c r="T26" s="7" t="n">
        <v>80.03663003663</v>
      </c>
      <c r="U26" s="7" t="n">
        <f aca="false">(T26*H26)/100</f>
        <v>1.11215002382654</v>
      </c>
    </row>
    <row r="27" s="7" customFormat="true" ht="14.25" hidden="false" customHeight="false" outlineLevel="0" collapsed="false">
      <c r="A27" s="7" t="s">
        <v>24</v>
      </c>
      <c r="B27" s="10" t="s">
        <v>48</v>
      </c>
      <c r="C27" s="7" t="n">
        <v>607.16</v>
      </c>
      <c r="D27" s="10" t="n">
        <v>25.208</v>
      </c>
      <c r="E27" s="10" t="n">
        <v>1.312</v>
      </c>
      <c r="F27" s="10" t="n">
        <v>7.607</v>
      </c>
      <c r="G27" s="10" t="n">
        <v>0.0972295333759049</v>
      </c>
      <c r="H27" s="10" t="n">
        <v>1.39830764804466</v>
      </c>
      <c r="I27" s="9" t="n">
        <v>2.11</v>
      </c>
      <c r="J27" s="9" t="n">
        <v>-29.72</v>
      </c>
      <c r="K27" s="7" t="n">
        <f aca="false">U27/G27</f>
        <v>11.3647748752104</v>
      </c>
      <c r="M27" s="7" t="n">
        <v>9.517</v>
      </c>
      <c r="N27" s="7" t="n">
        <v>10.07</v>
      </c>
      <c r="O27" s="7" t="n">
        <v>9.954</v>
      </c>
      <c r="P27" s="7" t="n">
        <v>0.553000000000001</v>
      </c>
      <c r="Q27" s="7" t="n">
        <v>0.437000000000001</v>
      </c>
      <c r="R27" s="7" t="n">
        <v>0.116</v>
      </c>
      <c r="S27" s="7" t="n">
        <v>20.9764918625677</v>
      </c>
      <c r="T27" s="7" t="n">
        <v>79.0235081374323</v>
      </c>
      <c r="U27" s="7" t="n">
        <f aca="false">(T27*H27)/100</f>
        <v>1.10499175803891</v>
      </c>
    </row>
    <row r="28" s="7" customFormat="true" ht="14.25" hidden="false" customHeight="false" outlineLevel="0" collapsed="false">
      <c r="A28" s="7" t="s">
        <v>24</v>
      </c>
      <c r="B28" s="10" t="s">
        <v>49</v>
      </c>
      <c r="C28" s="9" t="n">
        <v>607.163</v>
      </c>
      <c r="D28" s="10" t="n">
        <v>19.718</v>
      </c>
      <c r="E28" s="10" t="n">
        <v>1.319</v>
      </c>
      <c r="F28" s="10" t="n">
        <v>7.403</v>
      </c>
      <c r="G28" s="10" t="n">
        <v>0.124313685255355</v>
      </c>
      <c r="H28" s="10" t="n">
        <v>1.7396929120589</v>
      </c>
      <c r="I28" s="9" t="n">
        <v>1.03</v>
      </c>
      <c r="J28" s="9" t="n">
        <v>-29.73</v>
      </c>
      <c r="K28" s="7" t="n">
        <f aca="false">U28/G28</f>
        <v>10.9977906610291</v>
      </c>
      <c r="M28" s="7" t="n">
        <v>9.465</v>
      </c>
      <c r="N28" s="7" t="n">
        <v>9.918</v>
      </c>
      <c r="O28" s="7" t="n">
        <v>9.821</v>
      </c>
      <c r="P28" s="7" t="n">
        <v>0.452999999999999</v>
      </c>
      <c r="Q28" s="7" t="n">
        <v>0.356</v>
      </c>
      <c r="R28" s="7" t="n">
        <v>0.0969999999999995</v>
      </c>
      <c r="S28" s="7" t="n">
        <v>21.4128035320088</v>
      </c>
      <c r="T28" s="7" t="n">
        <v>78.5871964679913</v>
      </c>
      <c r="U28" s="7" t="n">
        <f aca="false">(T28*H28)/100</f>
        <v>1.36717588673945</v>
      </c>
    </row>
    <row r="29" s="7" customFormat="true" ht="14.25" hidden="false" customHeight="false" outlineLevel="0" collapsed="false">
      <c r="A29" s="7" t="s">
        <v>24</v>
      </c>
      <c r="B29" s="10" t="s">
        <v>50</v>
      </c>
      <c r="C29" s="9" t="n">
        <v>607.1675</v>
      </c>
      <c r="D29" s="10" t="n">
        <v>19.503</v>
      </c>
      <c r="E29" s="10" t="n">
        <v>1.454</v>
      </c>
      <c r="F29" s="10" t="n">
        <v>8.361</v>
      </c>
      <c r="G29" s="10" t="n">
        <v>0.137830713492822</v>
      </c>
      <c r="H29" s="10" t="n">
        <v>1.98648143033465</v>
      </c>
      <c r="I29" s="9" t="n">
        <v>0.9</v>
      </c>
      <c r="J29" s="9" t="n">
        <v>-29.76</v>
      </c>
      <c r="K29" s="7" t="n">
        <f aca="false">U29/G29</f>
        <v>11.1748884492152</v>
      </c>
      <c r="M29" s="7" t="n">
        <v>9.474</v>
      </c>
      <c r="N29" s="7" t="n">
        <v>9.75</v>
      </c>
      <c r="O29" s="7" t="n">
        <v>9.688</v>
      </c>
      <c r="P29" s="7" t="n">
        <v>0.276</v>
      </c>
      <c r="Q29" s="7" t="n">
        <v>0.214</v>
      </c>
      <c r="R29" s="7" t="n">
        <v>0.0619999999999994</v>
      </c>
      <c r="S29" s="7" t="n">
        <v>22.4637681159418</v>
      </c>
      <c r="T29" s="7" t="n">
        <v>77.5362318840582</v>
      </c>
      <c r="U29" s="7" t="n">
        <f aca="false">(T29*H29)/100</f>
        <v>1.54024284815803</v>
      </c>
    </row>
    <row r="30" s="7" customFormat="true" ht="14.25" hidden="false" customHeight="false" outlineLevel="0" collapsed="false">
      <c r="A30" s="7" t="s">
        <v>24</v>
      </c>
      <c r="B30" s="10" t="s">
        <v>51</v>
      </c>
      <c r="C30" s="9" t="n">
        <v>607.172</v>
      </c>
      <c r="D30" s="10" t="n">
        <v>24.645</v>
      </c>
      <c r="E30" s="10" t="n">
        <v>1.518</v>
      </c>
      <c r="F30" s="10" t="n">
        <v>8.796</v>
      </c>
      <c r="G30" s="10" t="n">
        <v>0.117062002100775</v>
      </c>
      <c r="H30" s="10" t="n">
        <v>1.80811700876844</v>
      </c>
      <c r="I30" s="9" t="n">
        <v>-0.22</v>
      </c>
      <c r="J30" s="9" t="n">
        <v>-29.49</v>
      </c>
      <c r="K30" s="7" t="n">
        <f aca="false">U30/G30</f>
        <v>12.3070862979653</v>
      </c>
      <c r="M30" s="7" t="n">
        <v>9.447</v>
      </c>
      <c r="N30" s="7" t="n">
        <v>10.195</v>
      </c>
      <c r="O30" s="7" t="n">
        <v>10.043</v>
      </c>
      <c r="P30" s="7" t="n">
        <v>0.748000000000001</v>
      </c>
      <c r="Q30" s="7" t="n">
        <v>0.596</v>
      </c>
      <c r="R30" s="7" t="n">
        <v>0.152000000000001</v>
      </c>
      <c r="S30" s="7" t="n">
        <v>20.3208556149734</v>
      </c>
      <c r="T30" s="7" t="n">
        <v>79.6791443850266</v>
      </c>
      <c r="U30" s="7" t="n">
        <f aca="false">(T30*H30)/100</f>
        <v>1.44069216206683</v>
      </c>
    </row>
    <row r="31" s="7" customFormat="true" ht="14.25" hidden="false" customHeight="false" outlineLevel="0" collapsed="false">
      <c r="A31" s="7" t="s">
        <v>24</v>
      </c>
      <c r="B31" s="10" t="s">
        <v>52</v>
      </c>
      <c r="C31" s="9" t="n">
        <v>607.174</v>
      </c>
      <c r="D31" s="10" t="n">
        <v>24.301</v>
      </c>
      <c r="E31" s="10" t="n">
        <v>1.516</v>
      </c>
      <c r="F31" s="10" t="n">
        <v>8.82</v>
      </c>
      <c r="G31" s="10" t="n">
        <v>0.118562692766667</v>
      </c>
      <c r="H31" s="10" t="n">
        <v>1.83871565229055</v>
      </c>
      <c r="I31" s="9" t="n">
        <v>-0.93</v>
      </c>
      <c r="J31" s="9" t="n">
        <v>-29.49</v>
      </c>
      <c r="K31" s="7" t="n">
        <f aca="false">U31/G31</f>
        <v>5.32180268947103</v>
      </c>
      <c r="M31" s="7" t="n">
        <v>9.443</v>
      </c>
      <c r="N31" s="7" t="n">
        <v>10.97</v>
      </c>
      <c r="O31" s="7" t="n">
        <v>9.967</v>
      </c>
      <c r="P31" s="7" t="n">
        <v>1.527</v>
      </c>
      <c r="Q31" s="7" t="n">
        <v>0.524000000000001</v>
      </c>
      <c r="R31" s="7" t="n">
        <v>1.003</v>
      </c>
      <c r="S31" s="7" t="n">
        <v>65.6843483955468</v>
      </c>
      <c r="T31" s="7" t="n">
        <v>34.3156516044532</v>
      </c>
      <c r="U31" s="7" t="n">
        <f aca="false">(T31*H31)/100</f>
        <v>0.630967257236575</v>
      </c>
    </row>
    <row r="32" s="7" customFormat="true" ht="14.25" hidden="false" customHeight="false" outlineLevel="0" collapsed="false">
      <c r="A32" s="7" t="s">
        <v>24</v>
      </c>
      <c r="B32" s="10" t="s">
        <v>53</v>
      </c>
      <c r="C32" s="9" t="n">
        <v>607.176</v>
      </c>
      <c r="D32" s="10" t="n">
        <v>24.31</v>
      </c>
      <c r="E32" s="10" t="n">
        <v>1.578</v>
      </c>
      <c r="F32" s="10" t="n">
        <v>8.979</v>
      </c>
      <c r="G32" s="10" t="n">
        <v>0.123365873603383</v>
      </c>
      <c r="H32" s="10" t="n">
        <v>1.87116956986254</v>
      </c>
      <c r="I32" s="9" t="n">
        <v>-1.33</v>
      </c>
      <c r="J32" s="9" t="n">
        <v>-29.49</v>
      </c>
      <c r="K32" s="7" t="n">
        <f aca="false">U32/G32</f>
        <v>12.1806649757015</v>
      </c>
      <c r="M32" s="7" t="n">
        <v>9.429</v>
      </c>
      <c r="N32" s="7" t="n">
        <v>9.82</v>
      </c>
      <c r="O32" s="7" t="n">
        <v>9.743</v>
      </c>
      <c r="P32" s="7" t="n">
        <v>0.391</v>
      </c>
      <c r="Q32" s="7" t="n">
        <v>0.314</v>
      </c>
      <c r="R32" s="7" t="n">
        <v>0.077</v>
      </c>
      <c r="S32" s="7" t="n">
        <v>19.693094629156</v>
      </c>
      <c r="T32" s="7" t="n">
        <v>80.306905370844</v>
      </c>
      <c r="U32" s="7" t="n">
        <f aca="false">(T32*H32)/100</f>
        <v>1.50267837579754</v>
      </c>
    </row>
    <row r="33" s="7" customFormat="true" ht="14.25" hidden="false" customHeight="false" outlineLevel="0" collapsed="false">
      <c r="A33" s="7" t="s">
        <v>24</v>
      </c>
      <c r="B33" s="10" t="s">
        <v>54</v>
      </c>
      <c r="C33" s="9" t="n">
        <v>607.178</v>
      </c>
      <c r="D33" s="10" t="n">
        <v>24.076</v>
      </c>
      <c r="E33" s="10" t="n">
        <v>1.372</v>
      </c>
      <c r="F33" s="10" t="n">
        <v>7.698</v>
      </c>
      <c r="G33" s="10" t="n">
        <v>0.108303570678834</v>
      </c>
      <c r="H33" s="10" t="n">
        <v>1.61980861885433</v>
      </c>
      <c r="I33" s="9" t="n">
        <v>-1.44</v>
      </c>
      <c r="J33" s="9" t="n">
        <v>-29.58</v>
      </c>
      <c r="K33" s="7" t="n">
        <f aca="false">U33/G33</f>
        <v>12.0393027928708</v>
      </c>
      <c r="M33" s="7" t="n">
        <v>9.418</v>
      </c>
      <c r="N33" s="7" t="n">
        <v>9.941</v>
      </c>
      <c r="O33" s="7" t="n">
        <v>9.839</v>
      </c>
      <c r="P33" s="7" t="n">
        <v>0.523000000000002</v>
      </c>
      <c r="Q33" s="7" t="n">
        <v>0.421000000000001</v>
      </c>
      <c r="R33" s="7" t="n">
        <v>0.102</v>
      </c>
      <c r="S33" s="7" t="n">
        <v>19.5028680688337</v>
      </c>
      <c r="T33" s="7" t="n">
        <v>80.4971319311663</v>
      </c>
      <c r="U33" s="7" t="n">
        <f aca="false">(T33*H33)/100</f>
        <v>1.30389948095157</v>
      </c>
    </row>
    <row r="34" s="7" customFormat="true" ht="14.25" hidden="false" customHeight="false" outlineLevel="0" collapsed="false">
      <c r="A34" s="7" t="s">
        <v>24</v>
      </c>
      <c r="B34" s="10" t="s">
        <v>55</v>
      </c>
      <c r="C34" s="9" t="n">
        <v>607.182</v>
      </c>
      <c r="D34" s="10" t="n">
        <v>25.563</v>
      </c>
      <c r="E34" s="10" t="n">
        <v>1.299</v>
      </c>
      <c r="F34" s="10" t="n">
        <v>7.35</v>
      </c>
      <c r="G34" s="10" t="n">
        <v>0.0965762481167558</v>
      </c>
      <c r="H34" s="10" t="n">
        <v>1.45661793302536</v>
      </c>
      <c r="I34" s="9" t="n">
        <v>-1.34</v>
      </c>
      <c r="J34" s="9" t="n">
        <v>-29.45</v>
      </c>
      <c r="K34" s="7" t="n">
        <f aca="false">U34/G34</f>
        <v>12.260516054567</v>
      </c>
      <c r="M34" s="7" t="n">
        <v>9.418</v>
      </c>
      <c r="N34" s="7" t="n">
        <v>10.054</v>
      </c>
      <c r="O34" s="7" t="n">
        <v>9.935</v>
      </c>
      <c r="P34" s="7" t="n">
        <v>0.636000000000001</v>
      </c>
      <c r="Q34" s="7" t="n">
        <v>0.517000000000001</v>
      </c>
      <c r="R34" s="7" t="n">
        <v>0.119</v>
      </c>
      <c r="S34" s="7" t="n">
        <v>18.7106918238993</v>
      </c>
      <c r="T34" s="7" t="n">
        <v>81.2893081761007</v>
      </c>
      <c r="U34" s="7" t="n">
        <f aca="false">(T34*H34)/100</f>
        <v>1.18407464052533</v>
      </c>
    </row>
    <row r="35" s="7" customFormat="true" ht="14.25" hidden="false" customHeight="false" outlineLevel="0" collapsed="false">
      <c r="A35" s="7" t="s">
        <v>24</v>
      </c>
      <c r="B35" s="10" t="s">
        <v>56</v>
      </c>
      <c r="C35" s="9" t="n">
        <v>607.187</v>
      </c>
      <c r="D35" s="10" t="n">
        <v>24.043</v>
      </c>
      <c r="E35" s="10" t="n">
        <v>1.508</v>
      </c>
      <c r="F35" s="10" t="n">
        <v>8.974</v>
      </c>
      <c r="G35" s="10" t="n">
        <v>0.119202587760241</v>
      </c>
      <c r="H35" s="10" t="n">
        <v>1.89089556023675</v>
      </c>
      <c r="I35" s="9" t="n">
        <v>-0.63</v>
      </c>
      <c r="J35" s="9" t="n">
        <v>-29.46</v>
      </c>
      <c r="K35" s="7" t="n">
        <f aca="false">U35/G35</f>
        <v>12.6053190520285</v>
      </c>
      <c r="M35" s="7" t="n">
        <v>9.503</v>
      </c>
      <c r="N35" s="7" t="n">
        <v>9.951</v>
      </c>
      <c r="O35" s="7" t="n">
        <v>9.859</v>
      </c>
      <c r="P35" s="7" t="n">
        <v>0.448</v>
      </c>
      <c r="Q35" s="7" t="n">
        <v>0.356</v>
      </c>
      <c r="R35" s="7" t="n">
        <v>0.0920000000000005</v>
      </c>
      <c r="S35" s="7" t="n">
        <v>20.5357142857144</v>
      </c>
      <c r="T35" s="7" t="n">
        <v>79.4642857142856</v>
      </c>
      <c r="U35" s="7" t="n">
        <f aca="false">(T35*H35)/100</f>
        <v>1.50258665054527</v>
      </c>
    </row>
    <row r="36" s="7" customFormat="true" ht="14.25" hidden="false" customHeight="false" outlineLevel="0" collapsed="false">
      <c r="A36" s="7" t="s">
        <v>24</v>
      </c>
      <c r="B36" s="10" t="s">
        <v>57</v>
      </c>
      <c r="C36" s="7" t="n">
        <v>607.19</v>
      </c>
      <c r="D36" s="10" t="n">
        <v>24.482</v>
      </c>
      <c r="E36" s="10" t="n">
        <v>1.567</v>
      </c>
      <c r="F36" s="10" t="n">
        <v>9.045</v>
      </c>
      <c r="G36" s="10" t="n">
        <v>0.121645234891705</v>
      </c>
      <c r="H36" s="10" t="n">
        <v>1.87168091057504</v>
      </c>
      <c r="I36" s="9" t="n">
        <v>-0.74</v>
      </c>
      <c r="J36" s="9" t="n">
        <v>-29.44</v>
      </c>
      <c r="K36" s="7" t="n">
        <f aca="false">U36/G36</f>
        <v>12.243744230657</v>
      </c>
      <c r="M36" s="7" t="n">
        <v>9.452</v>
      </c>
      <c r="N36" s="7" t="n">
        <v>10.064</v>
      </c>
      <c r="O36" s="7" t="n">
        <v>9.939</v>
      </c>
      <c r="P36" s="7" t="n">
        <v>0.612</v>
      </c>
      <c r="Q36" s="7" t="n">
        <v>0.487</v>
      </c>
      <c r="R36" s="7" t="n">
        <v>0.125</v>
      </c>
      <c r="S36" s="7" t="n">
        <v>20.4248366013072</v>
      </c>
      <c r="T36" s="7" t="n">
        <v>79.5751633986928</v>
      </c>
      <c r="U36" s="7" t="n">
        <f aca="false">(T36*H36)/100</f>
        <v>1.48939314289223</v>
      </c>
    </row>
    <row r="37" s="7" customFormat="true" ht="14.25" hidden="false" customHeight="false" outlineLevel="0" collapsed="false">
      <c r="A37" s="7" t="s">
        <v>24</v>
      </c>
      <c r="B37" s="10" t="s">
        <v>58</v>
      </c>
      <c r="C37" s="9" t="n">
        <v>607.195</v>
      </c>
      <c r="D37" s="10" t="n">
        <v>24.783</v>
      </c>
      <c r="E37" s="10" t="n">
        <v>1.731</v>
      </c>
      <c r="F37" s="10" t="n">
        <v>10.043</v>
      </c>
      <c r="G37" s="10" t="n">
        <v>0.132744394076024</v>
      </c>
      <c r="H37" s="10" t="n">
        <v>2.05295636745078</v>
      </c>
      <c r="I37" s="9" t="n">
        <v>-0.99</v>
      </c>
      <c r="J37" s="9" t="n">
        <v>-29.45</v>
      </c>
      <c r="K37" s="7" t="n">
        <f aca="false">U37/G37</f>
        <v>11.924790415148</v>
      </c>
      <c r="M37" s="7" t="n">
        <v>9.406</v>
      </c>
      <c r="N37" s="7" t="n">
        <v>9.869</v>
      </c>
      <c r="O37" s="7" t="n">
        <v>9.763</v>
      </c>
      <c r="P37" s="7" t="n">
        <v>0.462999999999999</v>
      </c>
      <c r="Q37" s="7" t="n">
        <v>0.356999999999999</v>
      </c>
      <c r="R37" s="7" t="n">
        <v>0.106</v>
      </c>
      <c r="S37" s="7" t="n">
        <v>22.8941684665227</v>
      </c>
      <c r="T37" s="7" t="n">
        <v>77.1058315334773</v>
      </c>
      <c r="U37" s="7" t="n">
        <f aca="false">(T37*H37)/100</f>
        <v>1.58294907814239</v>
      </c>
    </row>
    <row r="38" s="7" customFormat="true" ht="14.25" hidden="false" customHeight="false" outlineLevel="0" collapsed="false">
      <c r="A38" s="7" t="s">
        <v>24</v>
      </c>
      <c r="B38" s="8" t="s">
        <v>59</v>
      </c>
      <c r="C38" s="7" t="n">
        <v>607.2</v>
      </c>
      <c r="D38" s="10" t="n">
        <v>33.343</v>
      </c>
      <c r="E38" s="10" t="n">
        <v>2.399</v>
      </c>
      <c r="F38" s="10" t="n">
        <v>13.682</v>
      </c>
      <c r="G38" s="10" t="n">
        <v>0.140980320019113</v>
      </c>
      <c r="H38" s="10" t="n">
        <v>2.09270398090562</v>
      </c>
      <c r="I38" s="9" t="n">
        <v>-0.85</v>
      </c>
      <c r="J38" s="9" t="n">
        <v>-29.12</v>
      </c>
      <c r="K38" s="7" t="n">
        <f aca="false">U38/G38</f>
        <v>11.5371248220691</v>
      </c>
      <c r="M38" s="7" t="n">
        <v>9.416</v>
      </c>
      <c r="N38" s="7" t="n">
        <v>9.82</v>
      </c>
      <c r="O38" s="7" t="n">
        <v>9.73</v>
      </c>
      <c r="P38" s="7" t="n">
        <v>0.404</v>
      </c>
      <c r="Q38" s="7" t="n">
        <v>0.314</v>
      </c>
      <c r="R38" s="7" t="n">
        <v>0.0899999999999999</v>
      </c>
      <c r="S38" s="7" t="n">
        <v>22.2772277227722</v>
      </c>
      <c r="T38" s="7" t="n">
        <v>77.7227722772278</v>
      </c>
      <c r="U38" s="7" t="n">
        <f aca="false">(T38*H38)/100</f>
        <v>1.62650754951575</v>
      </c>
    </row>
    <row r="39" s="7" customFormat="true" ht="14.25" hidden="false" customHeight="false" outlineLevel="0" collapsed="false">
      <c r="A39" s="7" t="s">
        <v>24</v>
      </c>
      <c r="B39" s="8" t="s">
        <v>60</v>
      </c>
      <c r="C39" s="9" t="n">
        <v>607.203</v>
      </c>
      <c r="D39" s="10" t="n">
        <v>32.594</v>
      </c>
      <c r="E39" s="10" t="n">
        <v>2.14</v>
      </c>
      <c r="F39" s="10" t="n">
        <v>12.842</v>
      </c>
      <c r="G39" s="10" t="n">
        <v>0.128649774306543</v>
      </c>
      <c r="H39" s="10" t="n">
        <v>2.00936064117456</v>
      </c>
      <c r="I39" s="9" t="n">
        <v>-1.83</v>
      </c>
      <c r="J39" s="9" t="n">
        <v>-29.2</v>
      </c>
      <c r="K39" s="7" t="n">
        <f aca="false">U39/G39</f>
        <v>12.2719481587351</v>
      </c>
      <c r="M39" s="7" t="n">
        <v>9.42</v>
      </c>
      <c r="N39" s="7" t="n">
        <v>9.672</v>
      </c>
      <c r="O39" s="7" t="n">
        <v>9.618</v>
      </c>
      <c r="P39" s="7" t="n">
        <v>0.252000000000001</v>
      </c>
      <c r="Q39" s="7" t="n">
        <v>0.198</v>
      </c>
      <c r="R39" s="7" t="n">
        <v>0.0540000000000003</v>
      </c>
      <c r="S39" s="7" t="n">
        <v>21.4285714285715</v>
      </c>
      <c r="T39" s="7" t="n">
        <v>78.5714285714285</v>
      </c>
      <c r="U39" s="7" t="n">
        <f aca="false">(T39*H39)/100</f>
        <v>1.57878336092287</v>
      </c>
    </row>
    <row r="40" s="7" customFormat="true" ht="14.25" hidden="false" customHeight="false" outlineLevel="0" collapsed="false">
      <c r="A40" s="7" t="s">
        <v>24</v>
      </c>
      <c r="B40" s="8" t="s">
        <v>61</v>
      </c>
      <c r="C40" s="9" t="n">
        <v>607.2075</v>
      </c>
      <c r="D40" s="10" t="n">
        <v>34.3</v>
      </c>
      <c r="E40" s="10" t="n">
        <v>2.273</v>
      </c>
      <c r="F40" s="10" t="n">
        <v>13.675</v>
      </c>
      <c r="G40" s="10" t="n">
        <v>0.129848887231111</v>
      </c>
      <c r="H40" s="10" t="n">
        <v>2.03327491062766</v>
      </c>
      <c r="I40" s="9" t="n">
        <v>-1.95</v>
      </c>
      <c r="J40" s="9" t="n">
        <v>-29.19</v>
      </c>
      <c r="K40" s="7" t="n">
        <f aca="false">U40/G40</f>
        <v>12.0608064267444</v>
      </c>
      <c r="M40" s="7" t="n">
        <v>9.449</v>
      </c>
      <c r="N40" s="7" t="n">
        <v>9.758</v>
      </c>
      <c r="O40" s="7" t="n">
        <v>9.687</v>
      </c>
      <c r="P40" s="7" t="n">
        <v>0.308999999999999</v>
      </c>
      <c r="Q40" s="7" t="n">
        <v>0.238</v>
      </c>
      <c r="R40" s="7" t="n">
        <v>0.0709999999999997</v>
      </c>
      <c r="S40" s="7" t="n">
        <v>22.9773462783171</v>
      </c>
      <c r="T40" s="7" t="n">
        <v>77.0226537216829</v>
      </c>
      <c r="U40" s="7" t="n">
        <f aca="false">(T40*H40)/100</f>
        <v>1.5660822936226</v>
      </c>
    </row>
    <row r="41" s="7" customFormat="true" ht="14.25" hidden="false" customHeight="false" outlineLevel="0" collapsed="false">
      <c r="A41" s="7" t="s">
        <v>24</v>
      </c>
      <c r="B41" s="8" t="s">
        <v>62</v>
      </c>
      <c r="C41" s="9" t="n">
        <v>607.212</v>
      </c>
      <c r="D41" s="10" t="n">
        <v>35.121</v>
      </c>
      <c r="E41" s="10" t="n">
        <v>2.189</v>
      </c>
      <c r="F41" s="10" t="n">
        <v>12.95</v>
      </c>
      <c r="G41" s="10" t="n">
        <v>0.122127032633286</v>
      </c>
      <c r="H41" s="10" t="n">
        <v>1.8804672843529</v>
      </c>
      <c r="I41" s="9" t="n">
        <v>-1.92</v>
      </c>
      <c r="J41" s="9" t="n">
        <v>-29.22</v>
      </c>
      <c r="K41" s="7" t="n">
        <f aca="false">U41/G41</f>
        <v>12.1488420050046</v>
      </c>
      <c r="M41" s="7" t="n">
        <v>9.47</v>
      </c>
      <c r="N41" s="7" t="n">
        <v>10.034</v>
      </c>
      <c r="O41" s="7" t="n">
        <v>9.915</v>
      </c>
      <c r="P41" s="7" t="n">
        <v>0.564</v>
      </c>
      <c r="Q41" s="7" t="n">
        <v>0.444999999999999</v>
      </c>
      <c r="R41" s="7" t="n">
        <v>0.119000000000002</v>
      </c>
      <c r="S41" s="7" t="n">
        <v>21.0992907801421</v>
      </c>
      <c r="T41" s="7" t="n">
        <v>78.9007092198579</v>
      </c>
      <c r="U41" s="7" t="n">
        <f aca="false">(T41*H41)/100</f>
        <v>1.48370202400184</v>
      </c>
    </row>
    <row r="42" s="7" customFormat="true" ht="14.25" hidden="false" customHeight="false" outlineLevel="0" collapsed="false">
      <c r="A42" s="7" t="s">
        <v>24</v>
      </c>
      <c r="B42" s="8" t="s">
        <v>63</v>
      </c>
      <c r="C42" s="9" t="n">
        <v>607.217</v>
      </c>
      <c r="D42" s="10" t="n">
        <v>33.352</v>
      </c>
      <c r="E42" s="10" t="n">
        <v>2.079</v>
      </c>
      <c r="F42" s="10" t="n">
        <v>11.872</v>
      </c>
      <c r="G42" s="10" t="n">
        <v>0.122142139695009</v>
      </c>
      <c r="H42" s="10" t="n">
        <v>1.81536890649475</v>
      </c>
      <c r="I42" s="9" t="n">
        <v>-1.6</v>
      </c>
      <c r="J42" s="9" t="n">
        <v>-29.23</v>
      </c>
      <c r="K42" s="7" t="n">
        <f aca="false">U42/G42</f>
        <v>11.4755665767658</v>
      </c>
      <c r="M42" s="7" t="n">
        <v>9.472</v>
      </c>
      <c r="N42" s="7" t="n">
        <v>9.981</v>
      </c>
      <c r="O42" s="7" t="n">
        <v>9.865</v>
      </c>
      <c r="P42" s="7" t="n">
        <v>0.509</v>
      </c>
      <c r="Q42" s="7" t="n">
        <v>0.393000000000001</v>
      </c>
      <c r="R42" s="7" t="n">
        <v>0.116</v>
      </c>
      <c r="S42" s="7" t="n">
        <v>22.7897838899803</v>
      </c>
      <c r="T42" s="7" t="n">
        <v>77.2102161100197</v>
      </c>
      <c r="U42" s="7" t="n">
        <f aca="false">(T42*H42)/100</f>
        <v>1.4016502558987</v>
      </c>
    </row>
    <row r="43" s="7" customFormat="true" ht="14.25" hidden="false" customHeight="false" outlineLevel="0" collapsed="false">
      <c r="A43" s="7" t="s">
        <v>24</v>
      </c>
      <c r="B43" s="8" t="s">
        <v>64</v>
      </c>
      <c r="C43" s="9" t="n">
        <v>607.221</v>
      </c>
      <c r="D43" s="10" t="n">
        <v>39.079</v>
      </c>
      <c r="E43" s="10" t="n">
        <v>1.52</v>
      </c>
      <c r="F43" s="10" t="n">
        <v>8.24</v>
      </c>
      <c r="G43" s="10" t="n">
        <v>0.0762137028742899</v>
      </c>
      <c r="H43" s="10" t="n">
        <v>1.07534211890668</v>
      </c>
      <c r="I43" s="9" t="n">
        <v>-1.38</v>
      </c>
      <c r="J43" s="9" t="n">
        <v>-29.23</v>
      </c>
      <c r="K43" s="7" t="n">
        <f aca="false">U43/G43</f>
        <v>11.1224040594832</v>
      </c>
      <c r="M43" s="7" t="n">
        <v>9.435</v>
      </c>
      <c r="N43" s="7" t="n">
        <v>10.101</v>
      </c>
      <c r="O43" s="7" t="n">
        <v>9.96</v>
      </c>
      <c r="P43" s="7" t="n">
        <v>0.666</v>
      </c>
      <c r="Q43" s="7" t="n">
        <v>0.525</v>
      </c>
      <c r="R43" s="7" t="n">
        <v>0.141</v>
      </c>
      <c r="S43" s="7" t="n">
        <v>21.1711711711712</v>
      </c>
      <c r="T43" s="7" t="n">
        <v>78.8288288288288</v>
      </c>
      <c r="U43" s="7" t="n">
        <f aca="false">(T43*H43)/100</f>
        <v>0.847679598237252</v>
      </c>
    </row>
    <row r="44" s="7" customFormat="true" ht="14.25" hidden="false" customHeight="false" outlineLevel="0" collapsed="false">
      <c r="A44" s="7" t="s">
        <v>24</v>
      </c>
      <c r="B44" s="8" t="s">
        <v>65</v>
      </c>
      <c r="C44" s="9" t="n">
        <v>607.226</v>
      </c>
      <c r="D44" s="10" t="n">
        <v>38.639</v>
      </c>
      <c r="E44" s="10" t="n">
        <v>1.392</v>
      </c>
      <c r="F44" s="10" t="n">
        <v>7.108</v>
      </c>
      <c r="G44" s="10" t="n">
        <v>0.0705905025416972</v>
      </c>
      <c r="H44" s="10" t="n">
        <v>0.938176235481034</v>
      </c>
      <c r="I44" s="9" t="n">
        <v>0.18</v>
      </c>
      <c r="J44" s="9" t="n">
        <v>-29.2</v>
      </c>
      <c r="K44" s="7" t="n">
        <f aca="false">U44/G44</f>
        <v>10.7529552659361</v>
      </c>
      <c r="M44" s="7" t="n">
        <v>9.373</v>
      </c>
      <c r="N44" s="7" t="n">
        <v>10.012</v>
      </c>
      <c r="O44" s="7" t="n">
        <v>9.89</v>
      </c>
      <c r="P44" s="7" t="n">
        <v>0.639000000000001</v>
      </c>
      <c r="Q44" s="7" t="n">
        <v>0.517000000000001</v>
      </c>
      <c r="R44" s="7" t="n">
        <v>0.122</v>
      </c>
      <c r="S44" s="7" t="n">
        <v>19.0923317683881</v>
      </c>
      <c r="T44" s="7" t="n">
        <v>80.9076682316119</v>
      </c>
      <c r="U44" s="7" t="n">
        <f aca="false">(T44*H44)/100</f>
        <v>0.759056516030821</v>
      </c>
    </row>
    <row r="45" s="7" customFormat="true" ht="14.25" hidden="false" customHeight="false" outlineLevel="0" collapsed="false">
      <c r="A45" s="7" t="s">
        <v>24</v>
      </c>
      <c r="B45" s="8" t="s">
        <v>66</v>
      </c>
      <c r="C45" s="9" t="n">
        <v>607.229</v>
      </c>
      <c r="D45" s="10" t="n">
        <v>37.906</v>
      </c>
      <c r="E45" s="10" t="n">
        <v>1.489</v>
      </c>
      <c r="F45" s="10" t="n">
        <v>7.867</v>
      </c>
      <c r="G45" s="10" t="n">
        <v>0.0769696755703113</v>
      </c>
      <c r="H45" s="10" t="n">
        <v>1.05843472255469</v>
      </c>
      <c r="I45" s="9" t="n">
        <v>-0.08</v>
      </c>
      <c r="J45" s="9" t="n">
        <v>-29.26</v>
      </c>
      <c r="K45" s="7" t="n">
        <f aca="false">U45/G45</f>
        <v>10.9842869640205</v>
      </c>
      <c r="M45" s="7" t="n">
        <v>9.426</v>
      </c>
      <c r="N45" s="7" t="n">
        <v>9.918</v>
      </c>
      <c r="O45" s="7" t="n">
        <v>9.819</v>
      </c>
      <c r="P45" s="7" t="n">
        <v>0.491999999999999</v>
      </c>
      <c r="Q45" s="7" t="n">
        <v>0.393000000000001</v>
      </c>
      <c r="R45" s="7" t="n">
        <v>0.0989999999999984</v>
      </c>
      <c r="S45" s="7" t="n">
        <v>20.1219512195119</v>
      </c>
      <c r="T45" s="7" t="n">
        <v>79.8780487804881</v>
      </c>
      <c r="U45" s="7" t="n">
        <f aca="false">(T45*H45)/100</f>
        <v>0.845457003991859</v>
      </c>
    </row>
    <row r="46" s="7" customFormat="true" ht="14.25" hidden="false" customHeight="false" outlineLevel="0" collapsed="false">
      <c r="A46" s="7" t="s">
        <v>24</v>
      </c>
      <c r="B46" s="8" t="s">
        <v>67</v>
      </c>
      <c r="C46" s="9" t="n">
        <v>607.236</v>
      </c>
      <c r="D46" s="10" t="n">
        <v>33.686</v>
      </c>
      <c r="E46" s="10" t="n">
        <v>1.143</v>
      </c>
      <c r="F46" s="10" t="n">
        <v>6.381</v>
      </c>
      <c r="G46" s="10" t="n">
        <v>0.0664859230477533</v>
      </c>
      <c r="H46" s="10" t="n">
        <v>0.966055744023609</v>
      </c>
      <c r="I46" s="9" t="n">
        <v>0</v>
      </c>
      <c r="J46" s="9" t="n">
        <v>-29.26</v>
      </c>
      <c r="K46" s="7" t="n">
        <f aca="false">U46/G46</f>
        <v>11.2217033389287</v>
      </c>
      <c r="M46" s="7" t="n">
        <v>9.42</v>
      </c>
      <c r="N46" s="7" t="n">
        <v>9.846</v>
      </c>
      <c r="O46" s="7" t="n">
        <v>9.749</v>
      </c>
      <c r="P46" s="7" t="n">
        <v>0.426</v>
      </c>
      <c r="Q46" s="7" t="n">
        <v>0.329000000000001</v>
      </c>
      <c r="R46" s="7" t="n">
        <v>0.0969999999999995</v>
      </c>
      <c r="S46" s="7" t="n">
        <v>22.7699530516431</v>
      </c>
      <c r="T46" s="7" t="n">
        <v>77.2300469483569</v>
      </c>
      <c r="U46" s="7" t="n">
        <f aca="false">(T46*H46)/100</f>
        <v>0.746085304656732</v>
      </c>
    </row>
    <row r="47" s="7" customFormat="true" ht="14.25" hidden="false" customHeight="false" outlineLevel="0" collapsed="false">
      <c r="A47" s="7" t="s">
        <v>24</v>
      </c>
      <c r="B47" s="8" t="s">
        <v>68</v>
      </c>
      <c r="C47" s="9" t="n">
        <v>607.239</v>
      </c>
      <c r="D47" s="10" t="n">
        <v>35.08</v>
      </c>
      <c r="E47" s="10" t="n">
        <v>0.921</v>
      </c>
      <c r="F47" s="10" t="n">
        <v>5.151</v>
      </c>
      <c r="G47" s="10" t="n">
        <v>0.0514437906279828</v>
      </c>
      <c r="H47" s="10" t="n">
        <v>0.748850030783139</v>
      </c>
      <c r="I47" s="9" t="n">
        <v>0.83</v>
      </c>
      <c r="J47" s="9" t="n">
        <v>-29.12</v>
      </c>
      <c r="K47" s="7" t="n">
        <f aca="false">U47/G47</f>
        <v>10.4870597911412</v>
      </c>
      <c r="M47" s="7" t="n">
        <v>9.418</v>
      </c>
      <c r="N47" s="7" t="n">
        <v>9.604</v>
      </c>
      <c r="O47" s="7" t="n">
        <v>9.552</v>
      </c>
      <c r="P47" s="7" t="n">
        <v>0.186</v>
      </c>
      <c r="Q47" s="7" t="n">
        <v>0.134</v>
      </c>
      <c r="R47" s="7" t="n">
        <v>0.0519999999999996</v>
      </c>
      <c r="S47" s="7" t="n">
        <v>27.9569892473116</v>
      </c>
      <c r="T47" s="7" t="n">
        <v>72.0430107526884</v>
      </c>
      <c r="U47" s="7" t="n">
        <f aca="false">(T47*H47)/100</f>
        <v>0.539494108198607</v>
      </c>
    </row>
    <row r="48" s="7" customFormat="true" ht="14.25" hidden="false" customHeight="false" outlineLevel="0" collapsed="false">
      <c r="A48" s="7" t="s">
        <v>24</v>
      </c>
      <c r="B48" s="8" t="s">
        <v>69</v>
      </c>
      <c r="C48" s="9" t="n">
        <v>607.241</v>
      </c>
      <c r="D48" s="10" t="n">
        <v>32.289</v>
      </c>
      <c r="E48" s="10" t="n">
        <v>0.879</v>
      </c>
      <c r="F48" s="10" t="n">
        <v>4.895</v>
      </c>
      <c r="G48" s="10" t="n">
        <v>0.0533417422581347</v>
      </c>
      <c r="H48" s="10" t="n">
        <v>0.773145064672196</v>
      </c>
      <c r="I48" s="9" t="n">
        <v>1.07</v>
      </c>
      <c r="J48" s="9" t="n">
        <v>-29.14</v>
      </c>
      <c r="K48" s="7" t="n">
        <f aca="false">U48/G48</f>
        <v>10.8081635932268</v>
      </c>
      <c r="M48" s="7" t="n">
        <v>9.418</v>
      </c>
      <c r="N48" s="7" t="n">
        <v>9.65</v>
      </c>
      <c r="O48" s="7" t="n">
        <v>9.591</v>
      </c>
      <c r="P48" s="7" t="n">
        <v>0.232000000000001</v>
      </c>
      <c r="Q48" s="7" t="n">
        <v>0.173</v>
      </c>
      <c r="R48" s="7" t="n">
        <v>0.0590000000000011</v>
      </c>
      <c r="S48" s="7" t="n">
        <v>25.431034482759</v>
      </c>
      <c r="T48" s="7" t="n">
        <v>74.5689655172411</v>
      </c>
      <c r="U48" s="7" t="n">
        <f aca="false">(T48*H48)/100</f>
        <v>0.576526276673661</v>
      </c>
    </row>
    <row r="49" s="7" customFormat="true" ht="14.25" hidden="false" customHeight="false" outlineLevel="0" collapsed="false">
      <c r="A49" s="7" t="s">
        <v>24</v>
      </c>
      <c r="B49" s="8" t="s">
        <v>70</v>
      </c>
      <c r="C49" s="9" t="n">
        <v>607.246</v>
      </c>
      <c r="D49" s="10" t="n">
        <v>34.721</v>
      </c>
      <c r="E49" s="10" t="n">
        <v>1.15</v>
      </c>
      <c r="F49" s="10" t="n">
        <v>7.539</v>
      </c>
      <c r="G49" s="10" t="n">
        <v>0.0648990787620193</v>
      </c>
      <c r="H49" s="10" t="n">
        <v>1.10734871315946</v>
      </c>
      <c r="I49" s="9" t="n">
        <v>0.5</v>
      </c>
      <c r="J49" s="9" t="n">
        <v>-28.95</v>
      </c>
      <c r="K49" s="7" t="n">
        <f aca="false">U49/G49</f>
        <v>12.611506225147</v>
      </c>
      <c r="M49" s="7" t="n">
        <v>9.477</v>
      </c>
      <c r="N49" s="7" t="n">
        <v>9.661</v>
      </c>
      <c r="O49" s="7" t="n">
        <v>9.613</v>
      </c>
      <c r="P49" s="7" t="n">
        <v>0.183999999999999</v>
      </c>
      <c r="Q49" s="7" t="n">
        <v>0.135999999999999</v>
      </c>
      <c r="R49" s="7" t="n">
        <v>0.048</v>
      </c>
      <c r="S49" s="7" t="n">
        <v>26.0869565217393</v>
      </c>
      <c r="T49" s="7" t="n">
        <v>73.9130434782608</v>
      </c>
      <c r="U49" s="7" t="n">
        <f aca="false">(T49*H49)/100</f>
        <v>0.818475135813512</v>
      </c>
    </row>
    <row r="50" s="7" customFormat="true" ht="14.25" hidden="false" customHeight="false" outlineLevel="0" collapsed="false">
      <c r="A50" s="7" t="s">
        <v>24</v>
      </c>
      <c r="B50" s="8" t="s">
        <v>71</v>
      </c>
      <c r="C50" s="7" t="n">
        <v>607.25</v>
      </c>
      <c r="D50" s="10" t="n">
        <v>36.705</v>
      </c>
      <c r="E50" s="10" t="n">
        <v>1.041</v>
      </c>
      <c r="F50" s="10" t="n">
        <v>5.448</v>
      </c>
      <c r="G50" s="10" t="n">
        <v>0.0555723058973748</v>
      </c>
      <c r="H50" s="10" t="n">
        <v>0.756963183680372</v>
      </c>
      <c r="I50" s="9" t="n">
        <v>0.22</v>
      </c>
      <c r="J50" s="9" t="n">
        <v>-29.19</v>
      </c>
      <c r="K50" s="7" t="n">
        <f aca="false">U50/G50</f>
        <v>9.91776224235816</v>
      </c>
      <c r="M50" s="7" t="n">
        <v>9.413</v>
      </c>
      <c r="N50" s="7" t="n">
        <v>9.63</v>
      </c>
      <c r="O50" s="7" t="n">
        <v>9.571</v>
      </c>
      <c r="P50" s="7" t="n">
        <v>0.217000000000001</v>
      </c>
      <c r="Q50" s="7" t="n">
        <v>0.157999999999999</v>
      </c>
      <c r="R50" s="7" t="n">
        <v>0.0590000000000011</v>
      </c>
      <c r="S50" s="7" t="n">
        <v>27.1889400921663</v>
      </c>
      <c r="T50" s="7" t="n">
        <v>72.8110599078337</v>
      </c>
      <c r="U50" s="7" t="n">
        <f aca="false">(T50*H50)/100</f>
        <v>0.551152917149761</v>
      </c>
    </row>
    <row r="51" s="7" customFormat="true" ht="14.25" hidden="false" customHeight="false" outlineLevel="0" collapsed="false">
      <c r="A51" s="7" t="s">
        <v>24</v>
      </c>
      <c r="B51" s="8" t="s">
        <v>72</v>
      </c>
      <c r="C51" s="9" t="n">
        <v>607.254</v>
      </c>
      <c r="D51" s="10" t="n">
        <v>37.349</v>
      </c>
      <c r="E51" s="10" t="n">
        <v>0.787</v>
      </c>
      <c r="F51" s="10" t="n">
        <v>3.642</v>
      </c>
      <c r="G51" s="10" t="n">
        <v>0.0412884586649502</v>
      </c>
      <c r="H51" s="10" t="n">
        <v>0.497306172820406</v>
      </c>
      <c r="I51" s="9" t="n">
        <v>0.91</v>
      </c>
      <c r="J51" s="9" t="n">
        <v>-28.97</v>
      </c>
      <c r="K51" s="7" t="n">
        <f aca="false">U51/G51</f>
        <v>8.95149190564322</v>
      </c>
      <c r="M51" s="7" t="n">
        <v>9.412</v>
      </c>
      <c r="N51" s="7" t="n">
        <v>9.669</v>
      </c>
      <c r="O51" s="7" t="n">
        <v>9.603</v>
      </c>
      <c r="P51" s="7" t="n">
        <v>0.257</v>
      </c>
      <c r="Q51" s="7" t="n">
        <v>0.190999999999999</v>
      </c>
      <c r="R51" s="7" t="n">
        <v>0.0660000000000007</v>
      </c>
      <c r="S51" s="7" t="n">
        <v>25.6809338521404</v>
      </c>
      <c r="T51" s="7" t="n">
        <v>74.3190661478596</v>
      </c>
      <c r="U51" s="7" t="n">
        <f aca="false">(T51*H51)/100</f>
        <v>0.369593303535786</v>
      </c>
    </row>
    <row r="52" s="7" customFormat="true" ht="14.25" hidden="false" customHeight="false" outlineLevel="0" collapsed="false">
      <c r="A52" s="7" t="s">
        <v>24</v>
      </c>
      <c r="B52" s="8" t="s">
        <v>73</v>
      </c>
      <c r="C52" s="9" t="n">
        <v>607.259</v>
      </c>
      <c r="D52" s="10" t="n">
        <v>34.515</v>
      </c>
      <c r="E52" s="10" t="n">
        <v>0.556</v>
      </c>
      <c r="F52" s="10" t="n">
        <v>2.036</v>
      </c>
      <c r="G52" s="10" t="n">
        <v>0.0315645665845352</v>
      </c>
      <c r="H52" s="10" t="n">
        <v>0.300838062308072</v>
      </c>
      <c r="I52" s="9" t="n">
        <v>2.59</v>
      </c>
      <c r="J52" s="9" t="n">
        <v>-28.61</v>
      </c>
      <c r="K52" s="7" t="n">
        <f aca="false">U52/G52</f>
        <v>6.85554448696727</v>
      </c>
      <c r="M52" s="7" t="n">
        <v>9.416</v>
      </c>
      <c r="N52" s="7" t="n">
        <v>9.644</v>
      </c>
      <c r="O52" s="7" t="n">
        <v>9.58</v>
      </c>
      <c r="P52" s="7" t="n">
        <v>0.228</v>
      </c>
      <c r="Q52" s="7" t="n">
        <v>0.164</v>
      </c>
      <c r="R52" s="7" t="n">
        <v>0.0640000000000001</v>
      </c>
      <c r="S52" s="7" t="n">
        <v>28.0701754385965</v>
      </c>
      <c r="T52" s="7" t="n">
        <v>71.9298245614035</v>
      </c>
      <c r="U52" s="7" t="n">
        <f aca="false">(T52*H52)/100</f>
        <v>0.216392290432121</v>
      </c>
    </row>
    <row r="53" s="7" customFormat="true" ht="14.25" hidden="false" customHeight="false" outlineLevel="0" collapsed="false">
      <c r="A53" s="7" t="s">
        <v>24</v>
      </c>
      <c r="B53" s="8" t="s">
        <v>74</v>
      </c>
      <c r="C53" s="9" t="n">
        <v>607.262</v>
      </c>
      <c r="D53" s="10" t="n">
        <v>39.168</v>
      </c>
      <c r="E53" s="10" t="n">
        <v>0.685</v>
      </c>
      <c r="F53" s="10" t="n">
        <v>3.069</v>
      </c>
      <c r="G53" s="10" t="n">
        <v>0.0342682630426304</v>
      </c>
      <c r="H53" s="10" t="n">
        <v>0.399602667914128</v>
      </c>
      <c r="I53" s="9" t="n">
        <v>2.35</v>
      </c>
      <c r="J53" s="9" t="n">
        <v>-28.94</v>
      </c>
      <c r="K53" s="7" t="n">
        <f aca="false">U53/G53</f>
        <v>8.08747690148867</v>
      </c>
      <c r="M53" s="7" t="n">
        <v>9.514</v>
      </c>
      <c r="N53" s="7" t="n">
        <v>9.638</v>
      </c>
      <c r="O53" s="7" t="n">
        <v>9.6</v>
      </c>
      <c r="P53" s="7" t="n">
        <v>0.124000000000001</v>
      </c>
      <c r="Q53" s="7" t="n">
        <v>0.0860000000000003</v>
      </c>
      <c r="R53" s="7" t="n">
        <v>0.0380000000000003</v>
      </c>
      <c r="S53" s="7" t="n">
        <v>30.6451612903226</v>
      </c>
      <c r="T53" s="7" t="n">
        <v>69.3548387096774</v>
      </c>
      <c r="U53" s="7" t="n">
        <f aca="false">(T53*H53)/100</f>
        <v>0.277143785811411</v>
      </c>
    </row>
    <row r="54" s="7" customFormat="true" ht="14.25" hidden="false" customHeight="false" outlineLevel="0" collapsed="false">
      <c r="A54" s="7" t="s">
        <v>24</v>
      </c>
      <c r="B54" s="8" t="s">
        <v>75</v>
      </c>
      <c r="C54" s="9" t="n">
        <v>607.266</v>
      </c>
      <c r="D54" s="10" t="n">
        <v>40.229</v>
      </c>
      <c r="E54" s="10" t="n">
        <v>0.592</v>
      </c>
      <c r="F54" s="10" t="n">
        <v>1.765</v>
      </c>
      <c r="G54" s="10" t="n">
        <v>0.0288346965991022</v>
      </c>
      <c r="H54" s="10" t="n">
        <v>0.223752738518859</v>
      </c>
      <c r="I54" s="9" t="n">
        <v>3.71</v>
      </c>
      <c r="J54" s="9" t="n">
        <v>-28.75</v>
      </c>
      <c r="K54" s="7" t="n">
        <f aca="false">U54/G54</f>
        <v>6.11324271355152</v>
      </c>
      <c r="M54" s="7" t="n">
        <v>9.509</v>
      </c>
      <c r="N54" s="7" t="n">
        <v>9.919</v>
      </c>
      <c r="O54" s="7" t="n">
        <v>9.832</v>
      </c>
      <c r="P54" s="7" t="n">
        <v>0.41</v>
      </c>
      <c r="Q54" s="7" t="n">
        <v>0.323</v>
      </c>
      <c r="R54" s="7" t="n">
        <v>0.0869999999999997</v>
      </c>
      <c r="S54" s="7" t="n">
        <v>21.2195121951219</v>
      </c>
      <c r="T54" s="7" t="n">
        <v>78.7804878048781</v>
      </c>
      <c r="U54" s="7" t="n">
        <f aca="false">(T54*H54)/100</f>
        <v>0.17627349888193</v>
      </c>
    </row>
    <row r="55" s="7" customFormat="true" ht="14.25" hidden="false" customHeight="false" outlineLevel="0" collapsed="false">
      <c r="A55" s="7" t="s">
        <v>24</v>
      </c>
      <c r="B55" s="8" t="s">
        <v>76</v>
      </c>
      <c r="C55" s="9" t="n">
        <v>607.269</v>
      </c>
      <c r="D55" s="10" t="n">
        <v>32.453</v>
      </c>
      <c r="E55" s="10" t="n">
        <v>0.376</v>
      </c>
      <c r="F55" s="10" t="n">
        <v>1.188</v>
      </c>
      <c r="G55" s="10" t="n">
        <v>0.0227020936913375</v>
      </c>
      <c r="H55" s="10" t="n">
        <v>0.186691471003055</v>
      </c>
      <c r="I55" s="9" t="n">
        <v>5.3</v>
      </c>
      <c r="J55" s="9" t="n">
        <v>-28.35</v>
      </c>
      <c r="K55" s="7" t="n">
        <f aca="false">U55/G55</f>
        <v>6.13280605701663</v>
      </c>
      <c r="M55" s="7" t="n">
        <v>9.41</v>
      </c>
      <c r="N55" s="7" t="n">
        <v>9.764</v>
      </c>
      <c r="O55" s="7" t="n">
        <v>9.674</v>
      </c>
      <c r="P55" s="7" t="n">
        <v>0.353999999999999</v>
      </c>
      <c r="Q55" s="7" t="n">
        <v>0.263999999999999</v>
      </c>
      <c r="R55" s="7" t="n">
        <v>0.0899999999999999</v>
      </c>
      <c r="S55" s="7" t="n">
        <v>25.4237288135593</v>
      </c>
      <c r="T55" s="7" t="n">
        <v>74.5762711864407</v>
      </c>
      <c r="U55" s="7" t="n">
        <f aca="false">(T55*H55)/100</f>
        <v>0.139227537697194</v>
      </c>
    </row>
    <row r="56" customFormat="false" ht="14.25" hidden="false" customHeight="false" outlineLevel="0" collapsed="false">
      <c r="A56" s="0" t="s">
        <v>24</v>
      </c>
      <c r="B56" s="3" t="s">
        <v>77</v>
      </c>
      <c r="C56" s="6" t="n">
        <v>607.32</v>
      </c>
      <c r="D56" s="0" t="n">
        <v>35.954</v>
      </c>
      <c r="E56" s="0" t="n">
        <v>0.451</v>
      </c>
      <c r="F56" s="0" t="n">
        <v>2.189</v>
      </c>
      <c r="G56" s="0" t="n">
        <v>0.046116934</v>
      </c>
      <c r="H56" s="0" t="n">
        <v>0.256783429</v>
      </c>
      <c r="I56" s="0" t="n">
        <v>1.037</v>
      </c>
      <c r="J56" s="0" t="n">
        <v>-25.777</v>
      </c>
      <c r="K56" s="0" t="n">
        <f aca="false">U56/G56</f>
        <v>0.57251053864367</v>
      </c>
      <c r="P56" s="0" t="n">
        <v>1.1029</v>
      </c>
      <c r="Q56" s="0" t="n">
        <v>0.1134</v>
      </c>
      <c r="R56" s="0" t="n">
        <v>0.9895</v>
      </c>
      <c r="S56" s="0" t="n">
        <v>89.7180161</v>
      </c>
      <c r="T56" s="0" t="n">
        <v>10.28198386</v>
      </c>
      <c r="U56" s="0" t="n">
        <f aca="false">(T56*H56)/100</f>
        <v>0.0264024307249346</v>
      </c>
    </row>
    <row r="57" customFormat="false" ht="14.25" hidden="false" customHeight="false" outlineLevel="0" collapsed="false">
      <c r="A57" s="0" t="s">
        <v>24</v>
      </c>
      <c r="B57" s="3" t="s">
        <v>78</v>
      </c>
      <c r="C57" s="6" t="n">
        <v>607.4075</v>
      </c>
      <c r="D57" s="0" t="n">
        <v>35.177</v>
      </c>
      <c r="E57" s="0" t="n">
        <v>0.146</v>
      </c>
      <c r="F57" s="0" t="n">
        <v>1.1</v>
      </c>
      <c r="G57" s="0" t="n">
        <v>0.015354936</v>
      </c>
      <c r="H57" s="0" t="n">
        <v>0.132670481</v>
      </c>
      <c r="I57" s="0" t="n">
        <v>1.24</v>
      </c>
      <c r="J57" s="0" t="n">
        <v>-26.459</v>
      </c>
      <c r="K57" s="0" t="n">
        <f aca="false">U57/G57</f>
        <v>3.77289863697036</v>
      </c>
      <c r="P57" s="0" t="n">
        <v>0.5542</v>
      </c>
      <c r="Q57" s="0" t="n">
        <v>0.242000000000001</v>
      </c>
      <c r="R57" s="0" t="n">
        <v>0.3122</v>
      </c>
      <c r="S57" s="0" t="n">
        <v>56.3334536</v>
      </c>
      <c r="T57" s="0" t="n">
        <v>43.66654637</v>
      </c>
      <c r="U57" s="0" t="n">
        <f aca="false">(T57*H57)/100</f>
        <v>0.057932617105167</v>
      </c>
    </row>
    <row r="58" customFormat="false" ht="14.25" hidden="false" customHeight="false" outlineLevel="0" collapsed="false">
      <c r="A58" s="0" t="s">
        <v>24</v>
      </c>
      <c r="B58" s="3" t="s">
        <v>79</v>
      </c>
      <c r="C58" s="6" t="n">
        <v>607.4975</v>
      </c>
      <c r="D58" s="0" t="n">
        <v>37.125</v>
      </c>
      <c r="E58" s="0" t="n">
        <v>0.145</v>
      </c>
      <c r="F58" s="0" t="n">
        <v>1.69</v>
      </c>
      <c r="G58" s="0" t="n">
        <v>0.014541042</v>
      </c>
      <c r="H58" s="0" t="n">
        <v>0.194288884</v>
      </c>
      <c r="I58" s="0" t="n">
        <v>2.246</v>
      </c>
      <c r="J58" s="0" t="n">
        <v>-26.259</v>
      </c>
      <c r="K58" s="0" t="n">
        <f aca="false">U58/G58</f>
        <v>4.82937697709413</v>
      </c>
      <c r="P58" s="0" t="n">
        <v>0.6463</v>
      </c>
      <c r="Q58" s="0" t="n">
        <v>0.233600000000001</v>
      </c>
      <c r="R58" s="0" t="n">
        <v>0.4127</v>
      </c>
      <c r="S58" s="0" t="n">
        <v>63.8557945</v>
      </c>
      <c r="T58" s="0" t="n">
        <v>36.14420548</v>
      </c>
      <c r="U58" s="0" t="n">
        <f aca="false">(T58*H58)/100</f>
        <v>0.0702241734577588</v>
      </c>
    </row>
    <row r="59" customFormat="false" ht="14.25" hidden="false" customHeight="false" outlineLevel="0" collapsed="false">
      <c r="A59" s="0" t="s">
        <v>24</v>
      </c>
      <c r="B59" s="3" t="s">
        <v>80</v>
      </c>
      <c r="C59" s="6" t="n">
        <v>607.59</v>
      </c>
      <c r="D59" s="0" t="n">
        <v>42.036</v>
      </c>
      <c r="E59" s="0" t="n">
        <v>0.199</v>
      </c>
      <c r="F59" s="0" t="n">
        <v>1.508</v>
      </c>
      <c r="G59" s="0" t="n">
        <v>0.017737121</v>
      </c>
      <c r="H59" s="0" t="n">
        <v>0.154031828</v>
      </c>
      <c r="I59" s="0" t="n">
        <v>2.095</v>
      </c>
      <c r="J59" s="0" t="n">
        <v>-25.866</v>
      </c>
      <c r="K59" s="0" t="n">
        <f aca="false">U59/G59</f>
        <v>2.48245695289273</v>
      </c>
      <c r="P59" s="0" t="n">
        <v>0.975999999999999</v>
      </c>
      <c r="Q59" s="0" t="n">
        <v>0.279</v>
      </c>
      <c r="R59" s="0" t="n">
        <v>0.697</v>
      </c>
      <c r="S59" s="0" t="n">
        <v>71.4139344</v>
      </c>
      <c r="T59" s="0" t="n">
        <v>28.58606557</v>
      </c>
      <c r="U59" s="0" t="n">
        <f aca="false">(T59*H59)/100</f>
        <v>0.0440316393507496</v>
      </c>
    </row>
    <row r="60" customFormat="false" ht="14.25" hidden="false" customHeight="false" outlineLevel="0" collapsed="false">
      <c r="A60" s="0" t="s">
        <v>24</v>
      </c>
      <c r="B60" s="3" t="s">
        <v>81</v>
      </c>
      <c r="C60" s="6" t="n">
        <v>607.6525</v>
      </c>
      <c r="D60" s="0" t="n">
        <v>30.083</v>
      </c>
      <c r="E60" s="0" t="n">
        <v>0.187</v>
      </c>
      <c r="F60" s="0" t="n">
        <v>2.941</v>
      </c>
      <c r="G60" s="0" t="n">
        <v>0.023439424</v>
      </c>
      <c r="H60" s="0" t="n">
        <v>0.422301754</v>
      </c>
      <c r="I60" s="0" t="n">
        <v>1.171</v>
      </c>
      <c r="J60" s="0" t="n">
        <v>-27.458</v>
      </c>
      <c r="K60" s="0" t="n">
        <f aca="false">U60/G60</f>
        <v>6.12485983311761</v>
      </c>
      <c r="P60" s="0" t="n">
        <v>0.609200000000001</v>
      </c>
      <c r="Q60" s="0" t="n">
        <v>0.207100000000001</v>
      </c>
      <c r="R60" s="0" t="n">
        <v>0.4021</v>
      </c>
      <c r="S60" s="0" t="n">
        <v>66.0045962</v>
      </c>
      <c r="T60" s="0" t="n">
        <v>33.99540381</v>
      </c>
      <c r="U60" s="0" t="n">
        <f aca="false">(T60*H60)/100</f>
        <v>0.143563186569013</v>
      </c>
    </row>
    <row r="61" customFormat="false" ht="14.25" hidden="false" customHeight="false" outlineLevel="0" collapsed="false">
      <c r="A61" s="0" t="s">
        <v>24</v>
      </c>
      <c r="B61" s="3" t="s">
        <v>82</v>
      </c>
      <c r="C61" s="6" t="n">
        <v>607.8</v>
      </c>
      <c r="D61" s="0" t="n">
        <v>32.228</v>
      </c>
      <c r="E61" s="0" t="n">
        <v>0.213</v>
      </c>
      <c r="F61" s="0" t="n">
        <v>1.733</v>
      </c>
      <c r="G61" s="0" t="n">
        <v>0.0250822</v>
      </c>
      <c r="H61" s="0" t="n">
        <v>0.233694553</v>
      </c>
      <c r="I61" s="0" t="n">
        <v>2.188</v>
      </c>
      <c r="J61" s="0" t="n">
        <v>-26.852</v>
      </c>
      <c r="K61" s="0" t="n">
        <f aca="false">U61/G61</f>
        <v>1.774512224487</v>
      </c>
      <c r="P61" s="0" t="n">
        <v>0.9724</v>
      </c>
      <c r="Q61" s="0" t="n">
        <v>0.1852</v>
      </c>
      <c r="R61" s="0" t="n">
        <v>0.7872</v>
      </c>
      <c r="S61" s="0" t="n">
        <v>80.9543398</v>
      </c>
      <c r="T61" s="0" t="n">
        <v>19.04566022</v>
      </c>
      <c r="U61" s="0" t="n">
        <f aca="false">(T61*H61)/100</f>
        <v>0.0445086705170278</v>
      </c>
    </row>
    <row r="62" customFormat="false" ht="14.25" hidden="false" customHeight="false" outlineLevel="0" collapsed="false">
      <c r="A62" s="0" t="s">
        <v>24</v>
      </c>
      <c r="B62" s="3" t="s">
        <v>83</v>
      </c>
      <c r="C62" s="6" t="n">
        <v>607.86</v>
      </c>
      <c r="D62" s="0" t="n">
        <v>37.226</v>
      </c>
      <c r="E62" s="0" t="n">
        <v>0.233</v>
      </c>
      <c r="F62" s="0" t="n">
        <v>1.825</v>
      </c>
      <c r="G62" s="0" t="n">
        <v>0.023907816</v>
      </c>
      <c r="H62" s="0" t="n">
        <v>0.214363249</v>
      </c>
      <c r="I62" s="0" t="n">
        <v>2.244</v>
      </c>
      <c r="J62" s="0" t="n">
        <v>-26.891</v>
      </c>
      <c r="K62" s="0" t="n">
        <f aca="false">U62/G62</f>
        <v>2.57203784054618</v>
      </c>
      <c r="P62" s="0" t="n">
        <v>0.9618</v>
      </c>
      <c r="Q62" s="0" t="n">
        <v>0.2759</v>
      </c>
      <c r="R62" s="0" t="n">
        <v>0.6859</v>
      </c>
      <c r="S62" s="0" t="n">
        <v>71.3142025</v>
      </c>
      <c r="T62" s="0" t="n">
        <v>28.68579746</v>
      </c>
      <c r="U62" s="0" t="n">
        <f aca="false">(T62*H62)/100</f>
        <v>0.0614918074368155</v>
      </c>
    </row>
    <row r="63" customFormat="false" ht="14.25" hidden="false" customHeight="false" outlineLevel="0" collapsed="false">
      <c r="A63" s="0" t="s">
        <v>24</v>
      </c>
      <c r="B63" s="3" t="s">
        <v>84</v>
      </c>
      <c r="C63" s="6" t="n">
        <v>607.96</v>
      </c>
      <c r="D63" s="0" t="n">
        <v>32.6</v>
      </c>
      <c r="E63" s="0" t="n">
        <v>0.196</v>
      </c>
      <c r="F63" s="0" t="n">
        <v>1.187</v>
      </c>
      <c r="G63" s="0" t="n">
        <v>0.023115225</v>
      </c>
      <c r="H63" s="0" t="n">
        <v>0.160189366</v>
      </c>
      <c r="I63" s="0" t="n">
        <v>1.485</v>
      </c>
      <c r="J63" s="0" t="n">
        <v>-26.885</v>
      </c>
      <c r="K63" s="0" t="n">
        <f aca="false">U63/G63</f>
        <v>2.57804010422217</v>
      </c>
      <c r="P63" s="0" t="n">
        <v>0.7524</v>
      </c>
      <c r="Q63" s="0" t="n">
        <v>0.2799</v>
      </c>
      <c r="R63" s="0" t="n">
        <v>0.4725</v>
      </c>
      <c r="S63" s="0" t="n">
        <v>62.7990431</v>
      </c>
      <c r="T63" s="0" t="n">
        <v>37.20095694</v>
      </c>
      <c r="U63" s="0" t="n">
        <f aca="false">(T63*H63)/100</f>
        <v>0.059591977068119</v>
      </c>
    </row>
    <row r="64" customFormat="false" ht="14.25" hidden="false" customHeight="false" outlineLevel="0" collapsed="false">
      <c r="A64" s="0" t="s">
        <v>24</v>
      </c>
      <c r="B64" s="3" t="s">
        <v>85</v>
      </c>
      <c r="C64" s="6" t="n">
        <v>608.08</v>
      </c>
      <c r="D64" s="0" t="n">
        <v>34.771</v>
      </c>
      <c r="E64" s="0" t="n">
        <v>0.221</v>
      </c>
      <c r="F64" s="0" t="n">
        <v>1.539</v>
      </c>
      <c r="G64" s="0" t="n">
        <v>0.024597025</v>
      </c>
      <c r="H64" s="0" t="n">
        <v>0.195931926</v>
      </c>
      <c r="I64" s="0" t="n">
        <v>2.121</v>
      </c>
      <c r="J64" s="0" t="n">
        <v>-26.679</v>
      </c>
      <c r="K64" s="0" t="n">
        <f aca="false">U64/G64</f>
        <v>3.67942209802898</v>
      </c>
      <c r="P64" s="0" t="n">
        <v>0.393800000000001</v>
      </c>
      <c r="Q64" s="0" t="n">
        <v>0.181900000000001</v>
      </c>
      <c r="R64" s="0" t="n">
        <v>0.2119</v>
      </c>
      <c r="S64" s="0" t="n">
        <v>53.8090401</v>
      </c>
      <c r="T64" s="0" t="n">
        <v>46.19095988</v>
      </c>
      <c r="U64" s="0" t="n">
        <f aca="false">(T64*H64)/100</f>
        <v>0.0905028373307713</v>
      </c>
    </row>
    <row r="65" customFormat="false" ht="14.25" hidden="false" customHeight="false" outlineLevel="0" collapsed="false">
      <c r="A65" s="0" t="s">
        <v>86</v>
      </c>
      <c r="B65" s="3" t="s">
        <v>87</v>
      </c>
      <c r="C65" s="6" t="n">
        <v>608.75</v>
      </c>
      <c r="D65" s="0" t="n">
        <v>39.571</v>
      </c>
      <c r="E65" s="0" t="n">
        <v>0.455</v>
      </c>
      <c r="F65" s="0" t="n">
        <v>3.778</v>
      </c>
      <c r="G65" s="0" t="n">
        <v>0.029145675389518</v>
      </c>
      <c r="H65" s="0" t="n">
        <v>0.265971222101373</v>
      </c>
      <c r="I65" s="0" t="n">
        <v>3.683</v>
      </c>
      <c r="J65" s="0" t="n">
        <v>-26.634</v>
      </c>
      <c r="K65" s="0" t="n">
        <f aca="false">U65/G65</f>
        <v>6.80551804757783</v>
      </c>
      <c r="M65" s="0" t="n">
        <v>9.41</v>
      </c>
      <c r="N65" s="0" t="n">
        <v>9.764</v>
      </c>
      <c r="O65" s="0" t="n">
        <v>9.674</v>
      </c>
      <c r="P65" s="0" t="n">
        <v>0.353999999999999</v>
      </c>
      <c r="Q65" s="0" t="n">
        <v>0.263999999999999</v>
      </c>
      <c r="R65" s="0" t="n">
        <v>0.0899999999999999</v>
      </c>
      <c r="S65" s="0" t="n">
        <v>25.4237288135593</v>
      </c>
      <c r="T65" s="0" t="n">
        <v>74.5762711864407</v>
      </c>
      <c r="U65" s="0" t="n">
        <f aca="false">(T65*H65)/100</f>
        <v>0.19835141987221</v>
      </c>
    </row>
    <row r="66" customFormat="false" ht="14.25" hidden="false" customHeight="false" outlineLevel="0" collapsed="false">
      <c r="A66" s="0" t="s">
        <v>86</v>
      </c>
      <c r="B66" s="3" t="s">
        <v>88</v>
      </c>
      <c r="C66" s="6" t="n">
        <v>608.82</v>
      </c>
      <c r="D66" s="0" t="n">
        <v>39.815</v>
      </c>
      <c r="E66" s="0" t="n">
        <v>0.342</v>
      </c>
      <c r="F66" s="0" t="n">
        <v>2.216</v>
      </c>
      <c r="G66" s="0" t="n">
        <v>0.0217730434096602</v>
      </c>
      <c r="H66" s="0" t="n">
        <v>0.155050352062898</v>
      </c>
      <c r="I66" s="0" t="n">
        <v>2.296</v>
      </c>
      <c r="J66" s="0" t="n">
        <v>-26.794</v>
      </c>
      <c r="K66" s="0" t="n">
        <f aca="false">U66/G66</f>
        <v>5.31073074417587</v>
      </c>
      <c r="M66" s="0" t="n">
        <v>9.41</v>
      </c>
      <c r="N66" s="0" t="n">
        <v>9.764</v>
      </c>
      <c r="O66" s="0" t="n">
        <v>9.674</v>
      </c>
      <c r="P66" s="0" t="n">
        <v>0.353999999999999</v>
      </c>
      <c r="Q66" s="0" t="n">
        <v>0.263999999999999</v>
      </c>
      <c r="R66" s="0" t="n">
        <v>0.0899999999999999</v>
      </c>
      <c r="S66" s="0" t="n">
        <v>25.4237288135593</v>
      </c>
      <c r="T66" s="0" t="n">
        <v>74.5762711864407</v>
      </c>
      <c r="U66" s="0" t="n">
        <f aca="false">(T66*H66)/100</f>
        <v>0.115630771029958</v>
      </c>
    </row>
    <row r="67" customFormat="false" ht="14.25" hidden="false" customHeight="false" outlineLevel="0" collapsed="false">
      <c r="B67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9" activeCellId="0" sqref="S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8.44"/>
    <col collapsed="false" customWidth="true" hidden="false" outlineLevel="0" max="2" min="2" style="0" width="19.33"/>
    <col collapsed="false" customWidth="true" hidden="false" outlineLevel="0" max="4" min="4" style="0" width="13.34"/>
    <col collapsed="false" customWidth="true" hidden="false" outlineLevel="0" max="7" min="7" style="0" width="15.11"/>
    <col collapsed="false" customWidth="true" hidden="false" outlineLevel="0" max="8" min="8" style="0" width="12"/>
    <col collapsed="false" customWidth="true" hidden="false" outlineLevel="0" max="12" min="12" style="0" width="20.11"/>
    <col collapsed="false" customWidth="true" hidden="false" outlineLevel="0" max="13" min="13" style="0" width="15.11"/>
    <col collapsed="false" customWidth="true" hidden="false" outlineLevel="0" max="14" min="14" style="11" width="15.66"/>
    <col collapsed="false" customWidth="true" hidden="false" outlineLevel="0" max="15" min="15" style="0" width="14.88"/>
    <col collapsed="false" customWidth="true" hidden="false" outlineLevel="0" max="16" min="16" style="0" width="17"/>
  </cols>
  <sheetData>
    <row r="1" s="19" customFormat="true" ht="44.25" hidden="false" customHeight="false" outlineLevel="0" collapsed="false">
      <c r="A1" s="12"/>
      <c r="B1" s="12" t="s">
        <v>89</v>
      </c>
      <c r="C1" s="13" t="s">
        <v>90</v>
      </c>
      <c r="D1" s="13" t="s">
        <v>91</v>
      </c>
      <c r="E1" s="13" t="s">
        <v>92</v>
      </c>
      <c r="F1" s="13" t="s">
        <v>93</v>
      </c>
      <c r="G1" s="13" t="s">
        <v>94</v>
      </c>
      <c r="H1" s="13" t="s">
        <v>95</v>
      </c>
      <c r="I1" s="13" t="s">
        <v>96</v>
      </c>
      <c r="J1" s="13" t="s">
        <v>97</v>
      </c>
      <c r="K1" s="14"/>
      <c r="L1" s="15" t="s">
        <v>98</v>
      </c>
      <c r="M1" s="16" t="s">
        <v>99</v>
      </c>
      <c r="N1" s="16" t="s">
        <v>100</v>
      </c>
      <c r="O1" s="16" t="s">
        <v>101</v>
      </c>
      <c r="P1" s="17" t="s">
        <v>102</v>
      </c>
      <c r="Q1" s="18"/>
    </row>
    <row r="2" customFormat="false" ht="39" hidden="false" customHeight="false" outlineLevel="0" collapsed="false">
      <c r="A2" s="20" t="s">
        <v>103</v>
      </c>
      <c r="B2" s="21" t="s">
        <v>104</v>
      </c>
      <c r="C2" s="18" t="n">
        <v>607.07</v>
      </c>
      <c r="D2" s="22" t="n">
        <v>7.35756097560976E-005</v>
      </c>
      <c r="E2" s="23" t="n">
        <v>0.476353068576101</v>
      </c>
      <c r="F2" s="24" t="n">
        <v>0.142544586620699</v>
      </c>
      <c r="G2" s="22" t="n">
        <v>3.67170731707317E-006</v>
      </c>
      <c r="H2" s="23" t="n">
        <v>0.492715114476772</v>
      </c>
      <c r="I2" s="25" t="n">
        <v>5.40377358490566</v>
      </c>
      <c r="J2" s="25" t="n">
        <v>0.927927927927928</v>
      </c>
      <c r="K2" s="26"/>
      <c r="L2" s="27" t="s">
        <v>105</v>
      </c>
      <c r="M2" s="13" t="s">
        <v>106</v>
      </c>
      <c r="N2" s="13" t="s">
        <v>106</v>
      </c>
      <c r="O2" s="13" t="s">
        <v>106</v>
      </c>
      <c r="P2" s="28" t="s">
        <v>106</v>
      </c>
    </row>
    <row r="3" customFormat="false" ht="14.25" hidden="false" customHeight="false" outlineLevel="0" collapsed="false">
      <c r="A3" s="20"/>
      <c r="B3" s="21" t="s">
        <v>99</v>
      </c>
      <c r="C3" s="18" t="n">
        <v>607.08</v>
      </c>
      <c r="D3" s="22" t="n">
        <v>6.133E-005</v>
      </c>
      <c r="E3" s="23" t="n">
        <v>0.48785260068482</v>
      </c>
      <c r="F3" s="24" t="n">
        <v>0.148937442252296</v>
      </c>
      <c r="G3" s="22" t="n">
        <v>3.189E-006</v>
      </c>
      <c r="H3" s="23" t="n">
        <v>0.516499425107139</v>
      </c>
      <c r="I3" s="25" t="n">
        <v>4.4475138121547</v>
      </c>
      <c r="J3" s="25" t="n">
        <v>0.896265560165975</v>
      </c>
      <c r="K3" s="26"/>
      <c r="L3" s="29" t="n">
        <v>20</v>
      </c>
      <c r="M3" s="25" t="n">
        <v>1</v>
      </c>
      <c r="N3" s="25" t="n">
        <v>1</v>
      </c>
      <c r="O3" s="25" t="n">
        <v>1</v>
      </c>
      <c r="P3" s="30" t="n">
        <v>1</v>
      </c>
      <c r="Q3" s="25"/>
    </row>
    <row r="4" customFormat="false" ht="14.25" hidden="false" customHeight="false" outlineLevel="0" collapsed="false">
      <c r="A4" s="20"/>
      <c r="B4" s="21" t="s">
        <v>107</v>
      </c>
      <c r="C4" s="18" t="n">
        <v>607.11</v>
      </c>
      <c r="D4" s="22" t="n">
        <v>0.000136325301204819</v>
      </c>
      <c r="E4" s="23" t="n">
        <v>0.439566946531153</v>
      </c>
      <c r="F4" s="24" t="n">
        <v>0.128935041979673</v>
      </c>
      <c r="G4" s="22" t="n">
        <v>6.61734939759036E-006</v>
      </c>
      <c r="H4" s="23" t="n">
        <v>0.445615759959216</v>
      </c>
      <c r="I4" s="25" t="n">
        <v>5.25919117647059</v>
      </c>
      <c r="J4" s="25" t="n">
        <v>0.91044776119403</v>
      </c>
      <c r="K4" s="26"/>
      <c r="L4" s="29" t="n">
        <v>125</v>
      </c>
      <c r="M4" s="25" t="n">
        <v>0.695063514307671</v>
      </c>
      <c r="N4" s="25" t="n">
        <v>0.694328485308893</v>
      </c>
      <c r="O4" s="25" t="n">
        <v>0.845453229956819</v>
      </c>
      <c r="P4" s="30" t="n">
        <v>0.837802784130462</v>
      </c>
      <c r="Q4" s="25"/>
    </row>
    <row r="5" customFormat="false" ht="14.25" hidden="false" customHeight="false" outlineLevel="0" collapsed="false">
      <c r="A5" s="20"/>
      <c r="B5" s="21" t="s">
        <v>100</v>
      </c>
      <c r="C5" s="18" t="n">
        <v>607.17</v>
      </c>
      <c r="D5" s="22" t="n">
        <v>0.000139</v>
      </c>
      <c r="E5" s="23" t="n">
        <v>0.465332082160359</v>
      </c>
      <c r="F5" s="24" t="n">
        <v>0.141121885100615</v>
      </c>
      <c r="G5" s="22" t="n">
        <v>5.70338164251208E-006</v>
      </c>
      <c r="H5" s="23" t="n">
        <v>0.522564797560562</v>
      </c>
      <c r="I5" s="25" t="n">
        <v>5.3736220472441</v>
      </c>
      <c r="J5" s="25" t="n">
        <v>0.909365558912387</v>
      </c>
      <c r="K5" s="26"/>
      <c r="L5" s="29" t="n">
        <v>175</v>
      </c>
      <c r="M5" s="25" t="n">
        <v>0.569662311830387</v>
      </c>
      <c r="N5" s="25" t="n">
        <v>0.550856654495552</v>
      </c>
      <c r="O5" s="25" t="n">
        <v>0.764850587102822</v>
      </c>
      <c r="P5" s="30" t="n">
        <v>0.763272890714664</v>
      </c>
      <c r="Q5" s="25"/>
    </row>
    <row r="6" customFormat="false" ht="14.25" hidden="false" customHeight="false" outlineLevel="0" collapsed="false">
      <c r="A6" s="20"/>
      <c r="B6" s="21" t="s">
        <v>108</v>
      </c>
      <c r="C6" s="18" t="n">
        <v>607.21</v>
      </c>
      <c r="D6" s="22" t="n">
        <v>0.000117345945945946</v>
      </c>
      <c r="E6" s="23" t="n">
        <v>0.536551660601594</v>
      </c>
      <c r="F6" s="24" t="n">
        <v>0.157013220323368</v>
      </c>
      <c r="G6" s="22" t="n">
        <v>6.03081081081081E-006</v>
      </c>
      <c r="H6" s="23" t="n">
        <v>0.514304920677602</v>
      </c>
      <c r="I6" s="25" t="n">
        <v>4.93188405797102</v>
      </c>
      <c r="J6" s="25" t="n">
        <v>0.85781990521327</v>
      </c>
      <c r="K6" s="26"/>
      <c r="L6" s="29" t="n">
        <v>250</v>
      </c>
      <c r="M6" s="25" t="n">
        <v>0.425884905745672</v>
      </c>
      <c r="N6" s="25" t="n">
        <v>0.454244676158502</v>
      </c>
      <c r="O6" s="25" t="n">
        <v>0.626055663093788</v>
      </c>
      <c r="P6" s="30" t="n">
        <v>0.621934277579478</v>
      </c>
      <c r="Q6" s="25"/>
    </row>
    <row r="7" customFormat="false" ht="14.25" hidden="false" customHeight="true" outlineLevel="0" collapsed="false">
      <c r="A7" s="31" t="s">
        <v>109</v>
      </c>
      <c r="B7" s="21" t="s">
        <v>110</v>
      </c>
      <c r="C7" s="18" t="n">
        <v>607.29</v>
      </c>
      <c r="D7" s="22" t="n">
        <v>3.98026315789474E-006</v>
      </c>
      <c r="E7" s="23" t="n">
        <v>0.503239669421488</v>
      </c>
      <c r="F7" s="24" t="n">
        <v>0.134578512396694</v>
      </c>
      <c r="G7" s="22" t="n">
        <v>3.23684210526316E-007</v>
      </c>
      <c r="H7" s="23" t="n">
        <v>0.523373983739838</v>
      </c>
      <c r="I7" s="25" t="n">
        <v>0.182051282051282</v>
      </c>
      <c r="J7" s="25" t="n">
        <v>0.896341463414634</v>
      </c>
      <c r="K7" s="26"/>
      <c r="L7" s="29" t="n">
        <v>300</v>
      </c>
      <c r="M7" s="25" t="n">
        <v>0.397992857465757</v>
      </c>
      <c r="N7" s="25" t="n">
        <v>0.400907013502585</v>
      </c>
      <c r="O7" s="25" t="n">
        <v>0.552508739957176</v>
      </c>
      <c r="P7" s="30" t="n">
        <v>0.5452532381585</v>
      </c>
      <c r="Q7" s="25"/>
    </row>
    <row r="8" customFormat="false" ht="14.25" hidden="false" customHeight="false" outlineLevel="0" collapsed="false">
      <c r="A8" s="31"/>
      <c r="B8" s="21" t="s">
        <v>101</v>
      </c>
      <c r="C8" s="18" t="n">
        <v>607.33</v>
      </c>
      <c r="D8" s="22" t="n">
        <v>4.24635332252836E-006</v>
      </c>
      <c r="E8" s="23" t="n">
        <v>0.532137404580153</v>
      </c>
      <c r="F8" s="24" t="n">
        <v>0.0991870229007634</v>
      </c>
      <c r="G8" s="22" t="n">
        <v>5.67260940032415E-007</v>
      </c>
      <c r="H8" s="23" t="n">
        <v>0.42</v>
      </c>
      <c r="I8" s="25" t="n">
        <v>0.159601634320735</v>
      </c>
      <c r="J8" s="25" t="n">
        <v>0.901709401709402</v>
      </c>
      <c r="K8" s="26"/>
      <c r="L8" s="29" t="n">
        <v>330</v>
      </c>
      <c r="M8" s="25" t="n">
        <v>0.374078929523982</v>
      </c>
      <c r="N8" s="25" t="n">
        <v>0.367351802386845</v>
      </c>
      <c r="O8" s="25" t="n">
        <v>0.509184137842809</v>
      </c>
      <c r="P8" s="30" t="n">
        <v>0.487428052801816</v>
      </c>
      <c r="Q8" s="25"/>
    </row>
    <row r="9" customFormat="false" ht="14.25" hidden="false" customHeight="false" outlineLevel="0" collapsed="false">
      <c r="A9" s="31"/>
      <c r="B9" s="21" t="s">
        <v>102</v>
      </c>
      <c r="C9" s="18" t="n">
        <v>607.35</v>
      </c>
      <c r="D9" s="22" t="n">
        <v>1.7888198757764E-005</v>
      </c>
      <c r="E9" s="23" t="n">
        <v>0.513145833333333</v>
      </c>
      <c r="F9" s="24" t="n">
        <v>0.0652493055555556</v>
      </c>
      <c r="G9" s="22" t="n">
        <v>1.61490683229814E-006</v>
      </c>
      <c r="H9" s="23" t="n">
        <v>0.412307692307692</v>
      </c>
      <c r="I9" s="25" t="n">
        <v>0.845952677459527</v>
      </c>
      <c r="J9" s="25" t="n">
        <v>0.858241758241758</v>
      </c>
      <c r="K9" s="26"/>
      <c r="L9" s="29" t="n">
        <v>380</v>
      </c>
      <c r="M9" s="25" t="n">
        <v>0.272682066814339</v>
      </c>
      <c r="N9" s="25" t="n">
        <v>0.277457911632808</v>
      </c>
      <c r="O9" s="25" t="n">
        <v>0.39149094127294</v>
      </c>
      <c r="P9" s="30" t="n">
        <v>0.390536457585385</v>
      </c>
      <c r="Q9" s="25"/>
    </row>
    <row r="10" customFormat="false" ht="14.25" hidden="false" customHeight="false" outlineLevel="0" collapsed="false">
      <c r="A10" s="31"/>
      <c r="B10" s="21" t="s">
        <v>111</v>
      </c>
      <c r="C10" s="18" t="n">
        <v>607.47</v>
      </c>
      <c r="D10" s="22" t="n">
        <v>5.41567695961995E-006</v>
      </c>
      <c r="E10" s="23" t="n">
        <v>0.490482456140351</v>
      </c>
      <c r="F10" s="24" t="n">
        <v>0.078640350877193</v>
      </c>
      <c r="G10" s="22" t="n">
        <v>6.55581947743468E-007</v>
      </c>
      <c r="H10" s="23" t="n">
        <v>0.409420289855073</v>
      </c>
      <c r="I10" s="25" t="n">
        <v>0.183060747663551</v>
      </c>
      <c r="J10" s="25" t="n">
        <v>0.931407942238267</v>
      </c>
      <c r="K10" s="26"/>
      <c r="L10" s="29" t="n">
        <v>460</v>
      </c>
      <c r="M10" s="25" t="n">
        <v>0.212677998282175</v>
      </c>
      <c r="N10" s="25" t="n">
        <v>0.194468351018208</v>
      </c>
      <c r="O10" s="25" t="n">
        <v>0.245729217566737</v>
      </c>
      <c r="P10" s="30" t="n">
        <v>0.25269796083926</v>
      </c>
      <c r="Q10" s="25"/>
    </row>
    <row r="11" customFormat="false" ht="14.25" hidden="false" customHeight="false" outlineLevel="0" collapsed="false">
      <c r="A11" s="31"/>
      <c r="B11" s="21" t="s">
        <v>112</v>
      </c>
      <c r="C11" s="18" t="n">
        <v>607.51</v>
      </c>
      <c r="D11" s="22" t="n">
        <v>5.04587155963303E-006</v>
      </c>
      <c r="E11" s="23" t="n">
        <v>0.4964</v>
      </c>
      <c r="F11" s="24" t="n">
        <v>0.0791127272727273</v>
      </c>
      <c r="G11" s="22" t="n">
        <v>6.31192660550459E-007</v>
      </c>
      <c r="H11" s="23" t="n">
        <v>0.424418604651163</v>
      </c>
      <c r="I11" s="25" t="n">
        <v>0.149697802197802</v>
      </c>
      <c r="J11" s="25" t="n">
        <v>0.975308641975309</v>
      </c>
      <c r="K11" s="26"/>
      <c r="L11" s="29" t="n">
        <v>520</v>
      </c>
      <c r="M11" s="25" t="n">
        <v>0.189765381311876</v>
      </c>
      <c r="N11" s="25" t="n">
        <v>0.144628250055138</v>
      </c>
      <c r="O11" s="25" t="n">
        <v>0.140409745130895</v>
      </c>
      <c r="P11" s="30" t="n">
        <v>0.16384597398344</v>
      </c>
      <c r="Q11" s="25"/>
    </row>
    <row r="12" customFormat="false" ht="14.25" hidden="false" customHeight="false" outlineLevel="0" collapsed="false">
      <c r="A12" s="31"/>
      <c r="B12" s="21" t="s">
        <v>113</v>
      </c>
      <c r="C12" s="18" t="n">
        <v>607.55</v>
      </c>
      <c r="D12" s="22" t="n">
        <v>5.80071174377224E-006</v>
      </c>
      <c r="E12" s="23" t="n">
        <v>0.49420245398773</v>
      </c>
      <c r="F12" s="24" t="n">
        <v>0.0751625766871166</v>
      </c>
      <c r="G12" s="22" t="n">
        <v>6.99288256227758E-007</v>
      </c>
      <c r="H12" s="23" t="n">
        <v>0.412213740458015</v>
      </c>
      <c r="I12" s="25" t="n">
        <v>0.13656862745098</v>
      </c>
      <c r="J12" s="25" t="n">
        <v>0.931472081218274</v>
      </c>
      <c r="K12" s="26"/>
      <c r="L12" s="29" t="n">
        <v>550</v>
      </c>
      <c r="M12" s="25" t="n">
        <v>0.124818046200443</v>
      </c>
      <c r="N12" s="25" t="n">
        <v>0.0987178364006176</v>
      </c>
      <c r="O12" s="25" t="n">
        <v>0.0658435972342518</v>
      </c>
      <c r="P12" s="30" t="n">
        <v>0.058225649834753</v>
      </c>
      <c r="Q12" s="25"/>
    </row>
    <row r="13" customFormat="false" ht="14.25" hidden="false" customHeight="false" outlineLevel="0" collapsed="false">
      <c r="A13" s="31"/>
      <c r="B13" s="21" t="s">
        <v>114</v>
      </c>
      <c r="C13" s="18" t="n">
        <v>607.67</v>
      </c>
      <c r="D13" s="22" t="n">
        <v>1.69811320754717E-005</v>
      </c>
      <c r="E13" s="23" t="n">
        <v>0.540740740740741</v>
      </c>
      <c r="F13" s="24" t="n">
        <v>0.153462962962963</v>
      </c>
      <c r="G13" s="22" t="n">
        <v>1.63522012578616E-006</v>
      </c>
      <c r="H13" s="23" t="n">
        <v>0.407692307692308</v>
      </c>
      <c r="I13" s="25" t="n">
        <v>0.607105435494434</v>
      </c>
      <c r="J13" s="25" t="n">
        <v>0.901913875598086</v>
      </c>
      <c r="K13" s="26"/>
      <c r="L13" s="32" t="n">
        <v>590</v>
      </c>
      <c r="M13" s="33" t="n">
        <v>-0.00386555761493603</v>
      </c>
      <c r="N13" s="33" t="n">
        <v>0.00515991741612959</v>
      </c>
      <c r="O13" s="33" t="n">
        <v>0.015553453724889</v>
      </c>
      <c r="P13" s="34" t="n">
        <v>0.00867867576824579</v>
      </c>
      <c r="Q13" s="25"/>
    </row>
    <row r="14" customFormat="false" ht="14.25" hidden="false" customHeight="false" outlineLevel="0" collapsed="false">
      <c r="J14" s="25"/>
      <c r="K14" s="26"/>
    </row>
    <row r="15" customFormat="false" ht="15.75" hidden="false" customHeight="false" outlineLevel="0" collapsed="false">
      <c r="A15" s="0" t="s">
        <v>115</v>
      </c>
      <c r="E15" s="35"/>
      <c r="F15" s="35"/>
      <c r="H15" s="35"/>
      <c r="I15" s="35"/>
    </row>
    <row r="16" customFormat="false" ht="14.25" hidden="false" customHeight="false" outlineLevel="0" collapsed="false">
      <c r="J16" s="35"/>
    </row>
    <row r="18" customFormat="false" ht="14.25" hidden="false" customHeight="false" outlineLevel="0" collapsed="false">
      <c r="E18" s="35"/>
      <c r="F18" s="35"/>
      <c r="H18" s="35"/>
      <c r="I18" s="35"/>
    </row>
    <row r="19" customFormat="false" ht="14.25" hidden="false" customHeight="false" outlineLevel="0" collapsed="false">
      <c r="J19" s="35"/>
    </row>
    <row r="21" customFormat="false" ht="14.25" hidden="false" customHeight="false" outlineLevel="0" collapsed="false">
      <c r="E21" s="35"/>
      <c r="F21" s="35"/>
      <c r="H21" s="35"/>
      <c r="I21" s="35"/>
    </row>
    <row r="22" customFormat="false" ht="14.25" hidden="false" customHeight="false" outlineLevel="0" collapsed="false">
      <c r="J22" s="35"/>
    </row>
  </sheetData>
  <mergeCells count="2">
    <mergeCell ref="A2:A6"/>
    <mergeCell ref="A7:A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G33" activeCellId="0" sqref="G33"/>
    </sheetView>
  </sheetViews>
  <sheetFormatPr defaultColWidth="9.109375" defaultRowHeight="14.25" zeroHeight="false" outlineLevelRow="0" outlineLevelCol="0"/>
  <cols>
    <col collapsed="false" customWidth="true" hidden="false" outlineLevel="0" max="2" min="2" style="0" width="7.88"/>
    <col collapsed="false" customWidth="true" hidden="false" outlineLevel="0" max="6" min="6" style="0" width="12.88"/>
    <col collapsed="false" customWidth="true" hidden="false" outlineLevel="0" max="7" min="7" style="0" width="13.67"/>
    <col collapsed="false" customWidth="true" hidden="false" outlineLevel="0" max="8" min="8" style="0" width="11.89"/>
    <col collapsed="false" customWidth="true" hidden="false" outlineLevel="0" max="10" min="9" style="0" width="14.67"/>
    <col collapsed="false" customWidth="true" hidden="false" outlineLevel="0" max="11" min="11" style="0" width="13.44"/>
    <col collapsed="false" customWidth="true" hidden="false" outlineLevel="0" max="12" min="12" style="0" width="8.67"/>
    <col collapsed="false" customWidth="true" hidden="false" outlineLevel="0" max="13" min="13" style="0" width="9"/>
    <col collapsed="false" customWidth="true" hidden="false" outlineLevel="0" max="14" min="14" style="0" width="10.88"/>
    <col collapsed="false" customWidth="true" hidden="false" outlineLevel="0" max="15" min="15" style="0" width="11.11"/>
    <col collapsed="false" customWidth="true" hidden="false" outlineLevel="0" max="16" min="16" style="0" width="11.44"/>
    <col collapsed="false" customWidth="true" hidden="false" outlineLevel="0" max="17" min="17" style="11" width="7.88"/>
    <col collapsed="false" customWidth="true" hidden="false" outlineLevel="0" max="18" min="18" style="0" width="10.33"/>
    <col collapsed="false" customWidth="true" hidden="false" outlineLevel="0" max="19" min="19" style="0" width="9.88"/>
    <col collapsed="false" customWidth="true" hidden="false" outlineLevel="0" max="20" min="20" style="0" width="10.66"/>
    <col collapsed="false" customWidth="true" hidden="false" outlineLevel="0" max="21" min="21" style="0" width="9.88"/>
  </cols>
  <sheetData>
    <row r="1" customFormat="false" ht="16.5" hidden="false" customHeight="false" outlineLevel="0" collapsed="false">
      <c r="A1" s="36" t="s">
        <v>0</v>
      </c>
      <c r="B1" s="37" t="s">
        <v>116</v>
      </c>
      <c r="C1" s="38" t="s">
        <v>117</v>
      </c>
      <c r="D1" s="38"/>
      <c r="E1" s="37" t="s">
        <v>118</v>
      </c>
      <c r="F1" s="39" t="s">
        <v>119</v>
      </c>
      <c r="G1" s="40" t="s">
        <v>120</v>
      </c>
      <c r="H1" s="40" t="s">
        <v>121</v>
      </c>
      <c r="I1" s="40" t="s">
        <v>122</v>
      </c>
      <c r="J1" s="41" t="s">
        <v>123</v>
      </c>
      <c r="K1" s="37" t="s">
        <v>124</v>
      </c>
      <c r="L1" s="42" t="s">
        <v>125</v>
      </c>
      <c r="M1" s="43" t="s">
        <v>126</v>
      </c>
      <c r="N1" s="44" t="s">
        <v>127</v>
      </c>
      <c r="O1" s="45" t="s">
        <v>128</v>
      </c>
      <c r="P1" s="45" t="s">
        <v>126</v>
      </c>
      <c r="Q1" s="45" t="s">
        <v>129</v>
      </c>
      <c r="R1" s="45" t="s">
        <v>130</v>
      </c>
      <c r="S1" s="45" t="s">
        <v>131</v>
      </c>
      <c r="T1" s="45" t="s">
        <v>132</v>
      </c>
      <c r="U1" s="45" t="s">
        <v>133</v>
      </c>
      <c r="V1" s="45" t="s">
        <v>133</v>
      </c>
      <c r="W1" s="45" t="s">
        <v>133</v>
      </c>
      <c r="X1" s="45" t="s">
        <v>133</v>
      </c>
      <c r="Y1" s="45" t="s">
        <v>133</v>
      </c>
      <c r="Z1" s="46" t="s">
        <v>133</v>
      </c>
      <c r="AA1" s="0" t="s">
        <v>134</v>
      </c>
      <c r="AB1" s="0" t="s">
        <v>135</v>
      </c>
    </row>
    <row r="2" customFormat="false" ht="15" hidden="false" customHeight="false" outlineLevel="0" collapsed="false">
      <c r="A2" s="47"/>
      <c r="B2" s="48"/>
      <c r="C2" s="48" t="s">
        <v>136</v>
      </c>
      <c r="D2" s="48" t="s">
        <v>136</v>
      </c>
      <c r="E2" s="48" t="s">
        <v>137</v>
      </c>
      <c r="F2" s="49" t="s">
        <v>138</v>
      </c>
      <c r="G2" s="50" t="s">
        <v>139</v>
      </c>
      <c r="H2" s="50" t="s">
        <v>139</v>
      </c>
      <c r="I2" s="50" t="s">
        <v>139</v>
      </c>
      <c r="J2" s="51" t="s">
        <v>140</v>
      </c>
      <c r="K2" s="52" t="s">
        <v>141</v>
      </c>
      <c r="L2" s="53" t="s">
        <v>142</v>
      </c>
      <c r="M2" s="54"/>
      <c r="N2" s="55"/>
      <c r="O2" s="56" t="s">
        <v>143</v>
      </c>
      <c r="P2" s="56" t="s">
        <v>143</v>
      </c>
      <c r="Q2" s="56"/>
      <c r="R2" s="56"/>
      <c r="S2" s="56"/>
      <c r="T2" s="56"/>
      <c r="U2" s="56" t="n">
        <v>0</v>
      </c>
      <c r="V2" s="56" t="n">
        <v>1</v>
      </c>
      <c r="W2" s="56" t="n">
        <v>2</v>
      </c>
      <c r="X2" s="56" t="n">
        <v>3</v>
      </c>
      <c r="Y2" s="56" t="s">
        <v>144</v>
      </c>
      <c r="Z2" s="57" t="s">
        <v>145</v>
      </c>
    </row>
    <row r="3" customFormat="false" ht="13.8" hidden="false" customHeight="false" outlineLevel="0" collapsed="false">
      <c r="A3" s="58" t="n">
        <v>36</v>
      </c>
      <c r="B3" s="59" t="n">
        <v>3</v>
      </c>
      <c r="C3" s="60" t="n">
        <v>34</v>
      </c>
      <c r="D3" s="60" t="n">
        <v>35</v>
      </c>
      <c r="E3" s="61" t="n">
        <v>606.45</v>
      </c>
      <c r="F3" s="62" t="n">
        <v>1.05399242992646</v>
      </c>
      <c r="G3" s="63" t="n">
        <v>0.764765551007246</v>
      </c>
      <c r="H3" s="63" t="n">
        <v>0.294550073009751</v>
      </c>
      <c r="I3" s="63" t="n">
        <v>0.202281375440432</v>
      </c>
      <c r="J3" s="64" t="n">
        <v>0.160362107985774</v>
      </c>
      <c r="K3" s="65" t="n">
        <v>0.168665067945643</v>
      </c>
      <c r="L3" s="66"/>
      <c r="M3" s="67"/>
      <c r="N3" s="68"/>
      <c r="O3" s="68"/>
      <c r="P3" s="68"/>
      <c r="Q3" s="68"/>
      <c r="R3" s="68"/>
      <c r="S3" s="68"/>
      <c r="T3" s="68"/>
      <c r="U3" s="63"/>
      <c r="V3" s="63"/>
      <c r="W3" s="63"/>
      <c r="X3" s="63"/>
      <c r="Y3" s="63"/>
      <c r="Z3" s="69"/>
      <c r="AA3" s="0" t="n">
        <f aca="false">U3*0+V3*1+W3*2+X3*3+Y3*4+Z3*4</f>
        <v>0</v>
      </c>
    </row>
    <row r="4" customFormat="false" ht="13.8" hidden="false" customHeight="false" outlineLevel="0" collapsed="false">
      <c r="A4" s="70" t="n">
        <v>36</v>
      </c>
      <c r="B4" s="71" t="n">
        <v>3</v>
      </c>
      <c r="C4" s="72" t="n">
        <v>61</v>
      </c>
      <c r="D4" s="72" t="n">
        <v>62</v>
      </c>
      <c r="E4" s="73" t="n">
        <v>606.72</v>
      </c>
      <c r="F4" s="74" t="n">
        <v>1.75594683727311</v>
      </c>
      <c r="G4" s="75" t="n">
        <v>0.184679735217867</v>
      </c>
      <c r="H4" s="75" t="n">
        <v>0.196594556844827</v>
      </c>
      <c r="I4" s="75" t="n">
        <v>0.0536166973213163</v>
      </c>
      <c r="J4" s="76" t="n">
        <v>0.03110964332893</v>
      </c>
      <c r="K4" s="77" t="n">
        <v>0.147074528949577</v>
      </c>
      <c r="L4" s="78"/>
      <c r="M4" s="79" t="n">
        <v>0.956093472244099</v>
      </c>
      <c r="N4" s="75" t="n">
        <v>-0.019499646954649</v>
      </c>
      <c r="O4" s="74" t="n">
        <v>37.266224148302</v>
      </c>
      <c r="P4" s="74" t="n">
        <v>44.4062314829399</v>
      </c>
      <c r="Q4" s="75" t="n">
        <v>0.0530816120142687</v>
      </c>
      <c r="R4" s="75" t="n">
        <f aca="false">SUM(V4:X4)/SUM(V4:Z4)</f>
        <v>0.071932255169715</v>
      </c>
      <c r="S4" s="75" t="n">
        <f aca="false">Z4/(Y4+ABZ4)</f>
        <v>0.251122526867213</v>
      </c>
      <c r="T4" s="75" t="n">
        <f aca="false">U4/(Y4+U4)</f>
        <v>0.0574075663483643</v>
      </c>
      <c r="U4" s="75" t="n">
        <v>0.0415710725225239</v>
      </c>
      <c r="V4" s="75" t="n">
        <v>0.0104320973380843</v>
      </c>
      <c r="W4" s="75" t="n">
        <v>0.0438109327043512</v>
      </c>
      <c r="X4" s="75" t="n">
        <v>0.0119465892655389</v>
      </c>
      <c r="Y4" s="75" t="n">
        <v>0.682568185885673</v>
      </c>
      <c r="Z4" s="80" t="n">
        <v>0.17140824759878</v>
      </c>
      <c r="AA4" s="0" t="n">
        <f aca="false">U4*0+V4*1+W4*2+X4*3+Y4*4+Z4*4</f>
        <v>3.54979946448122</v>
      </c>
    </row>
    <row r="5" customFormat="false" ht="13.8" hidden="false" customHeight="false" outlineLevel="0" collapsed="false">
      <c r="A5" s="81" t="n">
        <v>36</v>
      </c>
      <c r="B5" s="82" t="n">
        <v>4</v>
      </c>
      <c r="C5" s="83" t="n">
        <v>1</v>
      </c>
      <c r="D5" s="83" t="n">
        <v>2</v>
      </c>
      <c r="E5" s="73" t="n">
        <v>606.87</v>
      </c>
      <c r="F5" s="74" t="n">
        <v>0.242847299780779</v>
      </c>
      <c r="G5" s="75" t="n">
        <v>0.00756291109919532</v>
      </c>
      <c r="H5" s="75" t="n">
        <v>0.0157375282431785</v>
      </c>
      <c r="I5" s="75" t="n">
        <v>0.229278547514576</v>
      </c>
      <c r="J5" s="76" t="n">
        <v>0.0590925502467204</v>
      </c>
      <c r="K5" s="77" t="n">
        <v>0.268768367619557</v>
      </c>
      <c r="L5" s="78" t="n">
        <v>435.2402</v>
      </c>
      <c r="M5" s="79" t="n">
        <v>0.951177831660774</v>
      </c>
      <c r="N5" s="75" t="n">
        <v>-0.0217382800247612</v>
      </c>
      <c r="O5" s="74" t="n">
        <v>37.1131016463063</v>
      </c>
      <c r="P5" s="74" t="n">
        <v>44.0785221107183</v>
      </c>
      <c r="Q5" s="75" t="n">
        <v>0.0412781966546045</v>
      </c>
      <c r="R5" s="75" t="n">
        <f aca="false">SUM(V5:X5)/SUM(V5:Z5)</f>
        <v>0.0631090331020393</v>
      </c>
      <c r="S5" s="75" t="n">
        <f aca="false">Z5/(Y5+ABZ5)</f>
        <v>0.256501785183307</v>
      </c>
      <c r="T5" s="75" t="n">
        <f aca="false">U5/(Y5+U5)</f>
        <v>0.0444580050633471</v>
      </c>
      <c r="U5" s="75" t="n">
        <v>0.0319220100235169</v>
      </c>
      <c r="V5" s="75" t="n">
        <v>0.0114271918919301</v>
      </c>
      <c r="W5" s="75" t="n">
        <v>0.0365807189966989</v>
      </c>
      <c r="X5" s="75" t="n">
        <v>0.0100625966539469</v>
      </c>
      <c r="Y5" s="75" t="n">
        <v>0.686104135729809</v>
      </c>
      <c r="Z5" s="80" t="n">
        <v>0.175986935636346</v>
      </c>
      <c r="AA5" s="0" t="n">
        <f aca="false">U5*0+V5*1+W5*2+X5*3+Y5*4+Z5*4</f>
        <v>3.56314070531179</v>
      </c>
    </row>
    <row r="6" customFormat="false" ht="13.8" hidden="false" customHeight="false" outlineLevel="0" collapsed="false">
      <c r="A6" s="81" t="n">
        <v>37</v>
      </c>
      <c r="B6" s="82" t="n">
        <v>1</v>
      </c>
      <c r="C6" s="83" t="n">
        <v>3</v>
      </c>
      <c r="D6" s="83" t="n">
        <v>4</v>
      </c>
      <c r="E6" s="73" t="n">
        <v>607.05</v>
      </c>
      <c r="F6" s="74" t="n">
        <v>22.2229762980038</v>
      </c>
      <c r="G6" s="75" t="n">
        <v>0.219406579489725</v>
      </c>
      <c r="H6" s="75" t="n">
        <v>0.165624862670722</v>
      </c>
      <c r="I6" s="75" t="n">
        <v>1.09731821159621</v>
      </c>
      <c r="J6" s="76" t="n">
        <v>0.0849742837881795</v>
      </c>
      <c r="K6" s="77" t="n">
        <v>0.471560966924173</v>
      </c>
      <c r="L6" s="78" t="n">
        <v>428</v>
      </c>
      <c r="M6" s="79" t="n">
        <v>0.976224703003754</v>
      </c>
      <c r="N6" s="75" t="n">
        <v>-0.0104502068797876</v>
      </c>
      <c r="O6" s="74" t="n">
        <v>37.8852058494225</v>
      </c>
      <c r="P6" s="74" t="n">
        <v>45.7483135335836</v>
      </c>
      <c r="Q6" s="75" t="n">
        <v>0.0047247970177409</v>
      </c>
      <c r="R6" s="75" t="n">
        <f aca="false">SUM(V6:X6)/SUM(V6:Z6)</f>
        <v>0.0328752471340134</v>
      </c>
      <c r="S6" s="75" t="n">
        <f aca="false">Z6/(Y6+ABZ6)</f>
        <v>0.230931129933087</v>
      </c>
      <c r="T6" s="75" t="n">
        <f aca="false">U6/(Y6+U6)</f>
        <v>0.020537617925391</v>
      </c>
      <c r="U6" s="75" t="n">
        <v>0.0161481922464921</v>
      </c>
      <c r="V6" s="75" t="n">
        <v>0.00499448074713125</v>
      </c>
      <c r="W6" s="75" t="n">
        <v>0.0192233933147132</v>
      </c>
      <c r="X6" s="75" t="n">
        <v>0.00800630663460267</v>
      </c>
      <c r="Y6" s="75" t="n">
        <v>0.770125673844267</v>
      </c>
      <c r="Z6" s="80" t="n">
        <v>0.177845992051336</v>
      </c>
      <c r="AA6" s="0" t="n">
        <f aca="false">U6*0+V6*1+W6*2+X6*3+Y6*4+Z6*4</f>
        <v>3.85934685086278</v>
      </c>
    </row>
    <row r="7" customFormat="false" ht="13.8" hidden="false" customHeight="false" outlineLevel="0" collapsed="false">
      <c r="A7" s="81" t="n">
        <v>37</v>
      </c>
      <c r="B7" s="71" t="n">
        <v>1</v>
      </c>
      <c r="C7" s="72" t="n">
        <v>10</v>
      </c>
      <c r="D7" s="72" t="n">
        <v>11</v>
      </c>
      <c r="E7" s="73" t="n">
        <v>607.12</v>
      </c>
      <c r="F7" s="74"/>
      <c r="G7" s="75"/>
      <c r="H7" s="75"/>
      <c r="I7" s="75"/>
      <c r="J7" s="76"/>
      <c r="K7" s="77"/>
      <c r="L7" s="78" t="n">
        <v>423</v>
      </c>
      <c r="M7" s="79" t="n">
        <v>0.981431235379514</v>
      </c>
      <c r="N7" s="75" t="n">
        <v>-0.00814012412452146</v>
      </c>
      <c r="O7" s="74" t="n">
        <v>38.0432155098827</v>
      </c>
      <c r="P7" s="74" t="n">
        <v>46.0954156919676</v>
      </c>
      <c r="Q7" s="75" t="n">
        <v>0</v>
      </c>
      <c r="R7" s="75" t="n">
        <f aca="false">SUM(V7:X7)/SUM(V7:Z7)</f>
        <v>0.0335124344556016</v>
      </c>
      <c r="S7" s="75" t="n">
        <f aca="false">Z7/(Y7+ABZ7)</f>
        <v>0.241756886204873</v>
      </c>
      <c r="T7" s="75" t="n">
        <f aca="false">U7/(Y7+U7)</f>
        <v>0.0148092772505908</v>
      </c>
      <c r="U7" s="75" t="n">
        <v>0.0115643609900395</v>
      </c>
      <c r="V7" s="75" t="n">
        <v>0.00406867163304402</v>
      </c>
      <c r="W7" s="75" t="n">
        <v>0.0213638917152453</v>
      </c>
      <c r="X7" s="75" t="n">
        <v>0.00769232121761261</v>
      </c>
      <c r="Y7" s="75" t="n">
        <v>0.769321889861817</v>
      </c>
      <c r="Z7" s="80" t="n">
        <v>0.185988864582241</v>
      </c>
      <c r="AA7" s="0" t="n">
        <f aca="false">U7*0+V7*1+W7*2+X7*3+Y7*4+Z7*4</f>
        <v>3.89111643649261</v>
      </c>
    </row>
    <row r="8" customFormat="false" ht="13.8" hidden="false" customHeight="false" outlineLevel="0" collapsed="false">
      <c r="A8" s="81" t="n">
        <v>37</v>
      </c>
      <c r="B8" s="82" t="n">
        <v>1</v>
      </c>
      <c r="C8" s="83" t="n">
        <v>15</v>
      </c>
      <c r="D8" s="83" t="n">
        <v>16</v>
      </c>
      <c r="E8" s="73" t="n">
        <v>607.17</v>
      </c>
      <c r="F8" s="74" t="n">
        <v>29.6768986558735</v>
      </c>
      <c r="G8" s="75" t="n">
        <v>0.00595434202037806</v>
      </c>
      <c r="H8" s="75" t="n">
        <v>0.0218325874080529</v>
      </c>
      <c r="I8" s="75" t="n">
        <v>0.085956270704432</v>
      </c>
      <c r="J8" s="76" t="n">
        <v>0.050693399405151</v>
      </c>
      <c r="K8" s="77" t="n">
        <v>0.39242318275029</v>
      </c>
      <c r="L8" s="78" t="n">
        <v>427</v>
      </c>
      <c r="M8" s="79" t="n">
        <v>0.97376183153005</v>
      </c>
      <c r="N8" s="75" t="n">
        <v>-0.0115472524649538</v>
      </c>
      <c r="O8" s="74" t="n">
        <v>37.8101679313972</v>
      </c>
      <c r="P8" s="74" t="n">
        <v>45.5841221020033</v>
      </c>
      <c r="Q8" s="75" t="n">
        <v>0.0130932067744464</v>
      </c>
      <c r="R8" s="75" t="n">
        <f aca="false">SUM(V8:X8)/SUM(V8:Z8)</f>
        <v>0.0424492605539421</v>
      </c>
      <c r="S8" s="75" t="n">
        <f aca="false">Z8/(Y8+ABZ8)</f>
        <v>0.235215588994781</v>
      </c>
      <c r="T8" s="75" t="n">
        <f aca="false">U8/(Y8+U8)</f>
        <v>0.0206234579738143</v>
      </c>
      <c r="U8" s="75" t="n">
        <v>0.0158392645078637</v>
      </c>
      <c r="V8" s="75" t="n">
        <v>0.00572289592176069</v>
      </c>
      <c r="W8" s="75" t="n">
        <v>0.0252541962722636</v>
      </c>
      <c r="X8" s="75" t="n">
        <v>0.0102112507796323</v>
      </c>
      <c r="Y8" s="75" t="n">
        <v>0.752182496342085</v>
      </c>
      <c r="Z8" s="80" t="n">
        <v>0.176925048908668</v>
      </c>
      <c r="AA8" s="0" t="n">
        <f aca="false">U8*0+V8*1+W8*2+X8*3+Y8*4+Z8*4</f>
        <v>3.8032952218082</v>
      </c>
    </row>
    <row r="9" customFormat="false" ht="13.8" hidden="false" customHeight="false" outlineLevel="0" collapsed="false">
      <c r="A9" s="81" t="n">
        <v>37</v>
      </c>
      <c r="B9" s="82" t="n">
        <v>1</v>
      </c>
      <c r="C9" s="83" t="n">
        <v>19</v>
      </c>
      <c r="D9" s="83" t="n">
        <v>20</v>
      </c>
      <c r="E9" s="73" t="n">
        <v>607.21</v>
      </c>
      <c r="F9" s="74" t="n">
        <v>1.89169570971034</v>
      </c>
      <c r="G9" s="75" t="n">
        <v>0.0338173368655812</v>
      </c>
      <c r="H9" s="75" t="n">
        <v>0.0189838231949967</v>
      </c>
      <c r="I9" s="75" t="n">
        <v>0.130350462100059</v>
      </c>
      <c r="J9" s="76" t="n">
        <v>0.0921841172225534</v>
      </c>
      <c r="K9" s="77" t="n">
        <v>0.457115019902882</v>
      </c>
      <c r="L9" s="78" t="n">
        <v>428</v>
      </c>
      <c r="M9" s="79" t="n">
        <v>0.972940161068672</v>
      </c>
      <c r="N9" s="75" t="n">
        <v>-0.011913869409784</v>
      </c>
      <c r="O9" s="74" t="n">
        <v>37.7850913323708</v>
      </c>
      <c r="P9" s="74" t="n">
        <v>45.5293440712448</v>
      </c>
      <c r="Q9" s="75" t="n">
        <v>0.00490391847130034</v>
      </c>
      <c r="R9" s="75" t="n">
        <f aca="false">SUM(V9:X9)/SUM(V9:Z9)</f>
        <v>0.0447193703459087</v>
      </c>
      <c r="S9" s="75" t="n">
        <f aca="false">Z9/(Y9+ABZ9)</f>
        <v>0.230049200553863</v>
      </c>
      <c r="T9" s="75" t="n">
        <f aca="false">U9/(Y9+U9)</f>
        <v>0.0171363524280043</v>
      </c>
      <c r="U9" s="75" t="n">
        <v>0.0132744278951202</v>
      </c>
      <c r="V9" s="75" t="n">
        <v>0.00592586823527583</v>
      </c>
      <c r="W9" s="75" t="n">
        <v>0.0277898303611747</v>
      </c>
      <c r="X9" s="75" t="n">
        <v>0.0101250429481146</v>
      </c>
      <c r="Y9" s="75" t="n">
        <v>0.761361128352375</v>
      </c>
      <c r="Z9" s="80" t="n">
        <v>0.175150518910251</v>
      </c>
      <c r="AA9" s="0" t="n">
        <f aca="false">U9*0+V9*1+W9*2+X9*3+Y9*4+Z9*4</f>
        <v>3.83792724685247</v>
      </c>
    </row>
    <row r="10" customFormat="false" ht="13.8" hidden="false" customHeight="false" outlineLevel="0" collapsed="false">
      <c r="A10" s="81" t="n">
        <v>37</v>
      </c>
      <c r="B10" s="82" t="n">
        <v>1</v>
      </c>
      <c r="C10" s="83" t="n">
        <v>23</v>
      </c>
      <c r="D10" s="83" t="n">
        <v>24</v>
      </c>
      <c r="E10" s="73" t="n">
        <v>607.25</v>
      </c>
      <c r="F10" s="84" t="n">
        <v>1781.51661857459</v>
      </c>
      <c r="G10" s="75" t="n">
        <v>7.71760564599924</v>
      </c>
      <c r="H10" s="75" t="n">
        <v>4.18578448535048</v>
      </c>
      <c r="I10" s="75" t="n">
        <v>40.0070448031471</v>
      </c>
      <c r="J10" s="76" t="n">
        <v>0.429908182074666</v>
      </c>
      <c r="K10" s="77" t="n">
        <v>0.572718148154942</v>
      </c>
      <c r="L10" s="78" t="n">
        <v>424</v>
      </c>
      <c r="M10" s="79" t="n">
        <v>0.960205135131658</v>
      </c>
      <c r="N10" s="75" t="n">
        <v>-0.0176359757742897</v>
      </c>
      <c r="O10" s="74" t="n">
        <v>37.3936992570386</v>
      </c>
      <c r="P10" s="74" t="n">
        <v>44.6803423421105</v>
      </c>
      <c r="Q10" s="75" t="n">
        <v>0.0249547515925771</v>
      </c>
      <c r="R10" s="75" t="n">
        <f aca="false">SUM(V10:X10)/SUM(V10:Z10)</f>
        <v>0.0510581551438376</v>
      </c>
      <c r="S10" s="75" t="n">
        <f aca="false">Z10/(Y10+ABZ10)</f>
        <v>0.24245370919035</v>
      </c>
      <c r="T10" s="75" t="n">
        <f aca="false">U10/(Y10+U10)</f>
        <v>0.0280611811834818</v>
      </c>
      <c r="U10" s="75" t="n">
        <v>0.0211702583546054</v>
      </c>
      <c r="V10" s="75" t="n">
        <v>0.00902552005527994</v>
      </c>
      <c r="W10" s="75" t="n">
        <v>0.0320164593662741</v>
      </c>
      <c r="X10" s="75" t="n">
        <v>0.00797706895199911</v>
      </c>
      <c r="Y10" s="75" t="n">
        <v>0.733261930945654</v>
      </c>
      <c r="Z10" s="80" t="n">
        <v>0.177782074965853</v>
      </c>
      <c r="AA10" s="0" t="n">
        <f aca="false">U10*0+V10*1+W10*2+X10*3+Y10*4+Z10*4</f>
        <v>3.74116566928985</v>
      </c>
    </row>
    <row r="11" customFormat="false" ht="13.8" hidden="false" customHeight="false" outlineLevel="0" collapsed="false">
      <c r="A11" s="81" t="n">
        <v>37</v>
      </c>
      <c r="B11" s="71" t="n">
        <v>1</v>
      </c>
      <c r="C11" s="72" t="n">
        <v>31</v>
      </c>
      <c r="D11" s="72" t="n">
        <v>32</v>
      </c>
      <c r="E11" s="73" t="n">
        <v>607.33</v>
      </c>
      <c r="F11" s="84"/>
      <c r="G11" s="75"/>
      <c r="H11" s="75"/>
      <c r="I11" s="75"/>
      <c r="J11" s="76"/>
      <c r="K11" s="77"/>
      <c r="L11" s="78"/>
      <c r="M11" s="79" t="n">
        <v>0.85626831152382</v>
      </c>
      <c r="N11" s="75" t="n">
        <v>-0.0673901278980983</v>
      </c>
      <c r="O11" s="74" t="n">
        <v>33.9905152517701</v>
      </c>
      <c r="P11" s="74" t="n">
        <v>37.7512207682547</v>
      </c>
      <c r="Q11" s="75" t="n">
        <v>0.156889448598929</v>
      </c>
      <c r="R11" s="75" t="n">
        <f aca="false">SUM(V11:X11)/SUM(V11:Z11)</f>
        <v>0.175965432259605</v>
      </c>
      <c r="S11" s="75" t="n">
        <f aca="false">Z11/(Y11+ABZ11)</f>
        <v>0.137071587948945</v>
      </c>
      <c r="T11" s="75" t="n">
        <f aca="false">U11/(Y11+U11)</f>
        <v>0.356414069403279</v>
      </c>
      <c r="U11" s="75" t="n">
        <v>0.26125300671892</v>
      </c>
      <c r="V11" s="75" t="n">
        <v>0.0257582169793045</v>
      </c>
      <c r="W11" s="75" t="n">
        <v>0.0508837030637977</v>
      </c>
      <c r="X11" s="75" t="n">
        <v>0.0379048209770662</v>
      </c>
      <c r="Y11" s="75" t="n">
        <v>0.471751184603604</v>
      </c>
      <c r="Z11" s="80" t="n">
        <v>0.0646636839904118</v>
      </c>
      <c r="AA11" s="0" t="n">
        <f aca="false">U11*0+V11*1+W11*2+X11*3+Y11*4+Z11*4</f>
        <v>2.38689956041416</v>
      </c>
    </row>
    <row r="12" customFormat="false" ht="13.8" hidden="false" customHeight="false" outlineLevel="0" collapsed="false">
      <c r="A12" s="81" t="n">
        <v>37</v>
      </c>
      <c r="B12" s="71" t="n">
        <v>1</v>
      </c>
      <c r="C12" s="72" t="n">
        <v>43</v>
      </c>
      <c r="D12" s="72" t="n">
        <v>44</v>
      </c>
      <c r="E12" s="73" t="n">
        <v>607.45</v>
      </c>
      <c r="F12" s="84"/>
      <c r="G12" s="75"/>
      <c r="H12" s="75"/>
      <c r="I12" s="75"/>
      <c r="J12" s="76"/>
      <c r="K12" s="77"/>
      <c r="L12" s="78"/>
      <c r="M12" s="79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80"/>
      <c r="AA12" s="0" t="n">
        <f aca="false">U12*0+V12*1+W12*2+X12*3+Y12*4+Z12*4</f>
        <v>0</v>
      </c>
    </row>
    <row r="13" customFormat="false" ht="13.8" hidden="false" customHeight="false" outlineLevel="0" collapsed="false">
      <c r="A13" s="81" t="n">
        <v>37</v>
      </c>
      <c r="B13" s="82" t="n">
        <v>1</v>
      </c>
      <c r="C13" s="83" t="n">
        <v>52.5</v>
      </c>
      <c r="D13" s="83" t="n">
        <v>53</v>
      </c>
      <c r="E13" s="73" t="n">
        <v>607.545</v>
      </c>
      <c r="F13" s="84" t="n">
        <v>1750.95760609339</v>
      </c>
      <c r="G13" s="75" t="n">
        <v>3.04152440608686</v>
      </c>
      <c r="H13" s="75" t="n">
        <v>1.69554307708131</v>
      </c>
      <c r="I13" s="75" t="n">
        <v>7.11318817587607</v>
      </c>
      <c r="J13" s="76" t="n">
        <v>0.447773792260319</v>
      </c>
      <c r="K13" s="77" t="n">
        <v>0.575098420712732</v>
      </c>
      <c r="L13" s="85"/>
      <c r="M13" s="79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80"/>
      <c r="AA13" s="0" t="n">
        <f aca="false">U13*0+V13*1+W13*2+X13*3+Y13*4+Z13*4</f>
        <v>0</v>
      </c>
    </row>
    <row r="14" customFormat="false" ht="13.8" hidden="false" customHeight="false" outlineLevel="0" collapsed="false">
      <c r="A14" s="86" t="n">
        <v>37</v>
      </c>
      <c r="B14" s="87" t="n">
        <v>1</v>
      </c>
      <c r="C14" s="88" t="n">
        <v>70</v>
      </c>
      <c r="D14" s="88" t="n">
        <v>71</v>
      </c>
      <c r="E14" s="89" t="n">
        <v>607.72</v>
      </c>
      <c r="F14" s="90"/>
      <c r="G14" s="90"/>
      <c r="H14" s="90"/>
      <c r="I14" s="90"/>
      <c r="J14" s="91"/>
      <c r="K14" s="92"/>
      <c r="L14" s="93"/>
      <c r="M14" s="94"/>
      <c r="N14" s="90"/>
      <c r="O14" s="90"/>
      <c r="P14" s="90"/>
      <c r="Q14" s="95"/>
      <c r="R14" s="96"/>
      <c r="S14" s="96"/>
      <c r="T14" s="96"/>
      <c r="U14" s="96"/>
      <c r="V14" s="96"/>
      <c r="W14" s="90"/>
      <c r="X14" s="90"/>
      <c r="Y14" s="90"/>
      <c r="Z14" s="97"/>
      <c r="AA14" s="0" t="n">
        <f aca="false">U14*0+V14*1+W14*2+X14*3+Y14*4+Z14*4</f>
        <v>0</v>
      </c>
    </row>
    <row r="15" customFormat="false" ht="15" hidden="false" customHeight="true" outlineLevel="0" collapsed="false">
      <c r="G15" s="98"/>
      <c r="H15" s="98"/>
      <c r="I15" s="99" t="s">
        <v>146</v>
      </c>
      <c r="J15" s="100" t="n">
        <f aca="false">AVERAGE(J3:J11)</f>
        <v>0.129760612007425</v>
      </c>
      <c r="K15" s="100" t="n">
        <f aca="false">AVERAGE(K3:K11)</f>
        <v>0.354046468892438</v>
      </c>
      <c r="L15" s="101" t="n">
        <f aca="false">AVERAGE(L3:L11)</f>
        <v>427.540033333333</v>
      </c>
      <c r="N15" s="102" t="s">
        <v>147</v>
      </c>
      <c r="O15" s="103" t="s">
        <v>148</v>
      </c>
      <c r="P15" s="104" t="s">
        <v>149</v>
      </c>
      <c r="Q15" s="105" t="s">
        <v>150</v>
      </c>
      <c r="R15" s="106" t="s">
        <v>151</v>
      </c>
      <c r="S15" s="106" t="s">
        <v>152</v>
      </c>
      <c r="T15" s="106" t="s">
        <v>153</v>
      </c>
      <c r="U15" s="107" t="s">
        <v>154</v>
      </c>
      <c r="V15" s="107"/>
    </row>
    <row r="16" customFormat="false" ht="12" hidden="false" customHeight="true" outlineLevel="0" collapsed="false">
      <c r="N16" s="108"/>
      <c r="O16" s="109" t="s">
        <v>155</v>
      </c>
      <c r="P16" s="110" t="s">
        <v>156</v>
      </c>
      <c r="Q16" s="111" t="s">
        <v>157</v>
      </c>
      <c r="R16" s="111"/>
      <c r="S16" s="111"/>
      <c r="T16" s="111"/>
      <c r="U16" s="111"/>
      <c r="V16" s="111"/>
    </row>
    <row r="17" customFormat="false" ht="14.25" hidden="false" customHeight="false" outlineLevel="0" collapsed="false">
      <c r="Q17" s="112"/>
    </row>
  </sheetData>
  <mergeCells count="3">
    <mergeCell ref="C1:D1"/>
    <mergeCell ref="U15:V15"/>
    <mergeCell ref="Q16:V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3" activeCellId="0" sqref="O43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21.11"/>
    <col collapsed="false" customWidth="true" hidden="false" outlineLevel="0" max="2" min="2" style="0" width="10.66"/>
    <col collapsed="false" customWidth="true" hidden="false" outlineLevel="0" max="3" min="3" style="0" width="11.67"/>
    <col collapsed="false" customWidth="true" hidden="false" outlineLevel="0" max="4" min="4" style="0" width="16.56"/>
    <col collapsed="false" customWidth="true" hidden="false" outlineLevel="0" max="5" min="5" style="0" width="13"/>
    <col collapsed="false" customWidth="true" hidden="false" outlineLevel="0" max="6" min="6" style="0" width="16.56"/>
    <col collapsed="false" customWidth="true" hidden="false" outlineLevel="0" max="7" min="7" style="0" width="11.89"/>
  </cols>
  <sheetData>
    <row r="1" customFormat="false" ht="14.25" hidden="false" customHeight="false" outlineLevel="0" collapsed="false">
      <c r="A1" s="1"/>
      <c r="B1" s="113" t="s">
        <v>158</v>
      </c>
      <c r="C1" s="113"/>
      <c r="D1" s="113"/>
      <c r="E1" s="113"/>
      <c r="F1" s="113" t="s">
        <v>159</v>
      </c>
      <c r="G1" s="113"/>
    </row>
    <row r="2" customFormat="false" ht="14.25" hidden="false" customHeight="false" outlineLevel="0" collapsed="false">
      <c r="A2" s="1" t="s">
        <v>2</v>
      </c>
      <c r="B2" s="1" t="s">
        <v>160</v>
      </c>
      <c r="C2" s="1" t="s">
        <v>161</v>
      </c>
      <c r="D2" s="1" t="s">
        <v>162</v>
      </c>
      <c r="E2" s="1" t="s">
        <v>163</v>
      </c>
      <c r="F2" s="1" t="s">
        <v>164</v>
      </c>
      <c r="G2" s="1" t="s">
        <v>165</v>
      </c>
    </row>
    <row r="3" customFormat="false" ht="14.25" hidden="false" customHeight="false" outlineLevel="0" collapsed="false">
      <c r="A3" s="0" t="n">
        <v>607.02</v>
      </c>
      <c r="B3" s="0" t="n">
        <v>100</v>
      </c>
      <c r="C3" s="0" t="n">
        <v>0</v>
      </c>
      <c r="D3" s="0" t="n">
        <v>0</v>
      </c>
      <c r="E3" s="0" t="n">
        <v>0</v>
      </c>
      <c r="F3" s="0" t="s">
        <v>166</v>
      </c>
    </row>
    <row r="4" customFormat="false" ht="14.25" hidden="false" customHeight="false" outlineLevel="0" collapsed="false">
      <c r="A4" s="0" t="n">
        <v>607.08</v>
      </c>
      <c r="B4" s="0" t="n">
        <v>89</v>
      </c>
      <c r="C4" s="0" t="n">
        <v>3</v>
      </c>
      <c r="D4" s="0" t="n">
        <v>5</v>
      </c>
      <c r="E4" s="0" t="n">
        <v>4</v>
      </c>
      <c r="F4" s="0" t="s">
        <v>166</v>
      </c>
    </row>
    <row r="5" customFormat="false" ht="14.25" hidden="false" customHeight="false" outlineLevel="0" collapsed="false">
      <c r="A5" s="0" t="n">
        <v>607.11</v>
      </c>
      <c r="B5" s="0" t="n">
        <v>94</v>
      </c>
      <c r="C5" s="0" t="n">
        <v>2</v>
      </c>
      <c r="D5" s="0" t="n">
        <v>2</v>
      </c>
      <c r="E5" s="0" t="n">
        <v>2</v>
      </c>
      <c r="F5" s="0" t="s">
        <v>167</v>
      </c>
    </row>
    <row r="6" customFormat="false" ht="14.25" hidden="false" customHeight="false" outlineLevel="0" collapsed="false">
      <c r="A6" s="0" t="n">
        <v>607.15</v>
      </c>
      <c r="B6" s="0" t="n">
        <v>96</v>
      </c>
      <c r="C6" s="0" t="n">
        <v>1</v>
      </c>
      <c r="D6" s="0" t="n">
        <v>2</v>
      </c>
      <c r="E6" s="0" t="n">
        <v>1</v>
      </c>
      <c r="F6" s="0" t="s">
        <v>167</v>
      </c>
      <c r="G6" s="0" t="s">
        <v>168</v>
      </c>
    </row>
    <row r="7" customFormat="false" ht="14.25" hidden="false" customHeight="false" outlineLevel="0" collapsed="false">
      <c r="A7" s="0" t="n">
        <v>607.17</v>
      </c>
      <c r="B7" s="0" t="n">
        <v>95</v>
      </c>
      <c r="C7" s="0" t="n">
        <v>2</v>
      </c>
      <c r="D7" s="0" t="n">
        <v>1</v>
      </c>
      <c r="E7" s="0" t="n">
        <v>2</v>
      </c>
      <c r="F7" s="0" t="s">
        <v>167</v>
      </c>
    </row>
    <row r="8" customFormat="false" ht="14.25" hidden="false" customHeight="false" outlineLevel="0" collapsed="false">
      <c r="A8" s="0" t="n">
        <v>607.21</v>
      </c>
      <c r="B8" s="0" t="n">
        <v>95</v>
      </c>
      <c r="C8" s="0" t="n">
        <v>2</v>
      </c>
      <c r="D8" s="0" t="n">
        <v>2</v>
      </c>
      <c r="E8" s="0" t="n">
        <v>1</v>
      </c>
      <c r="F8" s="0" t="s">
        <v>167</v>
      </c>
    </row>
    <row r="9" customFormat="false" ht="14.25" hidden="false" customHeight="false" outlineLevel="0" collapsed="false">
      <c r="A9" s="0" t="n">
        <v>607.24</v>
      </c>
      <c r="B9" s="0" t="n">
        <v>98</v>
      </c>
      <c r="C9" s="0" t="n">
        <v>1</v>
      </c>
      <c r="D9" s="0" t="n">
        <v>0</v>
      </c>
      <c r="E9" s="0" t="n">
        <v>1</v>
      </c>
      <c r="F9" s="0" t="s">
        <v>167</v>
      </c>
    </row>
    <row r="10" customFormat="false" ht="14.25" hidden="false" customHeight="false" outlineLevel="0" collapsed="false">
      <c r="A10" s="0" t="n">
        <v>607.25</v>
      </c>
      <c r="B10" s="0" t="n">
        <v>98</v>
      </c>
      <c r="C10" s="0" t="n">
        <v>1</v>
      </c>
      <c r="D10" s="0" t="n">
        <v>1</v>
      </c>
      <c r="E10" s="0" t="n">
        <v>1</v>
      </c>
      <c r="F10" s="0" t="s">
        <v>167</v>
      </c>
    </row>
    <row r="11" customFormat="false" ht="14.25" hidden="false" customHeight="false" outlineLevel="0" collapsed="false">
      <c r="A11" s="0" t="n">
        <v>607.29</v>
      </c>
      <c r="B11" s="0" t="n">
        <v>96</v>
      </c>
      <c r="C11" s="0" t="n">
        <v>2</v>
      </c>
      <c r="D11" s="0" t="n">
        <v>1</v>
      </c>
      <c r="E11" s="0" t="n">
        <v>1</v>
      </c>
      <c r="F11" s="0" t="s">
        <v>167</v>
      </c>
    </row>
    <row r="12" customFormat="false" ht="14.25" hidden="false" customHeight="false" outlineLevel="0" collapsed="false">
      <c r="A12" s="0" t="n">
        <v>607.33</v>
      </c>
      <c r="B12" s="0" t="n">
        <v>95</v>
      </c>
      <c r="C12" s="0" t="n">
        <v>3</v>
      </c>
      <c r="D12" s="0" t="n">
        <v>0</v>
      </c>
      <c r="E12" s="0" t="n">
        <v>2</v>
      </c>
      <c r="F12" s="0" t="s">
        <v>166</v>
      </c>
    </row>
    <row r="13" customFormat="false" ht="14.25" hidden="false" customHeight="false" outlineLevel="0" collapsed="false">
      <c r="A13" s="0" t="n">
        <v>607.35</v>
      </c>
      <c r="B13" s="0" t="n">
        <v>99</v>
      </c>
      <c r="C13" s="0" t="n">
        <v>0</v>
      </c>
      <c r="D13" s="0" t="n">
        <v>0</v>
      </c>
      <c r="E13" s="0" t="n">
        <v>0</v>
      </c>
      <c r="F13" s="0" t="s">
        <v>166</v>
      </c>
    </row>
    <row r="14" customFormat="false" ht="14.25" hidden="false" customHeight="false" outlineLevel="0" collapsed="false">
      <c r="A14" s="0" t="n">
        <v>607.42</v>
      </c>
      <c r="B14" s="0" t="n">
        <v>100</v>
      </c>
      <c r="C14" s="0" t="n">
        <v>0</v>
      </c>
      <c r="D14" s="0" t="n">
        <v>0</v>
      </c>
      <c r="E14" s="0" t="n">
        <v>0</v>
      </c>
      <c r="F14" s="0" t="s">
        <v>166</v>
      </c>
    </row>
    <row r="15" customFormat="false" ht="14.25" hidden="false" customHeight="false" outlineLevel="0" collapsed="false">
      <c r="A15" s="0" t="n">
        <v>607.47</v>
      </c>
      <c r="B15" s="0" t="n">
        <v>100</v>
      </c>
      <c r="C15" s="0" t="n">
        <v>0</v>
      </c>
      <c r="D15" s="0" t="n">
        <v>0</v>
      </c>
      <c r="E15" s="0" t="n">
        <v>0</v>
      </c>
      <c r="F15" s="0" t="s">
        <v>166</v>
      </c>
    </row>
    <row r="16" customFormat="false" ht="14.25" hidden="false" customHeight="false" outlineLevel="0" collapsed="false">
      <c r="A16" s="0" t="n">
        <v>607.51</v>
      </c>
      <c r="B16" s="0" t="n">
        <v>94</v>
      </c>
      <c r="C16" s="0" t="n">
        <v>5</v>
      </c>
      <c r="D16" s="0" t="n">
        <v>0</v>
      </c>
      <c r="E16" s="0" t="n">
        <v>1</v>
      </c>
      <c r="F16" s="0" t="s">
        <v>166</v>
      </c>
    </row>
    <row r="17" customFormat="false" ht="14.25" hidden="false" customHeight="false" outlineLevel="0" collapsed="false">
      <c r="A17" s="0" t="n">
        <v>607.549999999999</v>
      </c>
      <c r="B17" s="0" t="n">
        <v>93</v>
      </c>
      <c r="C17" s="0" t="n">
        <v>3</v>
      </c>
      <c r="D17" s="0" t="n">
        <v>2</v>
      </c>
      <c r="E17" s="0" t="n">
        <v>2</v>
      </c>
      <c r="F17" s="0" t="s">
        <v>166</v>
      </c>
    </row>
    <row r="18" customFormat="false" ht="14.25" hidden="false" customHeight="false" outlineLevel="0" collapsed="false">
      <c r="A18" s="0" t="n">
        <v>607.609999999999</v>
      </c>
      <c r="B18" s="0" t="n">
        <v>98</v>
      </c>
      <c r="C18" s="0" t="n">
        <v>1</v>
      </c>
      <c r="D18" s="0" t="n">
        <v>1</v>
      </c>
      <c r="E18" s="0" t="n">
        <v>0</v>
      </c>
      <c r="F18" s="0" t="s">
        <v>166</v>
      </c>
    </row>
    <row r="19" customFormat="false" ht="14.25" hidden="false" customHeight="false" outlineLevel="0" collapsed="false">
      <c r="A19" s="0" t="n">
        <v>607.669999999999</v>
      </c>
      <c r="B19" s="0" t="n">
        <v>97</v>
      </c>
      <c r="C19" s="0" t="n">
        <v>1</v>
      </c>
      <c r="D19" s="0" t="n">
        <v>1</v>
      </c>
      <c r="E19" s="0" t="n">
        <v>1</v>
      </c>
      <c r="F19" s="0" t="s">
        <v>166</v>
      </c>
    </row>
  </sheetData>
  <mergeCells count="2">
    <mergeCell ref="B1:E1"/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Q30" activeCellId="0" sqref="Q30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3"/>
    <col collapsed="false" customWidth="true" hidden="false" outlineLevel="0" max="8" min="8" style="0" width="10"/>
  </cols>
  <sheetData>
    <row r="1" customFormat="false" ht="153.75" hidden="false" customHeight="true" outlineLevel="0" collapsed="false">
      <c r="A1" s="114" t="s">
        <v>169</v>
      </c>
      <c r="B1" s="115" t="s">
        <v>170</v>
      </c>
      <c r="C1" s="116" t="s">
        <v>171</v>
      </c>
      <c r="D1" s="116" t="s">
        <v>0</v>
      </c>
      <c r="E1" s="116" t="s">
        <v>172</v>
      </c>
      <c r="F1" s="116" t="s">
        <v>173</v>
      </c>
      <c r="G1" s="117" t="s">
        <v>174</v>
      </c>
      <c r="H1" s="118" t="s">
        <v>175</v>
      </c>
      <c r="I1" s="119" t="s">
        <v>176</v>
      </c>
      <c r="J1" s="119" t="s">
        <v>177</v>
      </c>
      <c r="K1" s="119"/>
      <c r="L1" s="120" t="s">
        <v>178</v>
      </c>
      <c r="M1" s="121"/>
      <c r="N1" s="118" t="s">
        <v>179</v>
      </c>
      <c r="O1" s="122" t="s">
        <v>180</v>
      </c>
      <c r="P1" s="122" t="s">
        <v>181</v>
      </c>
      <c r="Q1" s="122" t="s">
        <v>182</v>
      </c>
      <c r="R1" s="122" t="s">
        <v>183</v>
      </c>
      <c r="S1" s="122" t="s">
        <v>184</v>
      </c>
      <c r="T1" s="122" t="s">
        <v>185</v>
      </c>
      <c r="U1" s="122" t="s">
        <v>186</v>
      </c>
      <c r="V1" s="122" t="s">
        <v>187</v>
      </c>
      <c r="W1" s="122" t="s">
        <v>188</v>
      </c>
      <c r="X1" s="122" t="s">
        <v>189</v>
      </c>
      <c r="Y1" s="123" t="s">
        <v>190</v>
      </c>
      <c r="AA1" s="124" t="s">
        <v>191</v>
      </c>
      <c r="AB1" s="124" t="s">
        <v>192</v>
      </c>
      <c r="AC1" s="125"/>
      <c r="AD1" s="126" t="s">
        <v>193</v>
      </c>
      <c r="AE1" s="127" t="s">
        <v>194</v>
      </c>
      <c r="AF1" s="127" t="s">
        <v>195</v>
      </c>
      <c r="AG1" s="127" t="s">
        <v>196</v>
      </c>
      <c r="AH1" s="122" t="s">
        <v>197</v>
      </c>
      <c r="AI1" s="122" t="s">
        <v>198</v>
      </c>
      <c r="AJ1" s="122" t="s">
        <v>199</v>
      </c>
      <c r="AK1" s="122" t="s">
        <v>200</v>
      </c>
      <c r="AL1" s="128" t="s">
        <v>201</v>
      </c>
      <c r="AM1" s="129" t="s">
        <v>202</v>
      </c>
      <c r="AN1" s="130" t="s">
        <v>203</v>
      </c>
      <c r="AO1" s="131" t="s">
        <v>204</v>
      </c>
    </row>
    <row r="2" customFormat="false" ht="15" hidden="false" customHeight="false" outlineLevel="0" collapsed="false">
      <c r="A2" s="114"/>
      <c r="B2" s="115"/>
      <c r="C2" s="132"/>
      <c r="D2" s="132"/>
      <c r="E2" s="132"/>
      <c r="F2" s="132"/>
      <c r="G2" s="133"/>
      <c r="H2" s="134"/>
      <c r="I2" s="135"/>
      <c r="J2" s="135"/>
      <c r="K2" s="135"/>
      <c r="L2" s="135"/>
      <c r="M2" s="136"/>
      <c r="N2" s="134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8"/>
      <c r="AC2" s="125"/>
      <c r="AD2" s="137"/>
      <c r="AE2" s="139"/>
      <c r="AF2" s="139"/>
      <c r="AG2" s="139"/>
      <c r="AH2" s="137"/>
      <c r="AI2" s="137"/>
      <c r="AJ2" s="137"/>
      <c r="AK2" s="137"/>
      <c r="AL2" s="140"/>
      <c r="AM2" s="141"/>
      <c r="AN2" s="141"/>
      <c r="AO2" s="142"/>
    </row>
    <row r="3" customFormat="false" ht="14.25" hidden="false" customHeight="false" outlineLevel="0" collapsed="false">
      <c r="A3" s="143"/>
      <c r="B3" s="0" t="n">
        <v>364</v>
      </c>
      <c r="C3" s="0" t="n">
        <v>77</v>
      </c>
      <c r="D3" s="0" t="n">
        <v>36</v>
      </c>
      <c r="E3" s="144" t="n">
        <v>1</v>
      </c>
      <c r="F3" s="145" t="s">
        <v>205</v>
      </c>
      <c r="G3" s="146"/>
      <c r="H3" s="147" t="s">
        <v>206</v>
      </c>
      <c r="I3" s="4"/>
      <c r="J3" s="4" t="n">
        <v>9.6345</v>
      </c>
      <c r="K3" s="4"/>
      <c r="L3" s="148" t="s">
        <v>207</v>
      </c>
      <c r="M3" s="149" t="s">
        <v>208</v>
      </c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50"/>
      <c r="Z3" s="149"/>
      <c r="AA3" s="149"/>
      <c r="AB3" s="149"/>
      <c r="AC3" s="150"/>
      <c r="AD3" s="151"/>
      <c r="AE3" s="152"/>
      <c r="AF3" s="152"/>
      <c r="AG3" s="152"/>
      <c r="AH3" s="151"/>
      <c r="AI3" s="151"/>
      <c r="AJ3" s="151"/>
      <c r="AK3" s="151"/>
      <c r="AL3" s="153"/>
      <c r="AM3" s="154"/>
      <c r="AN3" s="154"/>
      <c r="AO3" s="155"/>
    </row>
    <row r="4" customFormat="false" ht="14.25" hidden="false" customHeight="false" outlineLevel="0" collapsed="false">
      <c r="B4" s="0" t="n">
        <v>364</v>
      </c>
      <c r="C4" s="0" t="n">
        <v>77</v>
      </c>
      <c r="D4" s="0" t="n">
        <v>36</v>
      </c>
      <c r="E4" s="0" t="n">
        <v>2</v>
      </c>
      <c r="F4" s="0" t="s">
        <v>209</v>
      </c>
      <c r="H4" s="0" t="s">
        <v>206</v>
      </c>
      <c r="J4" s="0" t="n">
        <v>7.4068</v>
      </c>
      <c r="L4" s="156" t="s">
        <v>207</v>
      </c>
      <c r="M4" s="149" t="s">
        <v>208</v>
      </c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50"/>
      <c r="Z4" s="149"/>
      <c r="AA4" s="149"/>
      <c r="AB4" s="149"/>
      <c r="AC4" s="150"/>
      <c r="AD4" s="157"/>
      <c r="AE4" s="157"/>
      <c r="AF4" s="157"/>
      <c r="AG4" s="157"/>
      <c r="AH4" s="157"/>
      <c r="AI4" s="157"/>
      <c r="AJ4" s="157"/>
      <c r="AK4" s="157"/>
      <c r="AL4" s="158"/>
      <c r="AM4" s="157"/>
      <c r="AN4" s="157"/>
      <c r="AO4" s="159"/>
    </row>
    <row r="5" customFormat="false" ht="14.25" hidden="false" customHeight="false" outlineLevel="0" collapsed="false">
      <c r="B5" s="0" t="n">
        <v>364</v>
      </c>
      <c r="C5" s="0" t="n">
        <v>77</v>
      </c>
      <c r="D5" s="0" t="n">
        <v>36</v>
      </c>
      <c r="E5" s="0" t="n">
        <v>3</v>
      </c>
      <c r="F5" s="0" t="s">
        <v>210</v>
      </c>
      <c r="H5" s="0" t="s">
        <v>206</v>
      </c>
      <c r="J5" s="0" t="n">
        <v>10.666</v>
      </c>
      <c r="L5" s="156" t="s">
        <v>207</v>
      </c>
      <c r="M5" s="149" t="s">
        <v>208</v>
      </c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50"/>
      <c r="Z5" s="149"/>
      <c r="AA5" s="149"/>
      <c r="AB5" s="149"/>
      <c r="AC5" s="150"/>
      <c r="AD5" s="157"/>
      <c r="AE5" s="157"/>
      <c r="AF5" s="157"/>
      <c r="AG5" s="157"/>
      <c r="AH5" s="157"/>
      <c r="AI5" s="157"/>
      <c r="AJ5" s="157"/>
      <c r="AK5" s="157"/>
      <c r="AL5" s="158"/>
      <c r="AM5" s="157"/>
      <c r="AN5" s="157"/>
      <c r="AO5" s="159"/>
    </row>
    <row r="6" customFormat="false" ht="14.25" hidden="false" customHeight="false" outlineLevel="0" collapsed="false">
      <c r="B6" s="0" t="n">
        <v>364</v>
      </c>
      <c r="C6" s="0" t="n">
        <v>77</v>
      </c>
      <c r="D6" s="0" t="n">
        <v>37</v>
      </c>
      <c r="E6" s="0" t="n">
        <v>1</v>
      </c>
      <c r="F6" s="0" t="s">
        <v>211</v>
      </c>
      <c r="H6" s="0" t="s">
        <v>206</v>
      </c>
      <c r="I6" s="160" t="s">
        <v>212</v>
      </c>
      <c r="J6" s="0" t="n">
        <v>1.9987</v>
      </c>
      <c r="L6" s="156" t="n">
        <v>411.796959576859</v>
      </c>
      <c r="N6" s="0" t="n">
        <v>1</v>
      </c>
      <c r="O6" s="0" t="n">
        <v>12.5</v>
      </c>
      <c r="R6" s="0" t="n">
        <v>12.5</v>
      </c>
      <c r="S6" s="0" t="n">
        <v>17</v>
      </c>
      <c r="T6" s="0" t="n">
        <v>2</v>
      </c>
      <c r="U6" s="0" t="n">
        <v>2</v>
      </c>
      <c r="V6" s="0" t="n">
        <v>11</v>
      </c>
      <c r="W6" s="0" t="n">
        <v>5.5</v>
      </c>
      <c r="X6" s="0" t="n">
        <v>25</v>
      </c>
      <c r="Y6" s="125"/>
      <c r="AA6" s="0" t="n">
        <v>62.5</v>
      </c>
      <c r="AB6" s="0" t="n">
        <v>88.5</v>
      </c>
      <c r="AC6" s="125"/>
      <c r="AD6" s="161" t="n">
        <v>20</v>
      </c>
      <c r="AE6" s="161" t="n">
        <v>0</v>
      </c>
      <c r="AF6" s="161" t="n">
        <v>0</v>
      </c>
      <c r="AG6" s="161" t="n">
        <v>20</v>
      </c>
      <c r="AH6" s="161" t="n">
        <v>27.2</v>
      </c>
      <c r="AI6" s="161" t="n">
        <v>3.2</v>
      </c>
      <c r="AJ6" s="161" t="n">
        <v>3.2</v>
      </c>
      <c r="AK6" s="161" t="n">
        <v>17.6</v>
      </c>
      <c r="AL6" s="162" t="n">
        <v>8.8</v>
      </c>
      <c r="AM6" s="161" t="n">
        <v>70.6214689265537</v>
      </c>
      <c r="AN6" s="161" t="n">
        <v>28.2485875706215</v>
      </c>
      <c r="AO6" s="163" t="n">
        <v>1.12994350282486</v>
      </c>
    </row>
    <row r="7" customFormat="false" ht="14.25" hidden="false" customHeight="false" outlineLevel="0" collapsed="false">
      <c r="B7" s="0" t="n">
        <v>364</v>
      </c>
      <c r="C7" s="0" t="n">
        <v>77</v>
      </c>
      <c r="D7" s="0" t="n">
        <v>37</v>
      </c>
      <c r="E7" s="0" t="n">
        <v>1</v>
      </c>
      <c r="F7" s="164" t="s">
        <v>213</v>
      </c>
      <c r="H7" s="0" t="s">
        <v>206</v>
      </c>
      <c r="I7" s="160" t="s">
        <v>212</v>
      </c>
      <c r="J7" s="0" t="n">
        <v>2.2034</v>
      </c>
      <c r="L7" s="156" t="n">
        <v>2522.44258872651</v>
      </c>
      <c r="N7" s="0" t="n">
        <v>3</v>
      </c>
      <c r="O7" s="0" t="n">
        <v>13</v>
      </c>
      <c r="R7" s="0" t="n">
        <v>1</v>
      </c>
      <c r="S7" s="0" t="n">
        <v>4</v>
      </c>
      <c r="T7" s="0" t="n">
        <v>2</v>
      </c>
      <c r="W7" s="0" t="n">
        <v>3</v>
      </c>
      <c r="X7" s="0" t="n">
        <v>37</v>
      </c>
      <c r="Y7" s="125" t="n">
        <v>3</v>
      </c>
      <c r="AA7" s="0" t="n">
        <v>23</v>
      </c>
      <c r="AB7" s="0" t="n">
        <v>66</v>
      </c>
      <c r="AC7" s="125"/>
      <c r="AD7" s="161" t="n">
        <v>56.5217391304348</v>
      </c>
      <c r="AE7" s="161" t="n">
        <v>0</v>
      </c>
      <c r="AF7" s="161" t="n">
        <v>0</v>
      </c>
      <c r="AG7" s="161" t="n">
        <v>4.34782608695652</v>
      </c>
      <c r="AH7" s="161" t="n">
        <v>17.3913043478261</v>
      </c>
      <c r="AI7" s="161" t="n">
        <v>8.69565217391304</v>
      </c>
      <c r="AJ7" s="161" t="n">
        <v>0</v>
      </c>
      <c r="AK7" s="161" t="n">
        <v>0</v>
      </c>
      <c r="AL7" s="162" t="n">
        <v>13.0434782608696</v>
      </c>
      <c r="AM7" s="161" t="n">
        <v>34.8484848484849</v>
      </c>
      <c r="AN7" s="161" t="n">
        <v>56.0606060606061</v>
      </c>
      <c r="AO7" s="163" t="n">
        <v>9.09090909090909</v>
      </c>
    </row>
    <row r="8" customFormat="false" ht="14.25" hidden="false" customHeight="false" outlineLevel="0" collapsed="false">
      <c r="B8" s="0" t="n">
        <v>364</v>
      </c>
      <c r="C8" s="0" t="n">
        <v>77</v>
      </c>
      <c r="D8" s="0" t="n">
        <v>37</v>
      </c>
      <c r="E8" s="0" t="n">
        <v>1</v>
      </c>
      <c r="F8" s="0" t="s">
        <v>214</v>
      </c>
      <c r="H8" s="0" t="s">
        <v>206</v>
      </c>
      <c r="I8" s="160" t="s">
        <v>212</v>
      </c>
      <c r="J8" s="0" t="n">
        <v>1.3053</v>
      </c>
      <c r="L8" s="156" t="n">
        <v>5063.26883142091</v>
      </c>
      <c r="N8" s="0" t="n">
        <v>2</v>
      </c>
      <c r="O8" s="0" t="n">
        <v>113.5</v>
      </c>
      <c r="P8" s="0" t="n">
        <v>2</v>
      </c>
      <c r="Q8" s="0" t="n">
        <v>4</v>
      </c>
      <c r="R8" s="0" t="n">
        <v>23</v>
      </c>
      <c r="S8" s="0" t="n">
        <v>24</v>
      </c>
      <c r="T8" s="0" t="n">
        <v>12</v>
      </c>
      <c r="V8" s="0" t="n">
        <v>3</v>
      </c>
      <c r="W8" s="0" t="n">
        <v>12</v>
      </c>
      <c r="X8" s="0" t="n">
        <v>25</v>
      </c>
      <c r="Y8" s="125" t="n">
        <v>10</v>
      </c>
      <c r="AA8" s="0" t="n">
        <v>193.5</v>
      </c>
      <c r="AB8" s="0" t="n">
        <v>230.5</v>
      </c>
      <c r="AC8" s="125"/>
      <c r="AD8" s="161" t="n">
        <v>58.656330749354</v>
      </c>
      <c r="AE8" s="161" t="n">
        <v>1.03359173126615</v>
      </c>
      <c r="AF8" s="161" t="n">
        <v>2.0671834625323</v>
      </c>
      <c r="AG8" s="161" t="n">
        <v>11.8863049095607</v>
      </c>
      <c r="AH8" s="161" t="n">
        <v>12.4031007751938</v>
      </c>
      <c r="AI8" s="161" t="n">
        <v>6.2015503875969</v>
      </c>
      <c r="AJ8" s="161" t="n">
        <v>0</v>
      </c>
      <c r="AK8" s="161" t="n">
        <v>1.55038759689923</v>
      </c>
      <c r="AL8" s="162" t="n">
        <v>6.2015503875969</v>
      </c>
      <c r="AM8" s="161" t="n">
        <v>83.9479392624729</v>
      </c>
      <c r="AN8" s="161" t="n">
        <v>10.8459869848156</v>
      </c>
      <c r="AO8" s="163" t="n">
        <v>5.20607375271149</v>
      </c>
    </row>
    <row r="9" customFormat="false" ht="14.25" hidden="false" customHeight="false" outlineLevel="0" collapsed="false">
      <c r="B9" s="0" t="n">
        <v>364</v>
      </c>
      <c r="C9" s="0" t="n">
        <v>77</v>
      </c>
      <c r="D9" s="0" t="n">
        <v>37</v>
      </c>
      <c r="E9" s="0" t="n">
        <v>1</v>
      </c>
      <c r="F9" s="0" t="s">
        <v>215</v>
      </c>
      <c r="H9" s="0" t="s">
        <v>206</v>
      </c>
      <c r="I9" s="160" t="n">
        <v>1</v>
      </c>
      <c r="J9" s="0" t="n">
        <v>1.1214</v>
      </c>
      <c r="L9" s="156" t="n">
        <v>3751.86337367757</v>
      </c>
      <c r="O9" s="0" t="n">
        <v>187</v>
      </c>
      <c r="P9" s="0" t="n">
        <v>1</v>
      </c>
      <c r="R9" s="0" t="n">
        <v>5</v>
      </c>
      <c r="S9" s="0" t="n">
        <v>15</v>
      </c>
      <c r="T9" s="0" t="n">
        <v>5</v>
      </c>
      <c r="U9" s="0" t="n">
        <v>2</v>
      </c>
      <c r="V9" s="0" t="n">
        <v>3</v>
      </c>
      <c r="W9" s="0" t="n">
        <v>14</v>
      </c>
      <c r="X9" s="0" t="n">
        <v>10</v>
      </c>
      <c r="Y9" s="125" t="n">
        <v>4</v>
      </c>
      <c r="AA9" s="0" t="n">
        <v>232</v>
      </c>
      <c r="AB9" s="0" t="n">
        <v>246</v>
      </c>
      <c r="AC9" s="125"/>
      <c r="AD9" s="161" t="n">
        <v>80.6034482758621</v>
      </c>
      <c r="AE9" s="161" t="n">
        <v>0.431034482758621</v>
      </c>
      <c r="AF9" s="161" t="n">
        <v>0</v>
      </c>
      <c r="AG9" s="161" t="n">
        <v>2.1551724137931</v>
      </c>
      <c r="AH9" s="161" t="n">
        <v>6.46551724137931</v>
      </c>
      <c r="AI9" s="161" t="n">
        <v>2.1551724137931</v>
      </c>
      <c r="AJ9" s="161" t="n">
        <v>0.862068965517241</v>
      </c>
      <c r="AK9" s="161" t="n">
        <v>1.29310344827586</v>
      </c>
      <c r="AL9" s="162" t="n">
        <v>6.03448275862069</v>
      </c>
      <c r="AM9" s="161" t="n">
        <v>94.3089430894309</v>
      </c>
      <c r="AN9" s="161" t="n">
        <v>4.0650406504065</v>
      </c>
      <c r="AO9" s="163" t="n">
        <v>1.6260162601626</v>
      </c>
    </row>
    <row r="10" customFormat="false" ht="14.25" hidden="false" customHeight="false" outlineLevel="0" collapsed="false">
      <c r="B10" s="0" t="n">
        <v>364</v>
      </c>
      <c r="C10" s="0" t="n">
        <v>77</v>
      </c>
      <c r="D10" s="0" t="n">
        <v>37</v>
      </c>
      <c r="E10" s="0" t="n">
        <v>1</v>
      </c>
      <c r="F10" s="0" t="s">
        <v>216</v>
      </c>
      <c r="H10" s="0" t="s">
        <v>217</v>
      </c>
      <c r="I10" s="160" t="s">
        <v>212</v>
      </c>
      <c r="J10" s="0" t="n">
        <v>8.5618</v>
      </c>
      <c r="L10" s="156" t="n">
        <v>44.5352350145914</v>
      </c>
      <c r="O10" s="0" t="n">
        <v>9.5</v>
      </c>
      <c r="P10" s="0" t="n">
        <v>1</v>
      </c>
      <c r="S10" s="0" t="n">
        <v>3</v>
      </c>
      <c r="T10" s="0" t="n">
        <v>1</v>
      </c>
      <c r="U10" s="0" t="n">
        <v>0.5</v>
      </c>
      <c r="V10" s="0" t="n">
        <v>3</v>
      </c>
      <c r="W10" s="0" t="n">
        <v>2</v>
      </c>
      <c r="X10" s="0" t="n">
        <v>3</v>
      </c>
      <c r="Y10" s="125"/>
      <c r="AA10" s="0" t="n">
        <v>20</v>
      </c>
      <c r="AB10" s="0" t="n">
        <v>23</v>
      </c>
      <c r="AC10" s="125"/>
      <c r="AD10" s="161" t="n">
        <v>47.5</v>
      </c>
      <c r="AE10" s="161" t="n">
        <v>5</v>
      </c>
      <c r="AF10" s="161" t="n">
        <v>0</v>
      </c>
      <c r="AG10" s="161" t="n">
        <v>0</v>
      </c>
      <c r="AH10" s="161" t="n">
        <v>15</v>
      </c>
      <c r="AI10" s="161" t="n">
        <v>5</v>
      </c>
      <c r="AJ10" s="161" t="n">
        <v>2.5</v>
      </c>
      <c r="AK10" s="161" t="n">
        <v>15</v>
      </c>
      <c r="AL10" s="162" t="n">
        <v>10</v>
      </c>
      <c r="AM10" s="161" t="n">
        <v>86.9565217391304</v>
      </c>
      <c r="AN10" s="161" t="n">
        <v>13.0434782608696</v>
      </c>
      <c r="AO10" s="163" t="n">
        <v>0</v>
      </c>
    </row>
    <row r="11" customFormat="false" ht="14.25" hidden="false" customHeight="false" outlineLevel="0" collapsed="false">
      <c r="B11" s="0" t="n">
        <v>364</v>
      </c>
      <c r="C11" s="0" t="n">
        <v>77</v>
      </c>
      <c r="D11" s="0" t="n">
        <v>37</v>
      </c>
      <c r="E11" s="0" t="n">
        <v>1</v>
      </c>
      <c r="F11" s="0" t="s">
        <v>218</v>
      </c>
      <c r="H11" s="0" t="s">
        <v>217</v>
      </c>
      <c r="I11" s="160"/>
      <c r="J11" s="0" t="n">
        <v>8.2996</v>
      </c>
      <c r="L11" s="165" t="s">
        <v>207</v>
      </c>
      <c r="M11" s="149" t="s">
        <v>208</v>
      </c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50"/>
      <c r="Z11" s="149"/>
      <c r="AA11" s="149"/>
      <c r="AB11" s="149"/>
      <c r="AC11" s="150"/>
      <c r="AD11" s="149"/>
      <c r="AE11" s="149"/>
      <c r="AF11" s="149"/>
      <c r="AG11" s="149"/>
      <c r="AH11" s="149"/>
      <c r="AI11" s="149"/>
      <c r="AJ11" s="149"/>
      <c r="AK11" s="149"/>
      <c r="AL11" s="150"/>
      <c r="AM11" s="149"/>
      <c r="AN11" s="149"/>
      <c r="AO11" s="166"/>
    </row>
    <row r="12" customFormat="false" ht="14.25" hidden="false" customHeight="false" outlineLevel="0" collapsed="false">
      <c r="B12" s="0" t="n">
        <v>364</v>
      </c>
      <c r="C12" s="0" t="n">
        <v>77</v>
      </c>
      <c r="D12" s="0" t="n">
        <v>37</v>
      </c>
      <c r="E12" s="0" t="n">
        <v>1</v>
      </c>
      <c r="F12" s="0" t="s">
        <v>219</v>
      </c>
      <c r="H12" s="0" t="s">
        <v>217</v>
      </c>
      <c r="I12" s="160"/>
      <c r="J12" s="0" t="n">
        <v>14.9425</v>
      </c>
      <c r="L12" s="165" t="s">
        <v>207</v>
      </c>
      <c r="M12" s="149" t="s">
        <v>208</v>
      </c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50"/>
      <c r="Z12" s="149"/>
      <c r="AA12" s="149"/>
      <c r="AB12" s="149"/>
      <c r="AC12" s="150"/>
      <c r="AD12" s="149"/>
      <c r="AE12" s="149"/>
      <c r="AF12" s="149"/>
      <c r="AG12" s="149"/>
      <c r="AH12" s="149"/>
      <c r="AI12" s="149"/>
      <c r="AJ12" s="149"/>
      <c r="AK12" s="149"/>
      <c r="AL12" s="150"/>
      <c r="AM12" s="149"/>
      <c r="AN12" s="149"/>
      <c r="AO12" s="166"/>
    </row>
    <row r="13" customFormat="false" ht="14.25" hidden="false" customHeight="false" outlineLevel="0" collapsed="false">
      <c r="B13" s="0" t="n">
        <v>364</v>
      </c>
      <c r="C13" s="0" t="n">
        <v>77</v>
      </c>
      <c r="D13" s="0" t="n">
        <v>37</v>
      </c>
      <c r="E13" s="0" t="n">
        <v>1</v>
      </c>
      <c r="F13" s="0" t="s">
        <v>220</v>
      </c>
      <c r="H13" s="0" t="s">
        <v>217</v>
      </c>
      <c r="I13" s="160"/>
      <c r="J13" s="0" t="n">
        <v>8.1806</v>
      </c>
      <c r="L13" s="165" t="s">
        <v>207</v>
      </c>
      <c r="M13" s="149" t="s">
        <v>208</v>
      </c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50"/>
      <c r="Z13" s="149"/>
      <c r="AA13" s="149"/>
      <c r="AB13" s="149"/>
      <c r="AC13" s="150"/>
      <c r="AD13" s="149"/>
      <c r="AE13" s="149"/>
      <c r="AF13" s="149"/>
      <c r="AG13" s="149"/>
      <c r="AH13" s="149"/>
      <c r="AI13" s="149"/>
      <c r="AJ13" s="149"/>
      <c r="AK13" s="149"/>
      <c r="AL13" s="150"/>
      <c r="AM13" s="149"/>
      <c r="AN13" s="149"/>
      <c r="AO13" s="166"/>
    </row>
    <row r="14" customFormat="false" ht="14.25" hidden="false" customHeight="false" outlineLevel="0" collapsed="false">
      <c r="B14" s="0" t="n">
        <v>364</v>
      </c>
      <c r="C14" s="0" t="n">
        <v>77</v>
      </c>
      <c r="D14" s="0" t="n">
        <v>37</v>
      </c>
      <c r="E14" s="0" t="n">
        <v>2</v>
      </c>
      <c r="F14" s="0" t="s">
        <v>221</v>
      </c>
      <c r="H14" s="0" t="s">
        <v>217</v>
      </c>
      <c r="I14" s="160"/>
      <c r="J14" s="0" t="n">
        <v>9.223</v>
      </c>
      <c r="L14" s="165" t="s">
        <v>207</v>
      </c>
      <c r="M14" s="149" t="s">
        <v>208</v>
      </c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50"/>
      <c r="Z14" s="149"/>
      <c r="AA14" s="149"/>
      <c r="AB14" s="149"/>
      <c r="AC14" s="150"/>
      <c r="AD14" s="149"/>
      <c r="AE14" s="149"/>
      <c r="AF14" s="149"/>
      <c r="AG14" s="149"/>
      <c r="AH14" s="149"/>
      <c r="AI14" s="149"/>
      <c r="AJ14" s="149"/>
      <c r="AK14" s="149"/>
      <c r="AL14" s="150"/>
      <c r="AM14" s="149"/>
      <c r="AN14" s="149"/>
      <c r="AO14" s="166"/>
    </row>
    <row r="15" customFormat="false" ht="14.25" hidden="false" customHeight="false" outlineLevel="0" collapsed="false">
      <c r="B15" s="0" t="n">
        <v>364</v>
      </c>
      <c r="C15" s="0" t="n">
        <v>77</v>
      </c>
      <c r="D15" s="0" t="n">
        <v>37</v>
      </c>
      <c r="E15" s="0" t="n">
        <v>2</v>
      </c>
      <c r="F15" s="0" t="s">
        <v>222</v>
      </c>
      <c r="H15" s="0" t="s">
        <v>217</v>
      </c>
      <c r="I15" s="160"/>
      <c r="J15" s="0" t="n">
        <v>7.3062</v>
      </c>
      <c r="L15" s="165" t="s">
        <v>207</v>
      </c>
      <c r="M15" s="149" t="s">
        <v>208</v>
      </c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50"/>
      <c r="Z15" s="149"/>
      <c r="AA15" s="149"/>
      <c r="AB15" s="149"/>
      <c r="AC15" s="150"/>
      <c r="AD15" s="149"/>
      <c r="AE15" s="149"/>
      <c r="AF15" s="149"/>
      <c r="AG15" s="149"/>
      <c r="AH15" s="149"/>
      <c r="AI15" s="149"/>
      <c r="AJ15" s="149"/>
      <c r="AK15" s="149"/>
      <c r="AL15" s="150"/>
      <c r="AM15" s="167"/>
      <c r="AN15" s="149"/>
      <c r="AO15" s="166"/>
    </row>
    <row r="16" s="168" customFormat="true" ht="14.25" hidden="false" customHeight="false" outlineLevel="0" collapsed="false">
      <c r="B16" s="168" t="n">
        <v>364</v>
      </c>
      <c r="C16" s="168" t="n">
        <v>77</v>
      </c>
      <c r="D16" s="168" t="n">
        <v>37</v>
      </c>
      <c r="E16" s="168" t="n">
        <v>3</v>
      </c>
      <c r="F16" s="168" t="s">
        <v>223</v>
      </c>
      <c r="H16" s="168" t="s">
        <v>217</v>
      </c>
      <c r="I16" s="169"/>
      <c r="J16" s="168" t="n">
        <v>7.7458</v>
      </c>
      <c r="L16" s="170" t="s">
        <v>207</v>
      </c>
      <c r="M16" s="171" t="s">
        <v>208</v>
      </c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2"/>
      <c r="Z16" s="171"/>
      <c r="AA16" s="171"/>
      <c r="AB16" s="171"/>
      <c r="AC16" s="172"/>
      <c r="AD16" s="171"/>
      <c r="AE16" s="171"/>
      <c r="AF16" s="171"/>
      <c r="AG16" s="171"/>
      <c r="AH16" s="171"/>
      <c r="AI16" s="171"/>
      <c r="AJ16" s="171"/>
      <c r="AK16" s="171"/>
      <c r="AL16" s="172"/>
      <c r="AM16" s="173"/>
      <c r="AN16" s="171"/>
      <c r="AO16" s="17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B1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2" activeCellId="0" sqref="D2"/>
    </sheetView>
  </sheetViews>
  <sheetFormatPr defaultColWidth="9.109375" defaultRowHeight="14.25" zeroHeight="false" outlineLevelRow="0" outlineLevelCol="0"/>
  <cols>
    <col collapsed="false" customWidth="true" hidden="false" outlineLevel="0" max="1" min="1" style="35" width="10.56"/>
    <col collapsed="false" customWidth="true" hidden="false" outlineLevel="0" max="2" min="2" style="35" width="6.67"/>
    <col collapsed="false" customWidth="true" hidden="false" outlineLevel="0" max="7" min="3" style="35" width="10.66"/>
    <col collapsed="false" customWidth="true" hidden="false" outlineLevel="0" max="9" min="8" style="175" width="6.67"/>
    <col collapsed="false" customWidth="true" hidden="false" outlineLevel="0" max="22" min="10" style="0" width="6.67"/>
    <col collapsed="false" customWidth="true" hidden="false" outlineLevel="0" max="23" min="23" style="0" width="8.34"/>
    <col collapsed="false" customWidth="true" hidden="false" outlineLevel="0" max="158" min="24" style="0" width="4.67"/>
  </cols>
  <sheetData>
    <row r="1" customFormat="false" ht="135" hidden="false" customHeight="true" outlineLevel="0" collapsed="false">
      <c r="A1" s="176"/>
      <c r="B1" s="176"/>
      <c r="C1" s="177" t="s">
        <v>224</v>
      </c>
      <c r="D1" s="177"/>
      <c r="E1" s="177"/>
      <c r="F1" s="177"/>
      <c r="G1" s="177"/>
      <c r="H1" s="177"/>
      <c r="I1" s="177"/>
      <c r="J1" s="178" t="s">
        <v>225</v>
      </c>
      <c r="K1" s="178"/>
      <c r="L1" s="178"/>
      <c r="M1" s="178" t="s">
        <v>226</v>
      </c>
      <c r="N1" s="178"/>
      <c r="O1" s="178"/>
      <c r="P1" s="178"/>
      <c r="Q1" s="178"/>
      <c r="R1" s="178"/>
      <c r="S1" s="178"/>
      <c r="T1" s="178"/>
      <c r="U1" s="178"/>
      <c r="V1" s="178"/>
      <c r="W1" s="179"/>
      <c r="X1" s="180" t="s">
        <v>227</v>
      </c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 t="s">
        <v>228</v>
      </c>
      <c r="AR1" s="180"/>
      <c r="AS1" s="180"/>
      <c r="AT1" s="180"/>
      <c r="AU1" s="180" t="s">
        <v>229</v>
      </c>
      <c r="AV1" s="180"/>
      <c r="AW1" s="180"/>
      <c r="AX1" s="180"/>
      <c r="AY1" s="180"/>
      <c r="AZ1" s="180"/>
      <c r="BA1" s="181" t="s">
        <v>230</v>
      </c>
      <c r="BB1" s="180" t="s">
        <v>231</v>
      </c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 t="s">
        <v>232</v>
      </c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2" t="s">
        <v>233</v>
      </c>
      <c r="CM1" s="182"/>
      <c r="CN1" s="182"/>
      <c r="CO1" s="182"/>
      <c r="CP1" s="182"/>
      <c r="CQ1" s="182"/>
      <c r="CR1" s="182"/>
      <c r="CS1" s="182"/>
      <c r="CT1" s="182"/>
      <c r="CU1" s="182"/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2"/>
      <c r="DI1" s="182"/>
      <c r="DJ1" s="182"/>
      <c r="DK1" s="182"/>
      <c r="DL1" s="182"/>
      <c r="DM1" s="182"/>
      <c r="DN1" s="182"/>
      <c r="DO1" s="182"/>
      <c r="DP1" s="180" t="s">
        <v>234</v>
      </c>
      <c r="DQ1" s="180"/>
      <c r="DR1" s="180"/>
      <c r="DS1" s="180"/>
      <c r="DT1" s="183" t="s">
        <v>235</v>
      </c>
      <c r="DU1" s="183"/>
      <c r="DV1" s="180" t="s">
        <v>236</v>
      </c>
      <c r="DW1" s="180"/>
      <c r="DX1" s="180"/>
      <c r="DY1" s="180" t="s">
        <v>237</v>
      </c>
      <c r="DZ1" s="180"/>
      <c r="EA1" s="180"/>
      <c r="EB1" s="180"/>
      <c r="EC1" s="180"/>
      <c r="ED1" s="180"/>
      <c r="EE1" s="180"/>
      <c r="EF1" s="180"/>
      <c r="EG1" s="180"/>
      <c r="EH1" s="180"/>
      <c r="EI1" s="180"/>
      <c r="EJ1" s="180"/>
      <c r="EK1" s="180"/>
      <c r="EL1" s="180"/>
      <c r="EM1" s="180"/>
      <c r="EN1" s="180"/>
      <c r="EO1" s="180"/>
      <c r="EP1" s="180"/>
      <c r="EQ1" s="180"/>
      <c r="ER1" s="180"/>
      <c r="ES1" s="180"/>
      <c r="ET1" s="180" t="s">
        <v>238</v>
      </c>
      <c r="EU1" s="180"/>
      <c r="EV1" s="180"/>
      <c r="EW1" s="180"/>
      <c r="EX1" s="180"/>
      <c r="EY1" s="180" t="s">
        <v>239</v>
      </c>
      <c r="EZ1" s="180"/>
      <c r="FA1" s="180"/>
      <c r="FB1" s="181" t="s">
        <v>240</v>
      </c>
    </row>
    <row r="2" s="196" customFormat="true" ht="231" hidden="false" customHeight="true" outlineLevel="0" collapsed="false">
      <c r="A2" s="184" t="s">
        <v>2</v>
      </c>
      <c r="B2" s="184" t="s">
        <v>241</v>
      </c>
      <c r="C2" s="184" t="s">
        <v>242</v>
      </c>
      <c r="D2" s="184" t="s">
        <v>243</v>
      </c>
      <c r="E2" s="184" t="s">
        <v>244</v>
      </c>
      <c r="F2" s="184" t="s">
        <v>245</v>
      </c>
      <c r="G2" s="184" t="s">
        <v>246</v>
      </c>
      <c r="H2" s="185" t="s">
        <v>247</v>
      </c>
      <c r="I2" s="185" t="s">
        <v>248</v>
      </c>
      <c r="J2" s="184" t="s">
        <v>249</v>
      </c>
      <c r="K2" s="184" t="s">
        <v>250</v>
      </c>
      <c r="L2" s="184" t="s">
        <v>251</v>
      </c>
      <c r="M2" s="184" t="s">
        <v>252</v>
      </c>
      <c r="N2" s="184" t="s">
        <v>253</v>
      </c>
      <c r="O2" s="184" t="s">
        <v>254</v>
      </c>
      <c r="P2" s="184" t="s">
        <v>255</v>
      </c>
      <c r="Q2" s="184" t="s">
        <v>256</v>
      </c>
      <c r="R2" s="184" t="s">
        <v>257</v>
      </c>
      <c r="S2" s="184" t="s">
        <v>258</v>
      </c>
      <c r="T2" s="184" t="s">
        <v>259</v>
      </c>
      <c r="U2" s="184" t="s">
        <v>229</v>
      </c>
      <c r="V2" s="184" t="s">
        <v>260</v>
      </c>
      <c r="W2" s="186"/>
      <c r="X2" s="187" t="s">
        <v>261</v>
      </c>
      <c r="Y2" s="188" t="s">
        <v>262</v>
      </c>
      <c r="Z2" s="188" t="s">
        <v>263</v>
      </c>
      <c r="AA2" s="187" t="s">
        <v>264</v>
      </c>
      <c r="AB2" s="189" t="s">
        <v>265</v>
      </c>
      <c r="AC2" s="190" t="s">
        <v>266</v>
      </c>
      <c r="AD2" s="190" t="s">
        <v>267</v>
      </c>
      <c r="AE2" s="188" t="s">
        <v>268</v>
      </c>
      <c r="AF2" s="190" t="s">
        <v>269</v>
      </c>
      <c r="AG2" s="189" t="s">
        <v>270</v>
      </c>
      <c r="AH2" s="187" t="s">
        <v>271</v>
      </c>
      <c r="AI2" s="190" t="s">
        <v>272</v>
      </c>
      <c r="AJ2" s="187" t="s">
        <v>273</v>
      </c>
      <c r="AK2" s="188" t="s">
        <v>274</v>
      </c>
      <c r="AL2" s="188" t="s">
        <v>275</v>
      </c>
      <c r="AM2" s="190" t="s">
        <v>276</v>
      </c>
      <c r="AN2" s="188" t="s">
        <v>277</v>
      </c>
      <c r="AO2" s="188" t="s">
        <v>278</v>
      </c>
      <c r="AP2" s="188" t="s">
        <v>279</v>
      </c>
      <c r="AQ2" s="188" t="s">
        <v>280</v>
      </c>
      <c r="AR2" s="188" t="s">
        <v>281</v>
      </c>
      <c r="AS2" s="188" t="s">
        <v>282</v>
      </c>
      <c r="AT2" s="188" t="s">
        <v>283</v>
      </c>
      <c r="AU2" s="187" t="s">
        <v>284</v>
      </c>
      <c r="AV2" s="191" t="s">
        <v>285</v>
      </c>
      <c r="AW2" s="191" t="s">
        <v>286</v>
      </c>
      <c r="AX2" s="191" t="s">
        <v>287</v>
      </c>
      <c r="AY2" s="191" t="s">
        <v>288</v>
      </c>
      <c r="AZ2" s="192" t="s">
        <v>289</v>
      </c>
      <c r="BA2" s="188" t="s">
        <v>290</v>
      </c>
      <c r="BB2" s="188" t="s">
        <v>291</v>
      </c>
      <c r="BC2" s="190" t="s">
        <v>292</v>
      </c>
      <c r="BD2" s="190" t="s">
        <v>293</v>
      </c>
      <c r="BE2" s="188" t="s">
        <v>294</v>
      </c>
      <c r="BF2" s="188" t="s">
        <v>295</v>
      </c>
      <c r="BG2" s="188" t="s">
        <v>296</v>
      </c>
      <c r="BH2" s="188" t="s">
        <v>297</v>
      </c>
      <c r="BI2" s="190" t="s">
        <v>298</v>
      </c>
      <c r="BJ2" s="188" t="s">
        <v>299</v>
      </c>
      <c r="BK2" s="188" t="s">
        <v>300</v>
      </c>
      <c r="BL2" s="188" t="s">
        <v>301</v>
      </c>
      <c r="BM2" s="190" t="s">
        <v>302</v>
      </c>
      <c r="BN2" s="190" t="s">
        <v>303</v>
      </c>
      <c r="BO2" s="188" t="s">
        <v>304</v>
      </c>
      <c r="BP2" s="193" t="s">
        <v>305</v>
      </c>
      <c r="BQ2" s="190" t="s">
        <v>306</v>
      </c>
      <c r="BR2" s="188" t="s">
        <v>307</v>
      </c>
      <c r="BS2" s="188" t="s">
        <v>308</v>
      </c>
      <c r="BT2" s="188" t="s">
        <v>309</v>
      </c>
      <c r="BU2" s="188" t="s">
        <v>310</v>
      </c>
      <c r="BV2" s="188" t="s">
        <v>311</v>
      </c>
      <c r="BW2" s="188" t="s">
        <v>312</v>
      </c>
      <c r="BX2" s="188" t="s">
        <v>313</v>
      </c>
      <c r="BY2" s="188" t="s">
        <v>314</v>
      </c>
      <c r="BZ2" s="188" t="s">
        <v>315</v>
      </c>
      <c r="CA2" s="188" t="s">
        <v>316</v>
      </c>
      <c r="CB2" s="188" t="s">
        <v>317</v>
      </c>
      <c r="CC2" s="188" t="s">
        <v>318</v>
      </c>
      <c r="CD2" s="188" t="s">
        <v>319</v>
      </c>
      <c r="CE2" s="190" t="s">
        <v>320</v>
      </c>
      <c r="CF2" s="190" t="s">
        <v>321</v>
      </c>
      <c r="CG2" s="187" t="s">
        <v>322</v>
      </c>
      <c r="CH2" s="188" t="s">
        <v>323</v>
      </c>
      <c r="CI2" s="188" t="s">
        <v>324</v>
      </c>
      <c r="CJ2" s="190" t="s">
        <v>325</v>
      </c>
      <c r="CK2" s="188" t="s">
        <v>326</v>
      </c>
      <c r="CL2" s="188" t="s">
        <v>327</v>
      </c>
      <c r="CM2" s="188" t="s">
        <v>328</v>
      </c>
      <c r="CN2" s="194" t="s">
        <v>329</v>
      </c>
      <c r="CO2" s="194" t="s">
        <v>330</v>
      </c>
      <c r="CP2" s="194" t="s">
        <v>331</v>
      </c>
      <c r="CQ2" s="187" t="s">
        <v>332</v>
      </c>
      <c r="CR2" s="194" t="s">
        <v>333</v>
      </c>
      <c r="CS2" s="194" t="s">
        <v>334</v>
      </c>
      <c r="CT2" s="188" t="s">
        <v>335</v>
      </c>
      <c r="CU2" s="188" t="s">
        <v>336</v>
      </c>
      <c r="CV2" s="190" t="s">
        <v>337</v>
      </c>
      <c r="CW2" s="194" t="s">
        <v>338</v>
      </c>
      <c r="CX2" s="188" t="s">
        <v>339</v>
      </c>
      <c r="CY2" s="188" t="s">
        <v>340</v>
      </c>
      <c r="CZ2" s="187" t="s">
        <v>341</v>
      </c>
      <c r="DA2" s="188" t="s">
        <v>342</v>
      </c>
      <c r="DB2" s="190" t="s">
        <v>343</v>
      </c>
      <c r="DC2" s="188" t="s">
        <v>344</v>
      </c>
      <c r="DD2" s="188" t="s">
        <v>345</v>
      </c>
      <c r="DE2" s="188" t="s">
        <v>346</v>
      </c>
      <c r="DF2" s="190" t="s">
        <v>347</v>
      </c>
      <c r="DG2" s="188" t="s">
        <v>348</v>
      </c>
      <c r="DH2" s="190" t="s">
        <v>349</v>
      </c>
      <c r="DI2" s="190" t="s">
        <v>350</v>
      </c>
      <c r="DJ2" s="188" t="s">
        <v>351</v>
      </c>
      <c r="DK2" s="188" t="s">
        <v>352</v>
      </c>
      <c r="DL2" s="188" t="s">
        <v>353</v>
      </c>
      <c r="DM2" s="188" t="s">
        <v>354</v>
      </c>
      <c r="DN2" s="188" t="s">
        <v>355</v>
      </c>
      <c r="DO2" s="190" t="s">
        <v>356</v>
      </c>
      <c r="DP2" s="190" t="s">
        <v>357</v>
      </c>
      <c r="DQ2" s="195" t="s">
        <v>358</v>
      </c>
      <c r="DR2" s="188" t="s">
        <v>359</v>
      </c>
      <c r="DS2" s="188" t="s">
        <v>360</v>
      </c>
      <c r="DT2" s="194" t="s">
        <v>361</v>
      </c>
      <c r="DU2" s="195" t="s">
        <v>362</v>
      </c>
      <c r="DV2" s="193" t="s">
        <v>363</v>
      </c>
      <c r="DW2" s="193" t="s">
        <v>364</v>
      </c>
      <c r="DX2" s="188" t="s">
        <v>365</v>
      </c>
      <c r="DY2" s="186" t="s">
        <v>366</v>
      </c>
      <c r="DZ2" s="188" t="s">
        <v>367</v>
      </c>
      <c r="EA2" s="187" t="s">
        <v>368</v>
      </c>
      <c r="EB2" s="187" t="s">
        <v>369</v>
      </c>
      <c r="EC2" s="194" t="s">
        <v>370</v>
      </c>
      <c r="ED2" s="189" t="s">
        <v>371</v>
      </c>
      <c r="EE2" s="190" t="s">
        <v>372</v>
      </c>
      <c r="EF2" s="188" t="s">
        <v>373</v>
      </c>
      <c r="EG2" s="188" t="s">
        <v>374</v>
      </c>
      <c r="EH2" s="190" t="s">
        <v>375</v>
      </c>
      <c r="EI2" s="188" t="s">
        <v>376</v>
      </c>
      <c r="EJ2" s="188" t="s">
        <v>377</v>
      </c>
      <c r="EK2" s="188" t="s">
        <v>378</v>
      </c>
      <c r="EL2" s="190" t="s">
        <v>379</v>
      </c>
      <c r="EM2" s="188" t="s">
        <v>380</v>
      </c>
      <c r="EN2" s="188" t="s">
        <v>381</v>
      </c>
      <c r="EO2" s="188" t="s">
        <v>382</v>
      </c>
      <c r="EP2" s="188" t="s">
        <v>383</v>
      </c>
      <c r="EQ2" s="188" t="s">
        <v>384</v>
      </c>
      <c r="ER2" s="188" t="s">
        <v>385</v>
      </c>
      <c r="ES2" s="188" t="s">
        <v>386</v>
      </c>
      <c r="ET2" s="189" t="s">
        <v>387</v>
      </c>
      <c r="EU2" s="194" t="s">
        <v>388</v>
      </c>
      <c r="EV2" s="190" t="s">
        <v>389</v>
      </c>
      <c r="EW2" s="188" t="s">
        <v>390</v>
      </c>
      <c r="EX2" s="189" t="s">
        <v>391</v>
      </c>
      <c r="EY2" s="188" t="s">
        <v>392</v>
      </c>
      <c r="EZ2" s="188" t="s">
        <v>393</v>
      </c>
      <c r="FA2" s="188" t="s">
        <v>394</v>
      </c>
      <c r="FB2" s="188" t="s">
        <v>395</v>
      </c>
    </row>
    <row r="3" customFormat="false" ht="15" hidden="false" customHeight="true" outlineLevel="0" collapsed="false">
      <c r="A3" s="176" t="n">
        <v>505.88</v>
      </c>
      <c r="B3" s="197" t="s">
        <v>396</v>
      </c>
      <c r="C3" s="176" t="n">
        <v>2370.99847328244</v>
      </c>
      <c r="D3" s="176" t="n">
        <v>334.497709923664</v>
      </c>
      <c r="E3" s="176" t="n">
        <v>49.1908396946565</v>
      </c>
      <c r="F3" s="176" t="n">
        <v>541.099236641221</v>
      </c>
      <c r="G3" s="176" t="n">
        <v>54.1099236641221</v>
      </c>
      <c r="H3" s="198" t="n">
        <v>42</v>
      </c>
      <c r="I3" s="176" t="n">
        <f aca="false">M3/(M3+Q3)</f>
        <v>0.123636363636364</v>
      </c>
      <c r="J3" s="179" t="n">
        <f aca="false">SUM(AB3,AG3,AZ3,ED3,ET3,EX3)</f>
        <v>12</v>
      </c>
      <c r="K3" s="179" t="n">
        <f aca="false">SUM(CN3:CS3,EA3, EB3,EC3,X3,AU3,AA3,EU3,CW3,CZ3,CG3,DT3,AH3,AJ3)</f>
        <v>24</v>
      </c>
      <c r="L3" s="179" t="n">
        <f aca="false">SUM(AV3:AY3)</f>
        <v>3</v>
      </c>
      <c r="M3" s="179" t="n">
        <v>68</v>
      </c>
      <c r="N3" s="179" t="n">
        <v>110</v>
      </c>
      <c r="O3" s="179" t="n">
        <v>10</v>
      </c>
      <c r="P3" s="179" t="n">
        <v>11</v>
      </c>
      <c r="Q3" s="179" t="n">
        <f aca="false">SUM(R3,S3)</f>
        <v>482</v>
      </c>
      <c r="R3" s="179" t="n">
        <f aca="false">SUM(T3:V3)</f>
        <v>300</v>
      </c>
      <c r="S3" s="179" t="n">
        <v>182</v>
      </c>
      <c r="T3" s="179" t="n">
        <f aca="false">SUM(BA3:FB3)</f>
        <v>297</v>
      </c>
      <c r="U3" s="179" t="n">
        <f aca="false">SUM(AU3:AZ3)</f>
        <v>3</v>
      </c>
      <c r="V3" s="179" t="n">
        <f aca="false">SUM(X3:AT3)</f>
        <v>0</v>
      </c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 t="n">
        <v>1</v>
      </c>
      <c r="AX3" s="179" t="n">
        <v>2</v>
      </c>
      <c r="AY3" s="179"/>
      <c r="AZ3" s="179"/>
      <c r="BA3" s="179" t="n">
        <v>1</v>
      </c>
      <c r="BB3" s="179" t="n">
        <v>6</v>
      </c>
      <c r="BC3" s="179"/>
      <c r="BD3" s="179" t="n">
        <v>1</v>
      </c>
      <c r="BE3" s="179"/>
      <c r="BF3" s="179"/>
      <c r="BG3" s="179" t="n">
        <v>1</v>
      </c>
      <c r="BH3" s="179"/>
      <c r="BI3" s="179"/>
      <c r="BJ3" s="179"/>
      <c r="BK3" s="179"/>
      <c r="BL3" s="179" t="n">
        <v>3</v>
      </c>
      <c r="BM3" s="179" t="n">
        <v>1</v>
      </c>
      <c r="BN3" s="179" t="n">
        <v>1</v>
      </c>
      <c r="BO3" s="179" t="n">
        <v>5</v>
      </c>
      <c r="BP3" s="179"/>
      <c r="BQ3" s="179"/>
      <c r="BR3" s="179" t="n">
        <v>8</v>
      </c>
      <c r="BS3" s="179" t="n">
        <v>69</v>
      </c>
      <c r="BT3" s="179"/>
      <c r="BU3" s="179" t="n">
        <v>17</v>
      </c>
      <c r="BV3" s="179"/>
      <c r="BW3" s="179"/>
      <c r="BX3" s="179"/>
      <c r="BY3" s="179"/>
      <c r="BZ3" s="179" t="n">
        <v>9</v>
      </c>
      <c r="CA3" s="179" t="n">
        <v>3</v>
      </c>
      <c r="CB3" s="179"/>
      <c r="CC3" s="179"/>
      <c r="CD3" s="179"/>
      <c r="CE3" s="179"/>
      <c r="CF3" s="179" t="n">
        <v>2</v>
      </c>
      <c r="CG3" s="179" t="n">
        <v>4</v>
      </c>
      <c r="CH3" s="179" t="n">
        <v>1</v>
      </c>
      <c r="CI3" s="179" t="n">
        <v>2</v>
      </c>
      <c r="CJ3" s="179"/>
      <c r="CK3" s="179"/>
      <c r="CL3" s="179"/>
      <c r="CM3" s="179"/>
      <c r="CN3" s="179" t="n">
        <v>1</v>
      </c>
      <c r="CO3" s="179"/>
      <c r="CP3" s="179"/>
      <c r="CQ3" s="179"/>
      <c r="CR3" s="179"/>
      <c r="CS3" s="179"/>
      <c r="CT3" s="179" t="n">
        <v>3</v>
      </c>
      <c r="CU3" s="179" t="n">
        <v>2</v>
      </c>
      <c r="CV3" s="179"/>
      <c r="CW3" s="179"/>
      <c r="CX3" s="179" t="n">
        <v>1</v>
      </c>
      <c r="CY3" s="179"/>
      <c r="CZ3" s="179" t="n">
        <v>2</v>
      </c>
      <c r="DA3" s="179"/>
      <c r="DB3" s="179"/>
      <c r="DC3" s="179" t="n">
        <v>71</v>
      </c>
      <c r="DD3" s="179" t="n">
        <v>1</v>
      </c>
      <c r="DE3" s="179" t="n">
        <v>1</v>
      </c>
      <c r="DF3" s="179"/>
      <c r="DG3" s="179" t="n">
        <v>4</v>
      </c>
      <c r="DH3" s="199" t="n">
        <v>4</v>
      </c>
      <c r="DI3" s="199"/>
      <c r="DJ3" s="179" t="n">
        <v>16</v>
      </c>
      <c r="DK3" s="179"/>
      <c r="DL3" s="179" t="n">
        <v>7</v>
      </c>
      <c r="DM3" s="179"/>
      <c r="DN3" s="179"/>
      <c r="DO3" s="179"/>
      <c r="DP3" s="179"/>
      <c r="DQ3" s="179" t="n">
        <v>2</v>
      </c>
      <c r="DR3" s="179"/>
      <c r="DS3" s="179"/>
      <c r="DT3" s="179"/>
      <c r="DU3" s="179" t="n">
        <v>1</v>
      </c>
      <c r="DV3" s="179"/>
      <c r="DW3" s="179" t="n">
        <v>1</v>
      </c>
      <c r="DX3" s="179" t="n">
        <v>3</v>
      </c>
      <c r="DY3" s="179"/>
      <c r="DZ3" s="179"/>
      <c r="EA3" s="179"/>
      <c r="EB3" s="179"/>
      <c r="EC3" s="179"/>
      <c r="ED3" s="179"/>
      <c r="EE3" s="179"/>
      <c r="EF3" s="179"/>
      <c r="EG3" s="179"/>
      <c r="EH3" s="179" t="n">
        <v>1</v>
      </c>
      <c r="EI3" s="179"/>
      <c r="EJ3" s="179"/>
      <c r="EK3" s="179"/>
      <c r="EL3" s="179"/>
      <c r="EM3" s="179"/>
      <c r="EN3" s="179"/>
      <c r="EO3" s="179"/>
      <c r="EP3" s="179" t="n">
        <v>1</v>
      </c>
      <c r="EQ3" s="179" t="n">
        <v>9</v>
      </c>
      <c r="ER3" s="179"/>
      <c r="ES3" s="179"/>
      <c r="ET3" s="179"/>
      <c r="EU3" s="179" t="n">
        <v>17</v>
      </c>
      <c r="EV3" s="179"/>
      <c r="EW3" s="179" t="n">
        <v>3</v>
      </c>
      <c r="EX3" s="179" t="n">
        <v>12</v>
      </c>
      <c r="EY3" s="179"/>
      <c r="EZ3" s="179"/>
      <c r="FA3" s="179"/>
      <c r="FB3" s="179"/>
    </row>
    <row r="4" customFormat="false" ht="15" hidden="false" customHeight="false" outlineLevel="0" collapsed="false">
      <c r="A4" s="176" t="n">
        <v>507.525</v>
      </c>
      <c r="B4" s="197"/>
      <c r="C4" s="176" t="n">
        <v>5785.5663607725</v>
      </c>
      <c r="D4" s="176" t="n">
        <v>648.724832214765</v>
      </c>
      <c r="E4" s="176" t="n">
        <v>26.4785645801945</v>
      </c>
      <c r="F4" s="176" t="n">
        <v>1231.25325297904</v>
      </c>
      <c r="G4" s="176" t="n">
        <v>13.2392822900972</v>
      </c>
      <c r="H4" s="198" t="n">
        <v>38</v>
      </c>
      <c r="I4" s="176" t="n">
        <f aca="false">M4/(M4+Q4)</f>
        <v>0.10082304526749</v>
      </c>
      <c r="J4" s="179" t="n">
        <f aca="false">SUM(AB4,AG4,AZ4,ED4,ET4,EX4)</f>
        <v>13</v>
      </c>
      <c r="K4" s="179" t="n">
        <f aca="false">SUM(CN4:CS4,EA4, EB4,EC4,X4,AU4,AA4,EU4,CW4,CZ4,CG4,DT4,AH4,AJ4)</f>
        <v>32</v>
      </c>
      <c r="L4" s="179" t="n">
        <f aca="false">SUM(AV4:AY4)</f>
        <v>3</v>
      </c>
      <c r="M4" s="179" t="n">
        <v>49</v>
      </c>
      <c r="N4" s="179" t="n">
        <v>93</v>
      </c>
      <c r="O4" s="179" t="n">
        <v>2</v>
      </c>
      <c r="P4" s="179" t="n">
        <v>1</v>
      </c>
      <c r="Q4" s="179" t="n">
        <f aca="false">SUM(R4,S4)</f>
        <v>437</v>
      </c>
      <c r="R4" s="179" t="n">
        <f aca="false">SUM(T4:V4)</f>
        <v>300</v>
      </c>
      <c r="S4" s="179" t="n">
        <v>137</v>
      </c>
      <c r="T4" s="179" t="n">
        <f aca="false">SUM(BA4:FB4)</f>
        <v>297</v>
      </c>
      <c r="U4" s="179" t="n">
        <f aca="false">SUM(AU4:AZ4)</f>
        <v>3</v>
      </c>
      <c r="V4" s="179" t="n">
        <f aca="false">SUM(X4:AT4)</f>
        <v>0</v>
      </c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 t="n">
        <v>3</v>
      </c>
      <c r="AX4" s="179"/>
      <c r="AY4" s="179"/>
      <c r="AZ4" s="179"/>
      <c r="BA4" s="179" t="n">
        <v>1</v>
      </c>
      <c r="BB4" s="179" t="n">
        <v>1</v>
      </c>
      <c r="BC4" s="179"/>
      <c r="BD4" s="179"/>
      <c r="BE4" s="179"/>
      <c r="BF4" s="179"/>
      <c r="BG4" s="179" t="n">
        <v>2</v>
      </c>
      <c r="BH4" s="179"/>
      <c r="BI4" s="179"/>
      <c r="BJ4" s="179"/>
      <c r="BK4" s="179"/>
      <c r="BL4" s="179"/>
      <c r="BM4" s="179" t="n">
        <v>1</v>
      </c>
      <c r="BN4" s="179"/>
      <c r="BO4" s="179" t="n">
        <v>4</v>
      </c>
      <c r="BP4" s="179" t="n">
        <v>2</v>
      </c>
      <c r="BQ4" s="179"/>
      <c r="BR4" s="179" t="n">
        <v>9</v>
      </c>
      <c r="BS4" s="179" t="n">
        <v>54</v>
      </c>
      <c r="BT4" s="179"/>
      <c r="BU4" s="179" t="n">
        <v>51</v>
      </c>
      <c r="BV4" s="179"/>
      <c r="BW4" s="179"/>
      <c r="BX4" s="179"/>
      <c r="BY4" s="179" t="n">
        <v>1</v>
      </c>
      <c r="BZ4" s="179" t="n">
        <v>4</v>
      </c>
      <c r="CA4" s="179" t="n">
        <v>1</v>
      </c>
      <c r="CB4" s="179"/>
      <c r="CC4" s="179"/>
      <c r="CD4" s="179" t="n">
        <v>4</v>
      </c>
      <c r="CE4" s="179"/>
      <c r="CF4" s="179" t="n">
        <v>2</v>
      </c>
      <c r="CG4" s="179" t="n">
        <v>7</v>
      </c>
      <c r="CH4" s="179" t="n">
        <v>6</v>
      </c>
      <c r="CI4" s="179" t="n">
        <v>4</v>
      </c>
      <c r="CJ4" s="179"/>
      <c r="CK4" s="179"/>
      <c r="CL4" s="179"/>
      <c r="CM4" s="179" t="n">
        <v>3</v>
      </c>
      <c r="CN4" s="179" t="n">
        <v>1</v>
      </c>
      <c r="CO4" s="179" t="n">
        <v>1</v>
      </c>
      <c r="CP4" s="179"/>
      <c r="CQ4" s="179"/>
      <c r="CR4" s="179"/>
      <c r="CS4" s="179"/>
      <c r="CT4" s="179" t="n">
        <v>1</v>
      </c>
      <c r="CU4" s="179" t="n">
        <v>3</v>
      </c>
      <c r="CV4" s="179"/>
      <c r="CW4" s="179" t="n">
        <v>1</v>
      </c>
      <c r="CX4" s="179"/>
      <c r="CY4" s="179"/>
      <c r="CZ4" s="179" t="n">
        <v>1</v>
      </c>
      <c r="DA4" s="179"/>
      <c r="DB4" s="179"/>
      <c r="DC4" s="179" t="n">
        <v>23</v>
      </c>
      <c r="DD4" s="179"/>
      <c r="DE4" s="179" t="n">
        <v>11</v>
      </c>
      <c r="DF4" s="179"/>
      <c r="DG4" s="179" t="n">
        <v>1</v>
      </c>
      <c r="DH4" s="179" t="n">
        <v>2</v>
      </c>
      <c r="DI4" s="179"/>
      <c r="DJ4" s="179" t="n">
        <v>4</v>
      </c>
      <c r="DK4" s="179"/>
      <c r="DL4" s="179" t="n">
        <v>7</v>
      </c>
      <c r="DM4" s="179"/>
      <c r="DN4" s="179"/>
      <c r="DO4" s="179"/>
      <c r="DP4" s="179"/>
      <c r="DQ4" s="179"/>
      <c r="DR4" s="179"/>
      <c r="DS4" s="179"/>
      <c r="DT4" s="179"/>
      <c r="DU4" s="179"/>
      <c r="DV4" s="179"/>
      <c r="DW4" s="179" t="n">
        <v>2</v>
      </c>
      <c r="DX4" s="179" t="n">
        <v>12</v>
      </c>
      <c r="DY4" s="179"/>
      <c r="DZ4" s="179"/>
      <c r="EA4" s="179"/>
      <c r="EB4" s="179"/>
      <c r="EC4" s="179"/>
      <c r="ED4" s="179"/>
      <c r="EE4" s="179"/>
      <c r="EF4" s="179"/>
      <c r="EG4" s="179"/>
      <c r="EH4" s="179" t="n">
        <v>2</v>
      </c>
      <c r="EI4" s="179"/>
      <c r="EJ4" s="179"/>
      <c r="EK4" s="179"/>
      <c r="EL4" s="179"/>
      <c r="EM4" s="179"/>
      <c r="EN4" s="179"/>
      <c r="EO4" s="179"/>
      <c r="EP4" s="179"/>
      <c r="EQ4" s="179" t="n">
        <v>24</v>
      </c>
      <c r="ER4" s="179"/>
      <c r="ES4" s="179"/>
      <c r="ET4" s="179"/>
      <c r="EU4" s="179" t="n">
        <v>21</v>
      </c>
      <c r="EV4" s="179"/>
      <c r="EW4" s="179" t="n">
        <v>10</v>
      </c>
      <c r="EX4" s="179" t="n">
        <v>13</v>
      </c>
      <c r="EY4" s="179"/>
      <c r="EZ4" s="179"/>
      <c r="FA4" s="179"/>
      <c r="FB4" s="179"/>
    </row>
    <row r="5" customFormat="false" ht="15" hidden="false" customHeight="false" outlineLevel="0" collapsed="false">
      <c r="A5" s="176" t="n">
        <v>509.165</v>
      </c>
      <c r="B5" s="197"/>
      <c r="C5" s="176" t="n">
        <v>3533.45268890402</v>
      </c>
      <c r="D5" s="176" t="n">
        <v>717.218515997277</v>
      </c>
      <c r="E5" s="176" t="n">
        <v>6.57998638529612</v>
      </c>
      <c r="F5" s="176" t="n">
        <v>256.619469026549</v>
      </c>
      <c r="G5" s="176" t="n">
        <v>6.57998638529612</v>
      </c>
      <c r="H5" s="198" t="n">
        <v>40</v>
      </c>
      <c r="I5" s="176" t="n">
        <f aca="false">M5/(M5+Q5)</f>
        <v>0.168730650154799</v>
      </c>
      <c r="J5" s="179" t="n">
        <f aca="false">SUM(AB5,AG5,AZ5,ED5,ET5,EX5)</f>
        <v>15</v>
      </c>
      <c r="K5" s="179" t="n">
        <f aca="false">SUM(CN5:CS5,EA5, EB5,EC5,X5,AU5,AA5,EU5,CW5,CZ5,CG5,DT5,AH5,AJ5)</f>
        <v>47</v>
      </c>
      <c r="L5" s="179" t="n">
        <f aca="false">SUM(AV5:AY5)</f>
        <v>2</v>
      </c>
      <c r="M5" s="179" t="n">
        <v>109</v>
      </c>
      <c r="N5" s="179" t="n">
        <v>39</v>
      </c>
      <c r="O5" s="179" t="n">
        <v>1</v>
      </c>
      <c r="P5" s="179" t="n">
        <v>1</v>
      </c>
      <c r="Q5" s="179" t="n">
        <f aca="false">SUM(R5,S5)</f>
        <v>537</v>
      </c>
      <c r="R5" s="179" t="n">
        <f aca="false">SUM(T5:V5)</f>
        <v>300</v>
      </c>
      <c r="S5" s="179" t="n">
        <v>237</v>
      </c>
      <c r="T5" s="179" t="n">
        <f aca="false">SUM(BA5:FB5)</f>
        <v>297</v>
      </c>
      <c r="U5" s="179" t="n">
        <f aca="false">SUM(AU5:AZ5)</f>
        <v>3</v>
      </c>
      <c r="V5" s="179" t="n">
        <f aca="false">SUM(X5:AT5)</f>
        <v>0</v>
      </c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 t="n">
        <v>1</v>
      </c>
      <c r="AX5" s="179" t="n">
        <v>1</v>
      </c>
      <c r="AY5" s="179"/>
      <c r="AZ5" s="179" t="n">
        <v>1</v>
      </c>
      <c r="BA5" s="179"/>
      <c r="BB5" s="179" t="n">
        <v>5</v>
      </c>
      <c r="BC5" s="179"/>
      <c r="BD5" s="179"/>
      <c r="BE5" s="179"/>
      <c r="BF5" s="179"/>
      <c r="BG5" s="179" t="n">
        <v>2</v>
      </c>
      <c r="BH5" s="179"/>
      <c r="BI5" s="179"/>
      <c r="BJ5" s="179"/>
      <c r="BK5" s="179"/>
      <c r="BL5" s="179"/>
      <c r="BM5" s="179"/>
      <c r="BN5" s="199" t="n">
        <v>1</v>
      </c>
      <c r="BO5" s="179" t="n">
        <v>16</v>
      </c>
      <c r="BP5" s="179"/>
      <c r="BQ5" s="179"/>
      <c r="BR5" s="179" t="n">
        <v>14</v>
      </c>
      <c r="BS5" s="179" t="n">
        <v>57</v>
      </c>
      <c r="BT5" s="179"/>
      <c r="BU5" s="179" t="n">
        <v>14</v>
      </c>
      <c r="BV5" s="179"/>
      <c r="BW5" s="179"/>
      <c r="BX5" s="179"/>
      <c r="BY5" s="179" t="n">
        <v>1</v>
      </c>
      <c r="BZ5" s="179" t="n">
        <v>2</v>
      </c>
      <c r="CA5" s="179" t="n">
        <v>1</v>
      </c>
      <c r="CB5" s="179"/>
      <c r="CC5" s="179"/>
      <c r="CD5" s="179" t="n">
        <v>9</v>
      </c>
      <c r="CE5" s="179"/>
      <c r="CF5" s="179"/>
      <c r="CG5" s="179" t="n">
        <v>11</v>
      </c>
      <c r="CH5" s="179" t="n">
        <v>5</v>
      </c>
      <c r="CI5" s="179" t="n">
        <v>2</v>
      </c>
      <c r="CJ5" s="179"/>
      <c r="CK5" s="179"/>
      <c r="CL5" s="179"/>
      <c r="CM5" s="179" t="n">
        <v>3</v>
      </c>
      <c r="CN5" s="179" t="n">
        <v>2</v>
      </c>
      <c r="CO5" s="179"/>
      <c r="CP5" s="179"/>
      <c r="CQ5" s="179"/>
      <c r="CR5" s="179"/>
      <c r="CS5" s="179"/>
      <c r="CT5" s="179" t="n">
        <v>3</v>
      </c>
      <c r="CU5" s="179" t="n">
        <v>2</v>
      </c>
      <c r="CV5" s="179"/>
      <c r="CW5" s="179"/>
      <c r="CX5" s="179"/>
      <c r="CY5" s="179"/>
      <c r="CZ5" s="179" t="n">
        <v>3</v>
      </c>
      <c r="DA5" s="179"/>
      <c r="DB5" s="179"/>
      <c r="DC5" s="179" t="n">
        <v>48</v>
      </c>
      <c r="DD5" s="179"/>
      <c r="DE5" s="179" t="n">
        <v>3</v>
      </c>
      <c r="DF5" s="179"/>
      <c r="DG5" s="179" t="n">
        <v>3</v>
      </c>
      <c r="DH5" s="179"/>
      <c r="DI5" s="179"/>
      <c r="DJ5" s="179" t="n">
        <v>1</v>
      </c>
      <c r="DK5" s="179"/>
      <c r="DL5" s="179" t="n">
        <v>2</v>
      </c>
      <c r="DM5" s="179"/>
      <c r="DN5" s="179"/>
      <c r="DO5" s="179"/>
      <c r="DP5" s="179"/>
      <c r="DQ5" s="179" t="n">
        <v>1</v>
      </c>
      <c r="DR5" s="179"/>
      <c r="DS5" s="179"/>
      <c r="DT5" s="179" t="n">
        <v>1</v>
      </c>
      <c r="DU5" s="179" t="n">
        <v>1</v>
      </c>
      <c r="DV5" s="179"/>
      <c r="DW5" s="179" t="n">
        <v>6</v>
      </c>
      <c r="DX5" s="179" t="n">
        <v>2</v>
      </c>
      <c r="DY5" s="179"/>
      <c r="DZ5" s="179"/>
      <c r="EA5" s="179" t="n">
        <v>1</v>
      </c>
      <c r="EB5" s="179" t="n">
        <v>3</v>
      </c>
      <c r="EC5" s="179"/>
      <c r="ED5" s="179"/>
      <c r="EE5" s="199"/>
      <c r="EF5" s="179"/>
      <c r="EG5" s="179"/>
      <c r="EH5" s="179" t="n">
        <v>3</v>
      </c>
      <c r="EI5" s="179"/>
      <c r="EJ5" s="179"/>
      <c r="EK5" s="179"/>
      <c r="EL5" s="179"/>
      <c r="EM5" s="179"/>
      <c r="EN5" s="179"/>
      <c r="EO5" s="179"/>
      <c r="EP5" s="179"/>
      <c r="EQ5" s="179" t="n">
        <v>20</v>
      </c>
      <c r="ER5" s="179"/>
      <c r="ES5" s="179"/>
      <c r="ET5" s="179"/>
      <c r="EU5" s="179" t="n">
        <v>26</v>
      </c>
      <c r="EV5" s="179" t="n">
        <v>2</v>
      </c>
      <c r="EW5" s="179" t="n">
        <v>7</v>
      </c>
      <c r="EX5" s="179" t="n">
        <v>14</v>
      </c>
      <c r="EY5" s="179"/>
      <c r="EZ5" s="179"/>
      <c r="FA5" s="179"/>
      <c r="FB5" s="179"/>
    </row>
    <row r="6" customFormat="false" ht="15" hidden="false" customHeight="false" outlineLevel="0" collapsed="false">
      <c r="A6" s="176" t="n">
        <v>510.895</v>
      </c>
      <c r="B6" s="197"/>
      <c r="C6" s="176" t="n">
        <v>11177.9671332928</v>
      </c>
      <c r="D6" s="176" t="n">
        <v>753.041996348144</v>
      </c>
      <c r="E6" s="176" t="n">
        <v>94.130249543518</v>
      </c>
      <c r="F6" s="176" t="n">
        <v>117.662811929397</v>
      </c>
      <c r="G6" s="176" t="n">
        <v>0</v>
      </c>
      <c r="H6" s="198" t="n">
        <v>36</v>
      </c>
      <c r="I6" s="176" t="n">
        <f aca="false">M6/(M6+Q6)</f>
        <v>0.0631163708086785</v>
      </c>
      <c r="J6" s="179" t="n">
        <f aca="false">SUM(AB6,AG6,AZ6,ED6,ET6,EX6)</f>
        <v>9</v>
      </c>
      <c r="K6" s="179" t="n">
        <f aca="false">SUM(CN6:CS6,EA6, EB6,EC6,X6,AU6,AA6,EU6,CW6,CZ6,CG6,DT6,AH6,AJ6)</f>
        <v>59</v>
      </c>
      <c r="L6" s="179" t="n">
        <f aca="false">SUM(AV6:AY6)</f>
        <v>0</v>
      </c>
      <c r="M6" s="179" t="n">
        <v>32</v>
      </c>
      <c r="N6" s="179" t="n">
        <v>5</v>
      </c>
      <c r="O6" s="179" t="n">
        <v>4</v>
      </c>
      <c r="P6" s="179"/>
      <c r="Q6" s="179" t="n">
        <f aca="false">SUM(R6,S6)</f>
        <v>475</v>
      </c>
      <c r="R6" s="179" t="n">
        <f aca="false">SUM(T6:V6)</f>
        <v>300</v>
      </c>
      <c r="S6" s="179" t="n">
        <v>175</v>
      </c>
      <c r="T6" s="179" t="n">
        <f aca="false">SUM(BA6:FB6)</f>
        <v>293</v>
      </c>
      <c r="U6" s="179" t="n">
        <f aca="false">SUM(AU6:AZ6)</f>
        <v>0</v>
      </c>
      <c r="V6" s="179" t="n">
        <f aca="false">SUM(X6:AT6)</f>
        <v>7</v>
      </c>
      <c r="W6" s="179"/>
      <c r="X6" s="179"/>
      <c r="Y6" s="179" t="n">
        <v>1</v>
      </c>
      <c r="Z6" s="179" t="n">
        <v>6</v>
      </c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 t="n">
        <v>10</v>
      </c>
      <c r="BP6" s="179" t="n">
        <v>1</v>
      </c>
      <c r="BQ6" s="179"/>
      <c r="BR6" s="179" t="n">
        <v>5</v>
      </c>
      <c r="BS6" s="179" t="n">
        <v>41</v>
      </c>
      <c r="BT6" s="179"/>
      <c r="BU6" s="179" t="n">
        <v>19</v>
      </c>
      <c r="BV6" s="179"/>
      <c r="BW6" s="179"/>
      <c r="BX6" s="179"/>
      <c r="BY6" s="179"/>
      <c r="BZ6" s="179"/>
      <c r="CA6" s="179" t="n">
        <v>3</v>
      </c>
      <c r="CB6" s="179"/>
      <c r="CC6" s="179"/>
      <c r="CD6" s="179"/>
      <c r="CE6" s="179"/>
      <c r="CF6" s="179" t="n">
        <v>4</v>
      </c>
      <c r="CG6" s="179" t="n">
        <v>7</v>
      </c>
      <c r="CH6" s="179" t="n">
        <v>1</v>
      </c>
      <c r="CI6" s="179" t="n">
        <v>3</v>
      </c>
      <c r="CJ6" s="179"/>
      <c r="CK6" s="179"/>
      <c r="CL6" s="179"/>
      <c r="CM6" s="179" t="n">
        <v>1</v>
      </c>
      <c r="CN6" s="179" t="n">
        <v>2</v>
      </c>
      <c r="CO6" s="179"/>
      <c r="CP6" s="179" t="n">
        <v>2</v>
      </c>
      <c r="CQ6" s="179"/>
      <c r="CR6" s="179"/>
      <c r="CS6" s="179"/>
      <c r="CT6" s="179" t="n">
        <v>1</v>
      </c>
      <c r="CU6" s="179" t="n">
        <v>1</v>
      </c>
      <c r="CV6" s="179"/>
      <c r="CW6" s="179"/>
      <c r="CX6" s="179"/>
      <c r="CY6" s="179"/>
      <c r="CZ6" s="179" t="n">
        <v>1</v>
      </c>
      <c r="DA6" s="179"/>
      <c r="DB6" s="179"/>
      <c r="DC6" s="179" t="n">
        <v>54</v>
      </c>
      <c r="DD6" s="179"/>
      <c r="DE6" s="179" t="n">
        <v>3</v>
      </c>
      <c r="DF6" s="179"/>
      <c r="DG6" s="179" t="n">
        <v>6</v>
      </c>
      <c r="DH6" s="179"/>
      <c r="DI6" s="179"/>
      <c r="DJ6" s="179" t="n">
        <v>4</v>
      </c>
      <c r="DK6" s="179"/>
      <c r="DL6" s="179" t="n">
        <v>11</v>
      </c>
      <c r="DM6" s="179"/>
      <c r="DN6" s="179"/>
      <c r="DO6" s="179"/>
      <c r="DP6" s="179"/>
      <c r="DQ6" s="179" t="n">
        <v>1</v>
      </c>
      <c r="DR6" s="179"/>
      <c r="DS6" s="179"/>
      <c r="DT6" s="179" t="n">
        <v>1</v>
      </c>
      <c r="DU6" s="179"/>
      <c r="DV6" s="179"/>
      <c r="DW6" s="179"/>
      <c r="DX6" s="179" t="n">
        <v>4</v>
      </c>
      <c r="DY6" s="179"/>
      <c r="DZ6" s="179"/>
      <c r="EA6" s="179" t="n">
        <v>2</v>
      </c>
      <c r="EB6" s="179" t="n">
        <v>6</v>
      </c>
      <c r="EC6" s="179"/>
      <c r="ED6" s="179"/>
      <c r="EE6" s="179"/>
      <c r="EF6" s="179" t="n">
        <v>1</v>
      </c>
      <c r="EG6" s="179"/>
      <c r="EH6" s="179" t="n">
        <v>1</v>
      </c>
      <c r="EI6" s="179"/>
      <c r="EJ6" s="179"/>
      <c r="EK6" s="179"/>
      <c r="EL6" s="179"/>
      <c r="EM6" s="179" t="n">
        <v>1</v>
      </c>
      <c r="EN6" s="179"/>
      <c r="EO6" s="179"/>
      <c r="EP6" s="179"/>
      <c r="EQ6" s="179" t="n">
        <v>29</v>
      </c>
      <c r="ER6" s="179"/>
      <c r="ES6" s="179"/>
      <c r="ET6" s="179"/>
      <c r="EU6" s="179" t="n">
        <v>38</v>
      </c>
      <c r="EV6" s="179" t="n">
        <v>3</v>
      </c>
      <c r="EW6" s="179" t="n">
        <v>17</v>
      </c>
      <c r="EX6" s="179" t="n">
        <v>9</v>
      </c>
      <c r="EY6" s="179"/>
      <c r="EZ6" s="179"/>
      <c r="FA6" s="179"/>
      <c r="FB6" s="179"/>
    </row>
    <row r="7" customFormat="false" ht="15" hidden="false" customHeight="false" outlineLevel="0" collapsed="false">
      <c r="A7" s="176" t="n">
        <v>512.235</v>
      </c>
      <c r="B7" s="197"/>
      <c r="C7" s="176" t="n">
        <v>3537.22180731889</v>
      </c>
      <c r="D7" s="176" t="n">
        <v>180.470500373413</v>
      </c>
      <c r="E7" s="176" t="n">
        <v>0</v>
      </c>
      <c r="F7" s="176" t="n">
        <v>180.470500373413</v>
      </c>
      <c r="G7" s="176" t="n">
        <v>0</v>
      </c>
      <c r="H7" s="198" t="n">
        <v>38</v>
      </c>
      <c r="I7" s="176" t="n">
        <f aca="false">M7/(M7+Q7)</f>
        <v>0.0485436893203884</v>
      </c>
      <c r="J7" s="179" t="n">
        <f aca="false">SUM(AB7,AG7,AZ7,ED7,ET7,EX7)</f>
        <v>18</v>
      </c>
      <c r="K7" s="179" t="n">
        <f aca="false">SUM(CN7:CS7,EA7, EB7,EC7,X7,AU7,AA7,EU7,CW7,CZ7,CG7,DT7,AH7,AJ7)</f>
        <v>18</v>
      </c>
      <c r="L7" s="179" t="n">
        <f aca="false">SUM(AV7:AY7)</f>
        <v>0</v>
      </c>
      <c r="M7" s="179" t="n">
        <v>30</v>
      </c>
      <c r="N7" s="179" t="n">
        <v>30</v>
      </c>
      <c r="O7" s="179"/>
      <c r="P7" s="179"/>
      <c r="Q7" s="179" t="n">
        <f aca="false">SUM(R7,S7)</f>
        <v>588</v>
      </c>
      <c r="R7" s="179" t="n">
        <f aca="false">SUM(T7:V7)</f>
        <v>300</v>
      </c>
      <c r="S7" s="179" t="n">
        <v>288</v>
      </c>
      <c r="T7" s="179" t="n">
        <f aca="false">SUM(BA7:FB7)</f>
        <v>299</v>
      </c>
      <c r="U7" s="179" t="n">
        <f aca="false">SUM(AU7:AZ7)</f>
        <v>0</v>
      </c>
      <c r="V7" s="179" t="n">
        <f aca="false">SUM(X7:AT7)</f>
        <v>1</v>
      </c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 t="n">
        <v>1</v>
      </c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 t="n">
        <v>1</v>
      </c>
      <c r="BB7" s="179" t="n">
        <v>2</v>
      </c>
      <c r="BC7" s="179"/>
      <c r="BD7" s="179" t="n">
        <v>1</v>
      </c>
      <c r="BE7" s="179"/>
      <c r="BF7" s="179"/>
      <c r="BG7" s="179" t="n">
        <v>1</v>
      </c>
      <c r="BH7" s="179" t="n">
        <v>6</v>
      </c>
      <c r="BI7" s="179"/>
      <c r="BJ7" s="179"/>
      <c r="BK7" s="179"/>
      <c r="BL7" s="179"/>
      <c r="BM7" s="179" t="n">
        <v>1</v>
      </c>
      <c r="BN7" s="179"/>
      <c r="BO7" s="179" t="n">
        <v>11</v>
      </c>
      <c r="BP7" s="179" t="n">
        <v>1</v>
      </c>
      <c r="BQ7" s="179"/>
      <c r="BR7" s="179" t="n">
        <v>40</v>
      </c>
      <c r="BS7" s="179" t="n">
        <v>44</v>
      </c>
      <c r="BT7" s="179"/>
      <c r="BU7" s="179" t="n">
        <v>46</v>
      </c>
      <c r="BV7" s="179"/>
      <c r="BW7" s="179"/>
      <c r="BX7" s="179"/>
      <c r="BY7" s="179"/>
      <c r="BZ7" s="179" t="n">
        <v>2</v>
      </c>
      <c r="CA7" s="179" t="n">
        <v>1</v>
      </c>
      <c r="CB7" s="179"/>
      <c r="CC7" s="179"/>
      <c r="CD7" s="179" t="n">
        <v>5</v>
      </c>
      <c r="CE7" s="179"/>
      <c r="CF7" s="179" t="n">
        <v>4</v>
      </c>
      <c r="CG7" s="179" t="n">
        <v>3</v>
      </c>
      <c r="CH7" s="179" t="n">
        <v>3</v>
      </c>
      <c r="CI7" s="179" t="n">
        <v>1</v>
      </c>
      <c r="CJ7" s="179"/>
      <c r="CK7" s="179"/>
      <c r="CL7" s="179"/>
      <c r="CM7" s="179" t="n">
        <v>3</v>
      </c>
      <c r="CN7" s="179" t="n">
        <v>2</v>
      </c>
      <c r="CO7" s="179"/>
      <c r="CP7" s="179" t="n">
        <v>1</v>
      </c>
      <c r="CQ7" s="179"/>
      <c r="CR7" s="179"/>
      <c r="CS7" s="179"/>
      <c r="CT7" s="179"/>
      <c r="CU7" s="179" t="n">
        <v>1</v>
      </c>
      <c r="CV7" s="179" t="n">
        <v>1</v>
      </c>
      <c r="CW7" s="179"/>
      <c r="CX7" s="179"/>
      <c r="CY7" s="179"/>
      <c r="CZ7" s="179"/>
      <c r="DA7" s="179"/>
      <c r="DB7" s="179"/>
      <c r="DC7" s="179" t="n">
        <v>42</v>
      </c>
      <c r="DD7" s="179"/>
      <c r="DE7" s="179" t="n">
        <v>2</v>
      </c>
      <c r="DF7" s="179"/>
      <c r="DG7" s="179" t="n">
        <v>1</v>
      </c>
      <c r="DH7" s="179" t="n">
        <v>1</v>
      </c>
      <c r="DI7" s="179"/>
      <c r="DJ7" s="179" t="n">
        <v>7</v>
      </c>
      <c r="DK7" s="179"/>
      <c r="DL7" s="179" t="n">
        <v>3</v>
      </c>
      <c r="DM7" s="179"/>
      <c r="DN7" s="179"/>
      <c r="DO7" s="179"/>
      <c r="DP7" s="179"/>
      <c r="DQ7" s="179"/>
      <c r="DR7" s="179"/>
      <c r="DS7" s="179"/>
      <c r="DT7" s="179" t="n">
        <v>1</v>
      </c>
      <c r="DU7" s="179"/>
      <c r="DV7" s="179"/>
      <c r="DW7" s="179" t="n">
        <v>2</v>
      </c>
      <c r="DX7" s="179" t="n">
        <v>9</v>
      </c>
      <c r="DY7" s="179"/>
      <c r="DZ7" s="179"/>
      <c r="EA7" s="179"/>
      <c r="EB7" s="179"/>
      <c r="EC7" s="179"/>
      <c r="ED7" s="179"/>
      <c r="EE7" s="179" t="n">
        <v>1</v>
      </c>
      <c r="EF7" s="179"/>
      <c r="EG7" s="179"/>
      <c r="EH7" s="179"/>
      <c r="EI7" s="179"/>
      <c r="EJ7" s="179"/>
      <c r="EK7" s="179"/>
      <c r="EL7" s="179"/>
      <c r="EM7" s="179"/>
      <c r="EN7" s="179"/>
      <c r="EO7" s="179"/>
      <c r="EP7" s="179"/>
      <c r="EQ7" s="179" t="n">
        <v>10</v>
      </c>
      <c r="ER7" s="179"/>
      <c r="ES7" s="179"/>
      <c r="ET7" s="179"/>
      <c r="EU7" s="179" t="n">
        <v>10</v>
      </c>
      <c r="EV7" s="179"/>
      <c r="EW7" s="179" t="n">
        <v>11</v>
      </c>
      <c r="EX7" s="179" t="n">
        <v>18</v>
      </c>
      <c r="EY7" s="179"/>
      <c r="EZ7" s="179"/>
      <c r="FA7" s="179"/>
      <c r="FB7" s="179"/>
    </row>
    <row r="8" customFormat="false" ht="15" hidden="false" customHeight="false" outlineLevel="0" collapsed="false">
      <c r="A8" s="176" t="n">
        <v>514.135</v>
      </c>
      <c r="B8" s="197"/>
      <c r="C8" s="176" t="n">
        <v>3397.44907469045</v>
      </c>
      <c r="D8" s="176" t="n">
        <v>579.110637731327</v>
      </c>
      <c r="E8" s="176" t="n">
        <v>12.8691252829184</v>
      </c>
      <c r="F8" s="176" t="n">
        <v>205.906004526694</v>
      </c>
      <c r="G8" s="176" t="n">
        <v>6.43456264145919</v>
      </c>
      <c r="H8" s="198" t="n">
        <v>40</v>
      </c>
      <c r="I8" s="176" t="n">
        <f aca="false">M8/(M8+Q8)</f>
        <v>0.145631067961165</v>
      </c>
      <c r="J8" s="179" t="n">
        <f aca="false">SUM(AB8,AG8,AZ8,ED8,ET8,EX8)</f>
        <v>6</v>
      </c>
      <c r="K8" s="179" t="n">
        <f aca="false">SUM(CN8:CS8,EA8, EB8,EC8,X8,AU8,AA8,EU8,CW8,CZ8,CG8,DT8,AH8,AJ8)</f>
        <v>47</v>
      </c>
      <c r="L8" s="179" t="n">
        <f aca="false">SUM(AV8:AY8)</f>
        <v>1</v>
      </c>
      <c r="M8" s="179" t="n">
        <v>90</v>
      </c>
      <c r="N8" s="179" t="n">
        <v>32</v>
      </c>
      <c r="O8" s="179" t="n">
        <v>2</v>
      </c>
      <c r="P8" s="179" t="n">
        <v>1</v>
      </c>
      <c r="Q8" s="179" t="n">
        <f aca="false">SUM(R8,S8)</f>
        <v>528</v>
      </c>
      <c r="R8" s="179" t="n">
        <f aca="false">SUM(T8:V8)</f>
        <v>300</v>
      </c>
      <c r="S8" s="179" t="n">
        <v>228</v>
      </c>
      <c r="T8" s="179" t="n">
        <f aca="false">SUM(BA8:FB8)</f>
        <v>296</v>
      </c>
      <c r="U8" s="179" t="n">
        <f aca="false">SUM(AU8:AZ8)</f>
        <v>2</v>
      </c>
      <c r="V8" s="179" t="n">
        <f aca="false">SUM(X8:AT8)</f>
        <v>2</v>
      </c>
      <c r="W8" s="179"/>
      <c r="X8" s="179"/>
      <c r="Y8" s="179"/>
      <c r="Z8" s="179" t="n">
        <v>2</v>
      </c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 t="n">
        <v>1</v>
      </c>
      <c r="AY8" s="179"/>
      <c r="AZ8" s="179" t="n">
        <v>1</v>
      </c>
      <c r="BA8" s="179"/>
      <c r="BB8" s="179"/>
      <c r="BC8" s="179"/>
      <c r="BD8" s="179"/>
      <c r="BE8" s="179"/>
      <c r="BF8" s="179"/>
      <c r="BG8" s="179"/>
      <c r="BH8" s="179" t="n">
        <v>1</v>
      </c>
      <c r="BI8" s="179"/>
      <c r="BJ8" s="179"/>
      <c r="BK8" s="179"/>
      <c r="BL8" s="179"/>
      <c r="BM8" s="179"/>
      <c r="BN8" s="179"/>
      <c r="BO8" s="179" t="n">
        <v>5</v>
      </c>
      <c r="BP8" s="179" t="n">
        <v>1</v>
      </c>
      <c r="BQ8" s="179"/>
      <c r="BR8" s="179" t="n">
        <v>17</v>
      </c>
      <c r="BS8" s="179" t="n">
        <v>57</v>
      </c>
      <c r="BT8" s="179"/>
      <c r="BU8" s="179" t="n">
        <v>36</v>
      </c>
      <c r="BV8" s="179"/>
      <c r="BW8" s="179"/>
      <c r="BX8" s="179"/>
      <c r="BY8" s="179" t="n">
        <v>11</v>
      </c>
      <c r="BZ8" s="179" t="n">
        <v>4</v>
      </c>
      <c r="CA8" s="179"/>
      <c r="CB8" s="179"/>
      <c r="CC8" s="179"/>
      <c r="CD8" s="179" t="n">
        <v>2</v>
      </c>
      <c r="CE8" s="179"/>
      <c r="CF8" s="179" t="n">
        <v>9</v>
      </c>
      <c r="CG8" s="179" t="n">
        <v>5</v>
      </c>
      <c r="CH8" s="179"/>
      <c r="CI8" s="179" t="n">
        <v>1</v>
      </c>
      <c r="CJ8" s="179"/>
      <c r="CK8" s="179"/>
      <c r="CL8" s="179"/>
      <c r="CM8" s="179" t="n">
        <v>9</v>
      </c>
      <c r="CN8" s="179" t="n">
        <v>2</v>
      </c>
      <c r="CO8" s="179"/>
      <c r="CP8" s="179"/>
      <c r="CQ8" s="179"/>
      <c r="CR8" s="179"/>
      <c r="CS8" s="179"/>
      <c r="CT8" s="179"/>
      <c r="CU8" s="179" t="n">
        <v>2</v>
      </c>
      <c r="CV8" s="179"/>
      <c r="CW8" s="179"/>
      <c r="CX8" s="179"/>
      <c r="CY8" s="179"/>
      <c r="CZ8" s="179" t="n">
        <v>5</v>
      </c>
      <c r="DA8" s="179"/>
      <c r="DB8" s="179"/>
      <c r="DC8" s="179" t="n">
        <v>45</v>
      </c>
      <c r="DD8" s="179" t="n">
        <v>1</v>
      </c>
      <c r="DE8" s="179" t="n">
        <v>1</v>
      </c>
      <c r="DF8" s="179"/>
      <c r="DG8" s="179" t="n">
        <v>1</v>
      </c>
      <c r="DH8" s="179"/>
      <c r="DI8" s="179"/>
      <c r="DJ8" s="179" t="n">
        <v>7</v>
      </c>
      <c r="DK8" s="179"/>
      <c r="DL8" s="179" t="n">
        <v>2</v>
      </c>
      <c r="DM8" s="179" t="n">
        <v>1</v>
      </c>
      <c r="DN8" s="179"/>
      <c r="DO8" s="179"/>
      <c r="DP8" s="179"/>
      <c r="DQ8" s="179" t="n">
        <v>1</v>
      </c>
      <c r="DR8" s="179"/>
      <c r="DS8" s="179"/>
      <c r="DT8" s="179" t="n">
        <v>4</v>
      </c>
      <c r="DU8" s="179" t="n">
        <v>1</v>
      </c>
      <c r="DV8" s="179"/>
      <c r="DW8" s="179" t="n">
        <v>2</v>
      </c>
      <c r="DX8" s="179" t="n">
        <v>3</v>
      </c>
      <c r="DY8" s="179"/>
      <c r="DZ8" s="179"/>
      <c r="EA8" s="179"/>
      <c r="EB8" s="179" t="n">
        <v>5</v>
      </c>
      <c r="EC8" s="179"/>
      <c r="ED8" s="179"/>
      <c r="EE8" s="179"/>
      <c r="EF8" s="179" t="n">
        <v>1</v>
      </c>
      <c r="EG8" s="179"/>
      <c r="EH8" s="179"/>
      <c r="EI8" s="179"/>
      <c r="EJ8" s="179"/>
      <c r="EK8" s="179"/>
      <c r="EL8" s="179"/>
      <c r="EM8" s="179" t="n">
        <v>1</v>
      </c>
      <c r="EN8" s="179"/>
      <c r="EO8" s="179"/>
      <c r="EP8" s="179"/>
      <c r="EQ8" s="179" t="n">
        <v>19</v>
      </c>
      <c r="ER8" s="179"/>
      <c r="ES8" s="179"/>
      <c r="ET8" s="179"/>
      <c r="EU8" s="179" t="n">
        <v>26</v>
      </c>
      <c r="EV8" s="179" t="n">
        <v>1</v>
      </c>
      <c r="EW8" s="179" t="n">
        <v>2</v>
      </c>
      <c r="EX8" s="179" t="n">
        <v>5</v>
      </c>
      <c r="EY8" s="179"/>
      <c r="EZ8" s="179"/>
      <c r="FA8" s="179"/>
      <c r="FB8" s="179"/>
    </row>
    <row r="9" customFormat="false" ht="15" hidden="false" customHeight="false" outlineLevel="0" collapsed="false">
      <c r="A9" s="176" t="n">
        <v>515.995</v>
      </c>
      <c r="B9" s="197"/>
      <c r="C9" s="176" t="n">
        <v>4586.27027027027</v>
      </c>
      <c r="D9" s="176" t="n">
        <v>483.783783783784</v>
      </c>
      <c r="E9" s="176" t="n">
        <v>9.67567567567568</v>
      </c>
      <c r="F9" s="176" t="n">
        <v>280.594594594595</v>
      </c>
      <c r="G9" s="176" t="n">
        <v>19.3513513513514</v>
      </c>
      <c r="H9" s="198" t="n">
        <v>44</v>
      </c>
      <c r="I9" s="176" t="n">
        <f aca="false">M9/(M9+Q9)</f>
        <v>0.0954198473282443</v>
      </c>
      <c r="J9" s="179" t="n">
        <f aca="false">SUM(AB9,AG9,AZ9,ED9,ET9,EX9)</f>
        <v>5</v>
      </c>
      <c r="K9" s="179" t="n">
        <f aca="false">SUM(CN9:CS9,EA9, EB9,EC9,X9,AU9,AA9,EU9,CW9,CZ9,CG9,DT9,AH9,AJ9)</f>
        <v>26</v>
      </c>
      <c r="L9" s="179" t="n">
        <f aca="false">SUM(AV9:AY9)</f>
        <v>3</v>
      </c>
      <c r="M9" s="179" t="n">
        <v>50</v>
      </c>
      <c r="N9" s="179" t="n">
        <v>29</v>
      </c>
      <c r="O9" s="179" t="n">
        <v>1</v>
      </c>
      <c r="P9" s="179" t="n">
        <v>2</v>
      </c>
      <c r="Q9" s="179" t="n">
        <f aca="false">SUM(R9,S9)</f>
        <v>474</v>
      </c>
      <c r="R9" s="179" t="n">
        <f aca="false">SUM(T9:V9)</f>
        <v>300</v>
      </c>
      <c r="S9" s="179" t="n">
        <v>174</v>
      </c>
      <c r="T9" s="179" t="n">
        <f aca="false">SUM(BA9:FB9)</f>
        <v>294</v>
      </c>
      <c r="U9" s="179" t="n">
        <f aca="false">SUM(AU9:AZ9)</f>
        <v>3</v>
      </c>
      <c r="V9" s="179" t="n">
        <f aca="false">SUM(X9:AT9)</f>
        <v>3</v>
      </c>
      <c r="W9" s="179"/>
      <c r="X9" s="179"/>
      <c r="Y9" s="179"/>
      <c r="Z9" s="179"/>
      <c r="AA9" s="179" t="n">
        <v>1</v>
      </c>
      <c r="AB9" s="179"/>
      <c r="AC9" s="179"/>
      <c r="AD9" s="179"/>
      <c r="AE9" s="179"/>
      <c r="AF9" s="179"/>
      <c r="AG9" s="179"/>
      <c r="AH9" s="179" t="n">
        <v>1</v>
      </c>
      <c r="AI9" s="179"/>
      <c r="AJ9" s="179"/>
      <c r="AK9" s="179"/>
      <c r="AL9" s="179"/>
      <c r="AM9" s="179"/>
      <c r="AN9" s="179"/>
      <c r="AO9" s="179"/>
      <c r="AP9" s="179"/>
      <c r="AQ9" s="179" t="n">
        <v>1</v>
      </c>
      <c r="AR9" s="179"/>
      <c r="AS9" s="179"/>
      <c r="AT9" s="179"/>
      <c r="AU9" s="179"/>
      <c r="AV9" s="179" t="n">
        <v>1</v>
      </c>
      <c r="AW9" s="179" t="n">
        <v>1</v>
      </c>
      <c r="AX9" s="179" t="n">
        <v>1</v>
      </c>
      <c r="AY9" s="179"/>
      <c r="AZ9" s="179"/>
      <c r="BA9" s="179" t="n">
        <v>1</v>
      </c>
      <c r="BB9" s="179" t="n">
        <v>5</v>
      </c>
      <c r="BC9" s="179" t="n">
        <v>1</v>
      </c>
      <c r="BD9" s="179"/>
      <c r="BE9" s="179"/>
      <c r="BF9" s="179"/>
      <c r="BG9" s="179"/>
      <c r="BH9" s="179" t="n">
        <v>2</v>
      </c>
      <c r="BI9" s="179"/>
      <c r="BJ9" s="179"/>
      <c r="BK9" s="179"/>
      <c r="BL9" s="179"/>
      <c r="BM9" s="179"/>
      <c r="BN9" s="179"/>
      <c r="BO9" s="179" t="n">
        <v>14</v>
      </c>
      <c r="BP9" s="179" t="n">
        <v>2</v>
      </c>
      <c r="BQ9" s="179"/>
      <c r="BR9" s="179" t="n">
        <v>36</v>
      </c>
      <c r="BS9" s="179" t="n">
        <v>41</v>
      </c>
      <c r="BT9" s="179"/>
      <c r="BU9" s="179" t="n">
        <v>53</v>
      </c>
      <c r="BV9" s="179"/>
      <c r="BW9" s="179"/>
      <c r="BX9" s="179" t="n">
        <v>1</v>
      </c>
      <c r="BY9" s="179"/>
      <c r="BZ9" s="179" t="n">
        <v>2</v>
      </c>
      <c r="CA9" s="179" t="n">
        <v>1</v>
      </c>
      <c r="CB9" s="179"/>
      <c r="CC9" s="179"/>
      <c r="CD9" s="179" t="n">
        <v>8</v>
      </c>
      <c r="CE9" s="179"/>
      <c r="CF9" s="179"/>
      <c r="CG9" s="179" t="n">
        <v>13</v>
      </c>
      <c r="CH9" s="179" t="n">
        <v>2</v>
      </c>
      <c r="CI9" s="179" t="n">
        <v>2</v>
      </c>
      <c r="CJ9" s="179"/>
      <c r="CK9" s="179"/>
      <c r="CL9" s="179"/>
      <c r="CM9" s="179" t="n">
        <v>2</v>
      </c>
      <c r="CN9" s="179"/>
      <c r="CO9" s="179"/>
      <c r="CP9" s="179"/>
      <c r="CQ9" s="179"/>
      <c r="CR9" s="179"/>
      <c r="CS9" s="179"/>
      <c r="CT9" s="179" t="n">
        <v>1</v>
      </c>
      <c r="CU9" s="179" t="n">
        <v>1</v>
      </c>
      <c r="CV9" s="179"/>
      <c r="CW9" s="179"/>
      <c r="CX9" s="179"/>
      <c r="CY9" s="179"/>
      <c r="CZ9" s="179"/>
      <c r="DA9" s="179"/>
      <c r="DB9" s="179"/>
      <c r="DC9" s="179" t="n">
        <v>48</v>
      </c>
      <c r="DD9" s="179"/>
      <c r="DE9" s="179" t="n">
        <v>5</v>
      </c>
      <c r="DF9" s="179"/>
      <c r="DG9" s="179" t="n">
        <v>1</v>
      </c>
      <c r="DH9" s="179"/>
      <c r="DI9" s="179"/>
      <c r="DJ9" s="179" t="n">
        <v>4</v>
      </c>
      <c r="DK9" s="179"/>
      <c r="DL9" s="179" t="n">
        <v>6</v>
      </c>
      <c r="DM9" s="179"/>
      <c r="DN9" s="179"/>
      <c r="DO9" s="179"/>
      <c r="DP9" s="179" t="n">
        <v>1</v>
      </c>
      <c r="DQ9" s="179" t="n">
        <v>1</v>
      </c>
      <c r="DR9" s="179"/>
      <c r="DS9" s="179"/>
      <c r="DT9" s="179" t="n">
        <v>2</v>
      </c>
      <c r="DU9" s="179"/>
      <c r="DV9" s="179" t="n">
        <v>2</v>
      </c>
      <c r="DW9" s="179" t="n">
        <v>1</v>
      </c>
      <c r="DX9" s="179" t="n">
        <v>2</v>
      </c>
      <c r="DY9" s="179"/>
      <c r="DZ9" s="179"/>
      <c r="EA9" s="179"/>
      <c r="EB9" s="179"/>
      <c r="EC9" s="179"/>
      <c r="ED9" s="179"/>
      <c r="EE9" s="179"/>
      <c r="EF9" s="179"/>
      <c r="EG9" s="179"/>
      <c r="EH9" s="179" t="n">
        <v>1</v>
      </c>
      <c r="EI9" s="179"/>
      <c r="EJ9" s="179"/>
      <c r="EK9" s="179"/>
      <c r="EL9" s="179"/>
      <c r="EM9" s="179" t="n">
        <v>1</v>
      </c>
      <c r="EN9" s="179"/>
      <c r="EO9" s="179"/>
      <c r="EP9" s="179"/>
      <c r="EQ9" s="179" t="n">
        <v>12</v>
      </c>
      <c r="ER9" s="179"/>
      <c r="ES9" s="179"/>
      <c r="ET9" s="179"/>
      <c r="EU9" s="179" t="n">
        <v>9</v>
      </c>
      <c r="EV9" s="179" t="n">
        <v>1</v>
      </c>
      <c r="EW9" s="179" t="n">
        <v>3</v>
      </c>
      <c r="EX9" s="179" t="n">
        <v>5</v>
      </c>
      <c r="EY9" s="179" t="n">
        <v>1</v>
      </c>
      <c r="EZ9" s="179"/>
      <c r="FA9" s="179"/>
      <c r="FB9" s="179"/>
    </row>
    <row r="10" customFormat="false" ht="15" hidden="false" customHeight="false" outlineLevel="0" collapsed="false">
      <c r="A10" s="176" t="n">
        <v>517.605</v>
      </c>
      <c r="B10" s="197"/>
      <c r="C10" s="176" t="n">
        <v>8441.7618147448</v>
      </c>
      <c r="D10" s="176" t="n">
        <v>328.899810964083</v>
      </c>
      <c r="E10" s="176" t="n">
        <v>0</v>
      </c>
      <c r="F10" s="176" t="n">
        <v>146.177693761815</v>
      </c>
      <c r="G10" s="176" t="n">
        <v>36.5444234404537</v>
      </c>
      <c r="H10" s="198" t="n">
        <v>34</v>
      </c>
      <c r="I10" s="176" t="n">
        <f aca="false">M10/(M10+Q10)</f>
        <v>0.0375</v>
      </c>
      <c r="J10" s="179" t="n">
        <f aca="false">SUM(AB10,AG10,AZ10,ED10,ET10,EX10)</f>
        <v>8</v>
      </c>
      <c r="K10" s="179" t="n">
        <f aca="false">SUM(CN10:CS10,EA10, EB10,EC10,X10,AU10,AA10,EU10,CW10,CZ10,CG10,DT10,AH10,AJ10)</f>
        <v>42</v>
      </c>
      <c r="L10" s="179" t="n">
        <f aca="false">SUM(AV10:AY10)</f>
        <v>0</v>
      </c>
      <c r="M10" s="179" t="n">
        <v>18</v>
      </c>
      <c r="N10" s="179" t="n">
        <v>8</v>
      </c>
      <c r="O10" s="179"/>
      <c r="P10" s="179" t="n">
        <v>2</v>
      </c>
      <c r="Q10" s="179" t="n">
        <f aca="false">SUM(R10,S10)</f>
        <v>462</v>
      </c>
      <c r="R10" s="179" t="n">
        <f aca="false">SUM(T10:V10)</f>
        <v>300</v>
      </c>
      <c r="S10" s="179" t="n">
        <v>162</v>
      </c>
      <c r="T10" s="179" t="n">
        <f aca="false">SUM(BA10:FB10)</f>
        <v>299</v>
      </c>
      <c r="U10" s="179" t="n">
        <f aca="false">SUM(AU10:AZ10)</f>
        <v>0</v>
      </c>
      <c r="V10" s="179" t="n">
        <f aca="false">SUM(X10:AT10)</f>
        <v>1</v>
      </c>
      <c r="W10" s="179"/>
      <c r="X10" s="179"/>
      <c r="Y10" s="179"/>
      <c r="Z10" s="179" t="n">
        <v>1</v>
      </c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 t="n">
        <v>1</v>
      </c>
      <c r="BE10" s="179"/>
      <c r="BF10" s="179"/>
      <c r="BG10" s="179" t="n">
        <v>1</v>
      </c>
      <c r="BH10" s="179"/>
      <c r="BI10" s="179"/>
      <c r="BJ10" s="179"/>
      <c r="BK10" s="179"/>
      <c r="BL10" s="179"/>
      <c r="BM10" s="179"/>
      <c r="BN10" s="179"/>
      <c r="BO10" s="179" t="n">
        <v>8</v>
      </c>
      <c r="BP10" s="179"/>
      <c r="BQ10" s="179"/>
      <c r="BR10" s="179" t="n">
        <v>8</v>
      </c>
      <c r="BS10" s="179" t="n">
        <v>44</v>
      </c>
      <c r="BT10" s="179"/>
      <c r="BU10" s="179" t="n">
        <v>46</v>
      </c>
      <c r="BV10" s="179"/>
      <c r="BW10" s="179"/>
      <c r="BX10" s="179"/>
      <c r="BY10" s="179" t="n">
        <v>4</v>
      </c>
      <c r="BZ10" s="179" t="n">
        <v>5</v>
      </c>
      <c r="CA10" s="179" t="n">
        <v>4</v>
      </c>
      <c r="CB10" s="179"/>
      <c r="CC10" s="179"/>
      <c r="CD10" s="179" t="n">
        <v>1</v>
      </c>
      <c r="CE10" s="179"/>
      <c r="CF10" s="179"/>
      <c r="CG10" s="179" t="n">
        <v>10</v>
      </c>
      <c r="CH10" s="179" t="n">
        <v>3</v>
      </c>
      <c r="CI10" s="179" t="n">
        <v>3</v>
      </c>
      <c r="CJ10" s="179"/>
      <c r="CK10" s="179"/>
      <c r="CL10" s="179"/>
      <c r="CM10" s="179" t="n">
        <v>2</v>
      </c>
      <c r="CN10" s="179" t="n">
        <v>2</v>
      </c>
      <c r="CO10" s="179"/>
      <c r="CP10" s="179"/>
      <c r="CQ10" s="179" t="n">
        <v>1</v>
      </c>
      <c r="CR10" s="179"/>
      <c r="CS10" s="179"/>
      <c r="CT10" s="179" t="n">
        <v>1</v>
      </c>
      <c r="CU10" s="179" t="n">
        <v>2</v>
      </c>
      <c r="CV10" s="179"/>
      <c r="CW10" s="179"/>
      <c r="CX10" s="179"/>
      <c r="CY10" s="179"/>
      <c r="CZ10" s="179" t="n">
        <v>3</v>
      </c>
      <c r="DA10" s="179"/>
      <c r="DB10" s="179"/>
      <c r="DC10" s="179" t="n">
        <v>44</v>
      </c>
      <c r="DD10" s="179"/>
      <c r="DE10" s="179" t="n">
        <v>7</v>
      </c>
      <c r="DF10" s="179"/>
      <c r="DG10" s="179"/>
      <c r="DH10" s="179"/>
      <c r="DI10" s="179"/>
      <c r="DJ10" s="179" t="n">
        <v>3</v>
      </c>
      <c r="DK10" s="179"/>
      <c r="DL10" s="179" t="n">
        <v>21</v>
      </c>
      <c r="DM10" s="179"/>
      <c r="DN10" s="179"/>
      <c r="DO10" s="179"/>
      <c r="DP10" s="179"/>
      <c r="DQ10" s="179"/>
      <c r="DR10" s="179"/>
      <c r="DS10" s="179"/>
      <c r="DT10" s="179"/>
      <c r="DU10" s="179" t="n">
        <v>2</v>
      </c>
      <c r="DV10" s="179" t="n">
        <v>4</v>
      </c>
      <c r="DW10" s="179" t="n">
        <v>6</v>
      </c>
      <c r="DX10" s="179" t="n">
        <v>3</v>
      </c>
      <c r="DY10" s="179"/>
      <c r="DZ10" s="179"/>
      <c r="EA10" s="179" t="n">
        <v>1</v>
      </c>
      <c r="EB10" s="179" t="n">
        <v>2</v>
      </c>
      <c r="EC10" s="179"/>
      <c r="ED10" s="179"/>
      <c r="EE10" s="179"/>
      <c r="EF10" s="179"/>
      <c r="EG10" s="179"/>
      <c r="EH10" s="179"/>
      <c r="EI10" s="179"/>
      <c r="EJ10" s="179"/>
      <c r="EK10" s="179"/>
      <c r="EL10" s="179"/>
      <c r="EM10" s="179"/>
      <c r="EN10" s="179"/>
      <c r="EO10" s="179"/>
      <c r="EP10" s="179"/>
      <c r="EQ10" s="179"/>
      <c r="ER10" s="179"/>
      <c r="ES10" s="179"/>
      <c r="ET10" s="179"/>
      <c r="EU10" s="179" t="n">
        <v>23</v>
      </c>
      <c r="EV10" s="179" t="n">
        <v>2</v>
      </c>
      <c r="EW10" s="179" t="n">
        <v>24</v>
      </c>
      <c r="EX10" s="179" t="n">
        <v>8</v>
      </c>
      <c r="EY10" s="179"/>
      <c r="EZ10" s="179"/>
      <c r="FA10" s="179"/>
      <c r="FB10" s="179"/>
    </row>
    <row r="11" customFormat="false" ht="15" hidden="false" customHeight="false" outlineLevel="0" collapsed="false">
      <c r="A11" s="176" t="n">
        <v>519.305</v>
      </c>
      <c r="B11" s="197"/>
      <c r="C11" s="176" t="n">
        <v>3262.73324905183</v>
      </c>
      <c r="D11" s="176" t="n">
        <v>201.629582806574</v>
      </c>
      <c r="E11" s="176" t="n">
        <v>12.2199747155499</v>
      </c>
      <c r="F11" s="176" t="n">
        <v>128.309734513274</v>
      </c>
      <c r="G11" s="176" t="n">
        <v>6.10998735777497</v>
      </c>
      <c r="H11" s="198" t="n">
        <v>38</v>
      </c>
      <c r="I11" s="176" t="n">
        <f aca="false">M11/(M11+Q11)</f>
        <v>0.0582010582010582</v>
      </c>
      <c r="J11" s="179" t="n">
        <f aca="false">SUM(AB11,AG11,AZ11,ED11,ET11,EX11)</f>
        <v>7</v>
      </c>
      <c r="K11" s="179" t="n">
        <f aca="false">SUM(CN11:CS11,EA11, EB11,EC11,X11,AU11,AA11,EU11,CW11,CZ11,CG11,DT11,AH11,AJ11)</f>
        <v>28</v>
      </c>
      <c r="L11" s="179" t="n">
        <f aca="false">SUM(AV11:AY11)</f>
        <v>2</v>
      </c>
      <c r="M11" s="179" t="n">
        <v>33</v>
      </c>
      <c r="N11" s="179" t="n">
        <v>21</v>
      </c>
      <c r="O11" s="179" t="n">
        <v>2</v>
      </c>
      <c r="P11" s="179" t="n">
        <v>1</v>
      </c>
      <c r="Q11" s="179" t="n">
        <f aca="false">SUM(R11,S11)</f>
        <v>534</v>
      </c>
      <c r="R11" s="179" t="n">
        <f aca="false">SUM(T11:V11)</f>
        <v>300</v>
      </c>
      <c r="S11" s="179" t="n">
        <v>234</v>
      </c>
      <c r="T11" s="179" t="n">
        <f aca="false">SUM(BA11:FB11)</f>
        <v>297</v>
      </c>
      <c r="U11" s="179" t="n">
        <f aca="false">SUM(AU11:AZ11)</f>
        <v>2</v>
      </c>
      <c r="V11" s="179" t="n">
        <f aca="false">SUM(X11:AT11)</f>
        <v>1</v>
      </c>
      <c r="W11" s="179"/>
      <c r="X11" s="179"/>
      <c r="Y11" s="179"/>
      <c r="Z11" s="179" t="n">
        <v>1</v>
      </c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 t="n">
        <v>2</v>
      </c>
      <c r="AY11" s="179"/>
      <c r="AZ11" s="179"/>
      <c r="BA11" s="179"/>
      <c r="BB11" s="179" t="n">
        <v>4</v>
      </c>
      <c r="BC11" s="179"/>
      <c r="BD11" s="179" t="n">
        <v>1</v>
      </c>
      <c r="BE11" s="179"/>
      <c r="BF11" s="179"/>
      <c r="BG11" s="179" t="n">
        <v>1</v>
      </c>
      <c r="BH11" s="179"/>
      <c r="BI11" s="179"/>
      <c r="BJ11" s="179"/>
      <c r="BK11" s="179"/>
      <c r="BL11" s="179"/>
      <c r="BM11" s="179"/>
      <c r="BN11" s="179"/>
      <c r="BO11" s="179" t="n">
        <v>16</v>
      </c>
      <c r="BP11" s="179" t="n">
        <v>3</v>
      </c>
      <c r="BQ11" s="179"/>
      <c r="BR11" s="179" t="n">
        <v>23</v>
      </c>
      <c r="BS11" s="179" t="n">
        <v>54</v>
      </c>
      <c r="BT11" s="179"/>
      <c r="BU11" s="179" t="n">
        <v>53</v>
      </c>
      <c r="BV11" s="179"/>
      <c r="BW11" s="179"/>
      <c r="BX11" s="179"/>
      <c r="BY11" s="179"/>
      <c r="BZ11" s="179" t="n">
        <v>2</v>
      </c>
      <c r="CA11" s="179" t="n">
        <v>1</v>
      </c>
      <c r="CB11" s="179"/>
      <c r="CC11" s="179"/>
      <c r="CD11" s="179" t="n">
        <v>5</v>
      </c>
      <c r="CE11" s="179"/>
      <c r="CF11" s="179" t="n">
        <v>1</v>
      </c>
      <c r="CG11" s="179" t="n">
        <v>10</v>
      </c>
      <c r="CH11" s="179" t="n">
        <v>1</v>
      </c>
      <c r="CI11" s="179" t="n">
        <v>2</v>
      </c>
      <c r="CJ11" s="179"/>
      <c r="CK11" s="179"/>
      <c r="CL11" s="179"/>
      <c r="CM11" s="179" t="n">
        <v>2</v>
      </c>
      <c r="CN11" s="179" t="n">
        <v>1</v>
      </c>
      <c r="CO11" s="179"/>
      <c r="CP11" s="179"/>
      <c r="CQ11" s="179" t="n">
        <v>1</v>
      </c>
      <c r="CR11" s="179"/>
      <c r="CS11" s="179"/>
      <c r="CT11" s="179" t="n">
        <v>3</v>
      </c>
      <c r="CU11" s="179" t="n">
        <v>3</v>
      </c>
      <c r="CV11" s="179"/>
      <c r="CW11" s="179"/>
      <c r="CX11" s="179"/>
      <c r="CY11" s="179"/>
      <c r="CZ11" s="179" t="n">
        <v>3</v>
      </c>
      <c r="DA11" s="179"/>
      <c r="DB11" s="179"/>
      <c r="DC11" s="179" t="n">
        <v>42</v>
      </c>
      <c r="DD11" s="179"/>
      <c r="DE11" s="179" t="n">
        <v>6</v>
      </c>
      <c r="DF11" s="179"/>
      <c r="DG11" s="179" t="n">
        <v>3</v>
      </c>
      <c r="DH11" s="179" t="n">
        <v>1</v>
      </c>
      <c r="DI11" s="179"/>
      <c r="DJ11" s="179" t="n">
        <v>9</v>
      </c>
      <c r="DK11" s="179"/>
      <c r="DL11" s="179" t="n">
        <v>8</v>
      </c>
      <c r="DM11" s="179"/>
      <c r="DN11" s="179"/>
      <c r="DO11" s="179"/>
      <c r="DP11" s="179"/>
      <c r="DQ11" s="179" t="n">
        <v>1</v>
      </c>
      <c r="DR11" s="179"/>
      <c r="DS11" s="179"/>
      <c r="DT11" s="179"/>
      <c r="DU11" s="179"/>
      <c r="DV11" s="179" t="n">
        <v>1</v>
      </c>
      <c r="DW11" s="179" t="n">
        <v>3</v>
      </c>
      <c r="DX11" s="179"/>
      <c r="DY11" s="179"/>
      <c r="DZ11" s="179"/>
      <c r="EA11" s="179"/>
      <c r="EB11" s="179" t="n">
        <v>3</v>
      </c>
      <c r="EC11" s="179"/>
      <c r="ED11" s="179"/>
      <c r="EE11" s="179"/>
      <c r="EF11" s="179"/>
      <c r="EG11" s="179"/>
      <c r="EH11" s="179"/>
      <c r="EI11" s="179"/>
      <c r="EJ11" s="179"/>
      <c r="EK11" s="179"/>
      <c r="EL11" s="179"/>
      <c r="EM11" s="179" t="n">
        <v>1</v>
      </c>
      <c r="EN11" s="179"/>
      <c r="EO11" s="179"/>
      <c r="EP11" s="179"/>
      <c r="EQ11" s="179"/>
      <c r="ER11" s="179"/>
      <c r="ES11" s="179"/>
      <c r="ET11" s="179"/>
      <c r="EU11" s="179" t="n">
        <v>10</v>
      </c>
      <c r="EV11" s="179" t="n">
        <v>4</v>
      </c>
      <c r="EW11" s="179" t="n">
        <v>8</v>
      </c>
      <c r="EX11" s="179" t="n">
        <v>7</v>
      </c>
      <c r="EY11" s="179"/>
      <c r="EZ11" s="179"/>
      <c r="FA11" s="179"/>
      <c r="FB11" s="179"/>
    </row>
    <row r="12" customFormat="false" ht="15" hidden="false" customHeight="false" outlineLevel="0" collapsed="false">
      <c r="A12" s="176" t="n">
        <v>520.785</v>
      </c>
      <c r="B12" s="197"/>
      <c r="C12" s="176" t="n">
        <v>13561.2537313433</v>
      </c>
      <c r="D12" s="176" t="n">
        <v>923.319402985075</v>
      </c>
      <c r="E12" s="176" t="n">
        <v>115.414925373134</v>
      </c>
      <c r="F12" s="176" t="n">
        <v>750.197014925373</v>
      </c>
      <c r="G12" s="176" t="n">
        <v>28.8537313432836</v>
      </c>
      <c r="H12" s="198" t="n">
        <v>37</v>
      </c>
      <c r="I12" s="176" t="n">
        <f aca="false">M12/(M12+Q12)</f>
        <v>0.0637450199203187</v>
      </c>
      <c r="J12" s="179" t="n">
        <f aca="false">SUM(AB12,AG12,AZ12,ED12,ET12,EX12)</f>
        <v>10</v>
      </c>
      <c r="K12" s="179" t="n">
        <f aca="false">SUM(CN12:CS12,EA12, EB12,EC12,X12,AU12,AA12,EU12,CW12,CZ12,CG12,DT12,AH12,AJ12)</f>
        <v>37</v>
      </c>
      <c r="L12" s="179" t="n">
        <f aca="false">SUM(AV12:AY12)</f>
        <v>2</v>
      </c>
      <c r="M12" s="179" t="n">
        <v>32</v>
      </c>
      <c r="N12" s="179" t="n">
        <v>26</v>
      </c>
      <c r="O12" s="179" t="n">
        <v>4</v>
      </c>
      <c r="P12" s="179" t="n">
        <v>1</v>
      </c>
      <c r="Q12" s="179" t="n">
        <f aca="false">SUM(R12,S12)</f>
        <v>470</v>
      </c>
      <c r="R12" s="179" t="n">
        <f aca="false">SUM(T12:V12)</f>
        <v>300</v>
      </c>
      <c r="S12" s="179" t="n">
        <v>170</v>
      </c>
      <c r="T12" s="179" t="n">
        <f aca="false">SUM(BA12:FB12)</f>
        <v>297</v>
      </c>
      <c r="U12" s="179" t="n">
        <f aca="false">SUM(AU12:AZ12)</f>
        <v>2</v>
      </c>
      <c r="V12" s="179" t="n">
        <f aca="false">SUM(X12:AT12)</f>
        <v>1</v>
      </c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 t="n">
        <v>1</v>
      </c>
      <c r="AQ12" s="179"/>
      <c r="AR12" s="179"/>
      <c r="AS12" s="179"/>
      <c r="AT12" s="179"/>
      <c r="AU12" s="179"/>
      <c r="AV12" s="179"/>
      <c r="AW12" s="179"/>
      <c r="AX12" s="179" t="n">
        <v>2</v>
      </c>
      <c r="AY12" s="179"/>
      <c r="AZ12" s="179"/>
      <c r="BA12" s="179"/>
      <c r="BB12" s="179" t="n">
        <v>6</v>
      </c>
      <c r="BC12" s="179"/>
      <c r="BD12" s="179"/>
      <c r="BE12" s="179"/>
      <c r="BF12" s="179"/>
      <c r="BG12" s="179" t="n">
        <v>2</v>
      </c>
      <c r="BH12" s="179" t="n">
        <v>3</v>
      </c>
      <c r="BI12" s="179"/>
      <c r="BJ12" s="179"/>
      <c r="BK12" s="179"/>
      <c r="BL12" s="179" t="n">
        <v>1</v>
      </c>
      <c r="BM12" s="179"/>
      <c r="BN12" s="179"/>
      <c r="BO12" s="179" t="n">
        <v>8</v>
      </c>
      <c r="BP12" s="179"/>
      <c r="BQ12" s="179"/>
      <c r="BR12" s="179" t="n">
        <v>17</v>
      </c>
      <c r="BS12" s="179" t="n">
        <v>42</v>
      </c>
      <c r="BT12" s="179"/>
      <c r="BU12" s="179" t="n">
        <v>49</v>
      </c>
      <c r="BV12" s="179" t="n">
        <v>1</v>
      </c>
      <c r="BW12" s="179"/>
      <c r="BX12" s="179"/>
      <c r="BY12" s="179" t="n">
        <v>1</v>
      </c>
      <c r="BZ12" s="179" t="n">
        <v>5</v>
      </c>
      <c r="CA12" s="179"/>
      <c r="CB12" s="179"/>
      <c r="CC12" s="179" t="n">
        <v>1</v>
      </c>
      <c r="CD12" s="179"/>
      <c r="CE12" s="179"/>
      <c r="CF12" s="179"/>
      <c r="CG12" s="179" t="n">
        <v>9</v>
      </c>
      <c r="CH12" s="179" t="n">
        <v>3</v>
      </c>
      <c r="CI12" s="179" t="n">
        <v>1</v>
      </c>
      <c r="CJ12" s="179"/>
      <c r="CK12" s="179"/>
      <c r="CL12" s="179"/>
      <c r="CM12" s="179" t="n">
        <v>3</v>
      </c>
      <c r="CN12" s="179"/>
      <c r="CO12" s="179"/>
      <c r="CP12" s="179"/>
      <c r="CQ12" s="179"/>
      <c r="CR12" s="179"/>
      <c r="CS12" s="179"/>
      <c r="CT12" s="179"/>
      <c r="CU12" s="179" t="n">
        <v>1</v>
      </c>
      <c r="CV12" s="179"/>
      <c r="CW12" s="179"/>
      <c r="CX12" s="179"/>
      <c r="CY12" s="179"/>
      <c r="CZ12" s="179"/>
      <c r="DA12" s="179"/>
      <c r="DB12" s="179"/>
      <c r="DC12" s="179" t="n">
        <v>66</v>
      </c>
      <c r="DD12" s="179" t="n">
        <v>1</v>
      </c>
      <c r="DE12" s="179" t="n">
        <v>1</v>
      </c>
      <c r="DF12" s="179"/>
      <c r="DG12" s="179"/>
      <c r="DH12" s="179"/>
      <c r="DI12" s="179"/>
      <c r="DJ12" s="179" t="n">
        <v>4</v>
      </c>
      <c r="DK12" s="179"/>
      <c r="DL12" s="179" t="n">
        <v>10</v>
      </c>
      <c r="DM12" s="179" t="n">
        <v>1</v>
      </c>
      <c r="DN12" s="179"/>
      <c r="DO12" s="179"/>
      <c r="DP12" s="179"/>
      <c r="DQ12" s="179" t="n">
        <v>1</v>
      </c>
      <c r="DR12" s="179"/>
      <c r="DS12" s="179"/>
      <c r="DT12" s="179" t="n">
        <v>2</v>
      </c>
      <c r="DU12" s="179" t="n">
        <v>2</v>
      </c>
      <c r="DV12" s="179" t="n">
        <v>1</v>
      </c>
      <c r="DW12" s="179" t="n">
        <v>3</v>
      </c>
      <c r="DX12" s="179" t="n">
        <v>3</v>
      </c>
      <c r="DY12" s="179"/>
      <c r="DZ12" s="179"/>
      <c r="EA12" s="179"/>
      <c r="EB12" s="179" t="n">
        <v>3</v>
      </c>
      <c r="EC12" s="179"/>
      <c r="ED12" s="179"/>
      <c r="EE12" s="179"/>
      <c r="EF12" s="179"/>
      <c r="EG12" s="179"/>
      <c r="EH12" s="179"/>
      <c r="EI12" s="179"/>
      <c r="EJ12" s="179"/>
      <c r="EK12" s="179"/>
      <c r="EL12" s="179"/>
      <c r="EM12" s="179"/>
      <c r="EN12" s="179"/>
      <c r="EO12" s="179" t="n">
        <v>2</v>
      </c>
      <c r="EP12" s="179"/>
      <c r="EQ12" s="179" t="n">
        <v>2</v>
      </c>
      <c r="ER12" s="179"/>
      <c r="ES12" s="179"/>
      <c r="ET12" s="179"/>
      <c r="EU12" s="179" t="n">
        <v>23</v>
      </c>
      <c r="EV12" s="179"/>
      <c r="EW12" s="179" t="n">
        <v>9</v>
      </c>
      <c r="EX12" s="179" t="n">
        <v>10</v>
      </c>
      <c r="EY12" s="179"/>
      <c r="EZ12" s="179"/>
      <c r="FA12" s="179"/>
      <c r="FB12" s="179"/>
    </row>
    <row r="13" customFormat="false" ht="15" hidden="false" customHeight="false" outlineLevel="0" collapsed="false">
      <c r="A13" s="176" t="n">
        <v>522.375</v>
      </c>
      <c r="B13" s="197"/>
      <c r="C13" s="176" t="n">
        <v>4524.51063829787</v>
      </c>
      <c r="D13" s="176" t="n">
        <v>516.165206508135</v>
      </c>
      <c r="E13" s="176" t="n">
        <v>16.1301627033792</v>
      </c>
      <c r="F13" s="176" t="n">
        <v>306.473091364205</v>
      </c>
      <c r="G13" s="176" t="n">
        <v>8.06508135168961</v>
      </c>
      <c r="H13" s="198" t="n">
        <v>40</v>
      </c>
      <c r="I13" s="176" t="n">
        <f aca="false">M13/(M13+Q13)</f>
        <v>0.1024</v>
      </c>
      <c r="J13" s="179" t="n">
        <f aca="false">SUM(AB13,AG13,AZ13,ED13,ET13,EX13)</f>
        <v>6</v>
      </c>
      <c r="K13" s="179" t="n">
        <f aca="false">SUM(CN13:CS13,EA13, EB13,EC13,X13,AU13,AA13,EU13,CW13,CZ13,CG13,DT13,AH13,AJ13)</f>
        <v>44</v>
      </c>
      <c r="L13" s="179" t="n">
        <f aca="false">SUM(AV13:AY13)</f>
        <v>2</v>
      </c>
      <c r="M13" s="179" t="n">
        <v>64</v>
      </c>
      <c r="N13" s="179" t="n">
        <v>38</v>
      </c>
      <c r="O13" s="179" t="n">
        <v>2</v>
      </c>
      <c r="P13" s="179" t="n">
        <v>1</v>
      </c>
      <c r="Q13" s="179" t="n">
        <f aca="false">SUM(R13,S13)</f>
        <v>561</v>
      </c>
      <c r="R13" s="179" t="n">
        <f aca="false">SUM(T13:V13)</f>
        <v>300</v>
      </c>
      <c r="S13" s="179" t="n">
        <v>261</v>
      </c>
      <c r="T13" s="179" t="n">
        <f aca="false">SUM(BA13:FB13)</f>
        <v>298</v>
      </c>
      <c r="U13" s="179" t="n">
        <f aca="false">SUM(AU13:AZ13)</f>
        <v>2</v>
      </c>
      <c r="V13" s="179" t="n">
        <f aca="false">SUM(X13:AT13)</f>
        <v>0</v>
      </c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 t="n">
        <v>2</v>
      </c>
      <c r="AY13" s="179"/>
      <c r="AZ13" s="179"/>
      <c r="BA13" s="179" t="n">
        <v>1</v>
      </c>
      <c r="BB13" s="179" t="n">
        <v>2</v>
      </c>
      <c r="BC13" s="179"/>
      <c r="BD13" s="179"/>
      <c r="BE13" s="179"/>
      <c r="BF13" s="179"/>
      <c r="BG13" s="179"/>
      <c r="BH13" s="179" t="n">
        <v>1</v>
      </c>
      <c r="BI13" s="179"/>
      <c r="BJ13" s="179"/>
      <c r="BK13" s="179"/>
      <c r="BL13" s="179"/>
      <c r="BM13" s="179"/>
      <c r="BN13" s="179"/>
      <c r="BO13" s="179" t="n">
        <v>14</v>
      </c>
      <c r="BP13" s="179" t="n">
        <v>1</v>
      </c>
      <c r="BQ13" s="179"/>
      <c r="BR13" s="179" t="n">
        <v>18</v>
      </c>
      <c r="BS13" s="179" t="n">
        <v>39</v>
      </c>
      <c r="BT13" s="179"/>
      <c r="BU13" s="179" t="n">
        <v>45</v>
      </c>
      <c r="BV13" s="179"/>
      <c r="BW13" s="179"/>
      <c r="BX13" s="179" t="n">
        <v>1</v>
      </c>
      <c r="BY13" s="179"/>
      <c r="BZ13" s="179" t="n">
        <v>2</v>
      </c>
      <c r="CA13" s="179" t="n">
        <v>2</v>
      </c>
      <c r="CB13" s="179"/>
      <c r="CC13" s="179"/>
      <c r="CD13" s="179"/>
      <c r="CE13" s="179"/>
      <c r="CF13" s="179" t="n">
        <v>2</v>
      </c>
      <c r="CG13" s="179" t="n">
        <v>1</v>
      </c>
      <c r="CH13" s="179" t="n">
        <v>3</v>
      </c>
      <c r="CI13" s="179" t="n">
        <v>1</v>
      </c>
      <c r="CJ13" s="179"/>
      <c r="CK13" s="179"/>
      <c r="CL13" s="179"/>
      <c r="CM13" s="179" t="n">
        <v>3</v>
      </c>
      <c r="CN13" s="179" t="n">
        <v>2</v>
      </c>
      <c r="CO13" s="179"/>
      <c r="CP13" s="179"/>
      <c r="CQ13" s="179"/>
      <c r="CR13" s="179"/>
      <c r="CS13" s="179"/>
      <c r="CT13" s="179" t="n">
        <v>4</v>
      </c>
      <c r="CU13" s="179" t="n">
        <v>1</v>
      </c>
      <c r="CV13" s="179"/>
      <c r="CW13" s="179"/>
      <c r="CX13" s="179"/>
      <c r="CY13" s="179"/>
      <c r="CZ13" s="179" t="n">
        <v>3</v>
      </c>
      <c r="DA13" s="179"/>
      <c r="DB13" s="179"/>
      <c r="DC13" s="179" t="n">
        <v>50</v>
      </c>
      <c r="DD13" s="179"/>
      <c r="DE13" s="179" t="n">
        <v>6</v>
      </c>
      <c r="DF13" s="179"/>
      <c r="DG13" s="179" t="n">
        <v>3</v>
      </c>
      <c r="DH13" s="179"/>
      <c r="DI13" s="179"/>
      <c r="DJ13" s="179" t="n">
        <v>13</v>
      </c>
      <c r="DK13" s="179"/>
      <c r="DL13" s="179" t="n">
        <v>15</v>
      </c>
      <c r="DM13" s="179"/>
      <c r="DN13" s="179"/>
      <c r="DO13" s="179"/>
      <c r="DP13" s="179"/>
      <c r="DQ13" s="179"/>
      <c r="DR13" s="179"/>
      <c r="DS13" s="179"/>
      <c r="DT13" s="179" t="n">
        <v>4</v>
      </c>
      <c r="DU13" s="179"/>
      <c r="DV13" s="179" t="n">
        <v>3</v>
      </c>
      <c r="DW13" s="179" t="n">
        <v>5</v>
      </c>
      <c r="DX13" s="179" t="n">
        <v>2</v>
      </c>
      <c r="DY13" s="179"/>
      <c r="DZ13" s="179"/>
      <c r="EA13" s="179" t="n">
        <v>2</v>
      </c>
      <c r="EB13" s="179" t="n">
        <v>6</v>
      </c>
      <c r="EC13" s="179"/>
      <c r="ED13" s="179"/>
      <c r="EE13" s="179"/>
      <c r="EF13" s="179"/>
      <c r="EG13" s="179"/>
      <c r="EH13" s="179" t="n">
        <v>1</v>
      </c>
      <c r="EI13" s="179"/>
      <c r="EJ13" s="179"/>
      <c r="EK13" s="179"/>
      <c r="EL13" s="179"/>
      <c r="EM13" s="179" t="n">
        <v>2</v>
      </c>
      <c r="EN13" s="179"/>
      <c r="EO13" s="179" t="n">
        <v>1</v>
      </c>
      <c r="EP13" s="179"/>
      <c r="EQ13" s="179"/>
      <c r="ER13" s="179"/>
      <c r="ES13" s="179"/>
      <c r="ET13" s="179" t="n">
        <v>1</v>
      </c>
      <c r="EU13" s="179" t="n">
        <v>26</v>
      </c>
      <c r="EV13" s="179" t="n">
        <v>3</v>
      </c>
      <c r="EW13" s="179" t="n">
        <v>4</v>
      </c>
      <c r="EX13" s="179" t="n">
        <v>5</v>
      </c>
      <c r="EY13" s="179"/>
      <c r="EZ13" s="179"/>
      <c r="FA13" s="179"/>
      <c r="FB13" s="179"/>
    </row>
    <row r="14" customFormat="false" ht="15" hidden="false" customHeight="false" outlineLevel="0" collapsed="false">
      <c r="A14" s="176" t="n">
        <v>523.915</v>
      </c>
      <c r="B14" s="197"/>
      <c r="C14" s="176" t="n">
        <v>3191.11126113962</v>
      </c>
      <c r="D14" s="176" t="n">
        <v>430.702133405347</v>
      </c>
      <c r="E14" s="176" t="n">
        <v>13.051579800162</v>
      </c>
      <c r="F14" s="176" t="n">
        <v>143.567377801782</v>
      </c>
      <c r="G14" s="176" t="n">
        <v>6.52578990008102</v>
      </c>
      <c r="H14" s="198" t="n">
        <v>46</v>
      </c>
      <c r="I14" s="176" t="n">
        <f aca="false">M14/(M14+Q14)</f>
        <v>0.118918918918919</v>
      </c>
      <c r="J14" s="179" t="n">
        <f aca="false">SUM(AB14,AG14,AZ14,ED14,ET14,EX14)</f>
        <v>8</v>
      </c>
      <c r="K14" s="179" t="n">
        <f aca="false">SUM(CN14:CS14,EA14, EB14,EC14,X14,AU14,AA14,EU14,CW14,CZ14,CG14,DT14,AH14,AJ14)</f>
        <v>42</v>
      </c>
      <c r="L14" s="179" t="n">
        <f aca="false">SUM(AV14:AY14)</f>
        <v>0</v>
      </c>
      <c r="M14" s="179" t="n">
        <v>66</v>
      </c>
      <c r="N14" s="179" t="n">
        <v>22</v>
      </c>
      <c r="O14" s="179" t="n">
        <v>2</v>
      </c>
      <c r="P14" s="179" t="n">
        <v>1</v>
      </c>
      <c r="Q14" s="179" t="n">
        <f aca="false">SUM(R14,S14)</f>
        <v>489</v>
      </c>
      <c r="R14" s="179" t="n">
        <f aca="false">SUM(T14:V14)</f>
        <v>300</v>
      </c>
      <c r="S14" s="179" t="n">
        <v>189</v>
      </c>
      <c r="T14" s="179" t="n">
        <f aca="false">SUM(BA14:FB14)</f>
        <v>300</v>
      </c>
      <c r="U14" s="179" t="n">
        <f aca="false">SUM(AU14:AZ14)</f>
        <v>0</v>
      </c>
      <c r="V14" s="179" t="n">
        <f aca="false">SUM(X14:AT14)</f>
        <v>0</v>
      </c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 t="n">
        <v>3</v>
      </c>
      <c r="BC14" s="179"/>
      <c r="BD14" s="179" t="n">
        <v>5</v>
      </c>
      <c r="BE14" s="179"/>
      <c r="BF14" s="179"/>
      <c r="BG14" s="179"/>
      <c r="BH14" s="179" t="n">
        <v>1</v>
      </c>
      <c r="BI14" s="179"/>
      <c r="BJ14" s="179" t="n">
        <v>1</v>
      </c>
      <c r="BK14" s="179"/>
      <c r="BL14" s="179"/>
      <c r="BM14" s="179"/>
      <c r="BN14" s="179"/>
      <c r="BO14" s="179" t="n">
        <v>13</v>
      </c>
      <c r="BP14" s="179" t="n">
        <v>1</v>
      </c>
      <c r="BQ14" s="179"/>
      <c r="BR14" s="179" t="n">
        <v>13</v>
      </c>
      <c r="BS14" s="179" t="n">
        <v>79</v>
      </c>
      <c r="BT14" s="179"/>
      <c r="BU14" s="179" t="n">
        <v>55</v>
      </c>
      <c r="BV14" s="179" t="n">
        <v>1</v>
      </c>
      <c r="BW14" s="179"/>
      <c r="BX14" s="179" t="n">
        <v>1</v>
      </c>
      <c r="BY14" s="179" t="n">
        <v>1</v>
      </c>
      <c r="BZ14" s="179" t="n">
        <v>2</v>
      </c>
      <c r="CA14" s="179"/>
      <c r="CB14" s="179" t="n">
        <v>1</v>
      </c>
      <c r="CC14" s="179"/>
      <c r="CD14" s="179" t="n">
        <v>3</v>
      </c>
      <c r="CE14" s="179"/>
      <c r="CF14" s="179" t="n">
        <v>3</v>
      </c>
      <c r="CG14" s="179" t="n">
        <v>11</v>
      </c>
      <c r="CH14" s="179" t="n">
        <v>3</v>
      </c>
      <c r="CI14" s="179" t="n">
        <v>3</v>
      </c>
      <c r="CJ14" s="179"/>
      <c r="CK14" s="179"/>
      <c r="CL14" s="179"/>
      <c r="CM14" s="179"/>
      <c r="CN14" s="179" t="n">
        <v>1</v>
      </c>
      <c r="CO14" s="179"/>
      <c r="CP14" s="179" t="n">
        <v>1</v>
      </c>
      <c r="CQ14" s="179"/>
      <c r="CR14" s="179"/>
      <c r="CS14" s="179"/>
      <c r="CT14" s="179" t="n">
        <v>2</v>
      </c>
      <c r="CU14" s="179"/>
      <c r="CV14" s="179" t="n">
        <v>1</v>
      </c>
      <c r="CW14" s="179"/>
      <c r="CX14" s="179"/>
      <c r="CY14" s="179"/>
      <c r="CZ14" s="179" t="n">
        <v>2</v>
      </c>
      <c r="DA14" s="179"/>
      <c r="DB14" s="179"/>
      <c r="DC14" s="179" t="n">
        <v>29</v>
      </c>
      <c r="DD14" s="179" t="n">
        <v>1</v>
      </c>
      <c r="DE14" s="179" t="n">
        <v>1</v>
      </c>
      <c r="DF14" s="179"/>
      <c r="DG14" s="179" t="n">
        <v>1</v>
      </c>
      <c r="DH14" s="179"/>
      <c r="DI14" s="179"/>
      <c r="DJ14" s="179" t="n">
        <v>4</v>
      </c>
      <c r="DK14" s="179"/>
      <c r="DL14" s="179" t="n">
        <v>3</v>
      </c>
      <c r="DM14" s="179"/>
      <c r="DN14" s="179"/>
      <c r="DO14" s="179" t="n">
        <v>1</v>
      </c>
      <c r="DP14" s="179"/>
      <c r="DQ14" s="179" t="n">
        <v>1</v>
      </c>
      <c r="DR14" s="179"/>
      <c r="DS14" s="179"/>
      <c r="DT14" s="179" t="n">
        <v>5</v>
      </c>
      <c r="DU14" s="179"/>
      <c r="DV14" s="179"/>
      <c r="DW14" s="179" t="n">
        <v>1</v>
      </c>
      <c r="DX14" s="179" t="n">
        <v>1</v>
      </c>
      <c r="DY14" s="179" t="n">
        <v>1</v>
      </c>
      <c r="DZ14" s="179"/>
      <c r="EA14" s="179" t="n">
        <v>3</v>
      </c>
      <c r="EB14" s="179" t="n">
        <v>3</v>
      </c>
      <c r="EC14" s="179"/>
      <c r="ED14" s="179"/>
      <c r="EE14" s="179"/>
      <c r="EF14" s="179"/>
      <c r="EG14" s="179"/>
      <c r="EH14" s="179" t="n">
        <v>1</v>
      </c>
      <c r="EI14" s="179" t="n">
        <v>1</v>
      </c>
      <c r="EJ14" s="179"/>
      <c r="EK14" s="179"/>
      <c r="EL14" s="179"/>
      <c r="EM14" s="179" t="n">
        <v>1</v>
      </c>
      <c r="EN14" s="179"/>
      <c r="EO14" s="179"/>
      <c r="EP14" s="179"/>
      <c r="EQ14" s="179" t="n">
        <v>2</v>
      </c>
      <c r="ER14" s="179"/>
      <c r="ES14" s="179"/>
      <c r="ET14" s="179"/>
      <c r="EU14" s="179" t="n">
        <v>16</v>
      </c>
      <c r="EV14" s="179" t="n">
        <v>1</v>
      </c>
      <c r="EW14" s="179" t="n">
        <v>8</v>
      </c>
      <c r="EX14" s="179" t="n">
        <v>8</v>
      </c>
      <c r="EY14" s="179"/>
      <c r="EZ14" s="179"/>
      <c r="FA14" s="179"/>
      <c r="FB14" s="179"/>
    </row>
    <row r="15" customFormat="false" ht="15" hidden="false" customHeight="false" outlineLevel="0" collapsed="false">
      <c r="A15" s="176" t="n">
        <v>525.475</v>
      </c>
      <c r="B15" s="197"/>
      <c r="C15" s="176" t="n">
        <v>4851.30681818182</v>
      </c>
      <c r="D15" s="176" t="n">
        <v>345.795454545455</v>
      </c>
      <c r="E15" s="176" t="n">
        <v>20.3409090909091</v>
      </c>
      <c r="F15" s="176" t="n">
        <v>284.772727272727</v>
      </c>
      <c r="G15" s="176" t="n">
        <v>10.1704545454545</v>
      </c>
      <c r="H15" s="198" t="n">
        <v>40</v>
      </c>
      <c r="I15" s="176" t="n">
        <f aca="false">M15/(M15+Q15)</f>
        <v>0.0665362035225049</v>
      </c>
      <c r="J15" s="179" t="n">
        <f aca="false">SUM(AB15,AG15,AZ15,ED15,ET15,EX15)</f>
        <v>7</v>
      </c>
      <c r="K15" s="179" t="n">
        <f aca="false">SUM(CN15:CS15,EA15, EB15,EC15,X15,AU15,AA15,EU15,CW15,CZ15,CG15,DT15,AH15,AJ15)</f>
        <v>30</v>
      </c>
      <c r="L15" s="179" t="n">
        <f aca="false">SUM(AV15:AY15)</f>
        <v>1</v>
      </c>
      <c r="M15" s="179" t="n">
        <v>34</v>
      </c>
      <c r="N15" s="179" t="n">
        <v>28</v>
      </c>
      <c r="O15" s="179" t="n">
        <v>2</v>
      </c>
      <c r="P15" s="179" t="n">
        <v>1</v>
      </c>
      <c r="Q15" s="179" t="n">
        <f aca="false">SUM(R15,S15)</f>
        <v>477</v>
      </c>
      <c r="R15" s="179" t="n">
        <f aca="false">SUM(T15:V15)</f>
        <v>300</v>
      </c>
      <c r="S15" s="179" t="n">
        <v>177</v>
      </c>
      <c r="T15" s="179" t="n">
        <f aca="false">SUM(BA15:FB15)</f>
        <v>299</v>
      </c>
      <c r="U15" s="179" t="n">
        <f aca="false">SUM(AU15:AZ15)</f>
        <v>1</v>
      </c>
      <c r="V15" s="179" t="n">
        <f aca="false">SUM(X15:AT15)</f>
        <v>0</v>
      </c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 t="n">
        <v>1</v>
      </c>
      <c r="AY15" s="179"/>
      <c r="AZ15" s="179"/>
      <c r="BA15" s="179"/>
      <c r="BB15" s="179" t="n">
        <v>2</v>
      </c>
      <c r="BC15" s="179"/>
      <c r="BD15" s="179"/>
      <c r="BE15" s="179" t="n">
        <v>1</v>
      </c>
      <c r="BF15" s="179"/>
      <c r="BG15" s="179" t="n">
        <v>1</v>
      </c>
      <c r="BH15" s="179" t="n">
        <v>2</v>
      </c>
      <c r="BI15" s="179"/>
      <c r="BJ15" s="179"/>
      <c r="BK15" s="179"/>
      <c r="BL15" s="179"/>
      <c r="BM15" s="179" t="n">
        <v>1</v>
      </c>
      <c r="BN15" s="179" t="n">
        <v>1</v>
      </c>
      <c r="BO15" s="179" t="n">
        <v>7</v>
      </c>
      <c r="BP15" s="179"/>
      <c r="BQ15" s="179"/>
      <c r="BR15" s="179" t="n">
        <v>19</v>
      </c>
      <c r="BS15" s="179" t="n">
        <v>84</v>
      </c>
      <c r="BT15" s="179"/>
      <c r="BU15" s="179" t="n">
        <v>47</v>
      </c>
      <c r="BV15" s="179"/>
      <c r="BW15" s="179"/>
      <c r="BX15" s="179" t="n">
        <v>1</v>
      </c>
      <c r="BY15" s="179" t="n">
        <v>4</v>
      </c>
      <c r="BZ15" s="179" t="n">
        <v>3</v>
      </c>
      <c r="CA15" s="179" t="n">
        <v>2</v>
      </c>
      <c r="CB15" s="179"/>
      <c r="CC15" s="179"/>
      <c r="CD15" s="179" t="n">
        <v>3</v>
      </c>
      <c r="CE15" s="179"/>
      <c r="CF15" s="179" t="n">
        <v>2</v>
      </c>
      <c r="CG15" s="179" t="n">
        <v>9</v>
      </c>
      <c r="CH15" s="179" t="n">
        <v>5</v>
      </c>
      <c r="CI15" s="179" t="n">
        <v>7</v>
      </c>
      <c r="CJ15" s="179"/>
      <c r="CK15" s="179"/>
      <c r="CL15" s="179"/>
      <c r="CM15" s="179" t="n">
        <v>1</v>
      </c>
      <c r="CN15" s="179" t="n">
        <v>1</v>
      </c>
      <c r="CO15" s="179"/>
      <c r="CP15" s="179"/>
      <c r="CQ15" s="179"/>
      <c r="CR15" s="179"/>
      <c r="CS15" s="179"/>
      <c r="CT15" s="179" t="n">
        <v>2</v>
      </c>
      <c r="CU15" s="179" t="n">
        <v>2</v>
      </c>
      <c r="CV15" s="179"/>
      <c r="CW15" s="179"/>
      <c r="CX15" s="179"/>
      <c r="CY15" s="179"/>
      <c r="CZ15" s="179"/>
      <c r="DA15" s="179"/>
      <c r="DB15" s="179"/>
      <c r="DC15" s="179" t="n">
        <v>32</v>
      </c>
      <c r="DD15" s="179" t="n">
        <v>1</v>
      </c>
      <c r="DE15" s="179"/>
      <c r="DF15" s="179"/>
      <c r="DG15" s="179" t="n">
        <v>5</v>
      </c>
      <c r="DH15" s="179"/>
      <c r="DI15" s="179"/>
      <c r="DJ15" s="179" t="n">
        <v>8</v>
      </c>
      <c r="DK15" s="179"/>
      <c r="DL15" s="179" t="n">
        <v>6</v>
      </c>
      <c r="DM15" s="179"/>
      <c r="DN15" s="179"/>
      <c r="DO15" s="179"/>
      <c r="DP15" s="179"/>
      <c r="DQ15" s="179"/>
      <c r="DR15" s="179" t="n">
        <v>1</v>
      </c>
      <c r="DS15" s="179"/>
      <c r="DT15" s="179" t="n">
        <v>1</v>
      </c>
      <c r="DU15" s="179"/>
      <c r="DV15" s="179" t="n">
        <v>1</v>
      </c>
      <c r="DW15" s="179" t="n">
        <v>1</v>
      </c>
      <c r="DX15" s="179" t="n">
        <v>2</v>
      </c>
      <c r="DY15" s="179"/>
      <c r="DZ15" s="179"/>
      <c r="EA15" s="179" t="n">
        <v>3</v>
      </c>
      <c r="EB15" s="179" t="n">
        <v>3</v>
      </c>
      <c r="EC15" s="179"/>
      <c r="ED15" s="179"/>
      <c r="EE15" s="179"/>
      <c r="EF15" s="179"/>
      <c r="EG15" s="179"/>
      <c r="EH15" s="179"/>
      <c r="EI15" s="179"/>
      <c r="EJ15" s="179"/>
      <c r="EK15" s="179"/>
      <c r="EL15" s="179"/>
      <c r="EM15" s="179" t="n">
        <v>1</v>
      </c>
      <c r="EN15" s="179"/>
      <c r="EO15" s="179"/>
      <c r="EP15" s="179"/>
      <c r="EQ15" s="179"/>
      <c r="ER15" s="179"/>
      <c r="ES15" s="179"/>
      <c r="ET15" s="179"/>
      <c r="EU15" s="179" t="n">
        <v>13</v>
      </c>
      <c r="EV15" s="179"/>
      <c r="EW15" s="179" t="n">
        <v>7</v>
      </c>
      <c r="EX15" s="179" t="n">
        <v>7</v>
      </c>
      <c r="EY15" s="179"/>
      <c r="EZ15" s="179"/>
      <c r="FA15" s="179"/>
      <c r="FB15" s="179"/>
    </row>
    <row r="16" customFormat="false" ht="15" hidden="false" customHeight="false" outlineLevel="0" collapsed="false">
      <c r="A16" s="176" t="n">
        <v>527.075</v>
      </c>
      <c r="B16" s="197"/>
      <c r="C16" s="176" t="n">
        <v>4677.09677419355</v>
      </c>
      <c r="D16" s="176" t="n">
        <v>522.275806451613</v>
      </c>
      <c r="E16" s="176" t="n">
        <v>0</v>
      </c>
      <c r="F16" s="176" t="n">
        <v>132.517741935484</v>
      </c>
      <c r="G16" s="176" t="n">
        <v>15.5903225806452</v>
      </c>
      <c r="H16" s="198" t="n">
        <v>45</v>
      </c>
      <c r="I16" s="176" t="n">
        <f aca="false">M16/(M16+Q16)</f>
        <v>0.100449775112444</v>
      </c>
      <c r="J16" s="179" t="n">
        <f aca="false">SUM(AB16,AG16,AZ16,ED16,ET16,EX16)</f>
        <v>18</v>
      </c>
      <c r="K16" s="179" t="n">
        <f aca="false">SUM(CN16:CS16,EA16, EB16,EC16,X16,AU16,AA16,EU16,CW16,CZ16,CG16,DT16,AH16,AJ16)</f>
        <v>51</v>
      </c>
      <c r="L16" s="179" t="n">
        <f aca="false">SUM(AV16:AY16)</f>
        <v>1</v>
      </c>
      <c r="M16" s="179" t="n">
        <v>67</v>
      </c>
      <c r="N16" s="179" t="n">
        <v>17</v>
      </c>
      <c r="O16" s="179"/>
      <c r="P16" s="179" t="n">
        <v>2</v>
      </c>
      <c r="Q16" s="179" t="n">
        <f aca="false">SUM(R16,S16)</f>
        <v>600</v>
      </c>
      <c r="R16" s="179" t="n">
        <f aca="false">SUM(T16:V16)</f>
        <v>300</v>
      </c>
      <c r="S16" s="179" t="n">
        <v>300</v>
      </c>
      <c r="T16" s="179" t="n">
        <f aca="false">SUM(BA16:FB16)</f>
        <v>298</v>
      </c>
      <c r="U16" s="179" t="n">
        <f aca="false">SUM(AU16:AZ16)</f>
        <v>2</v>
      </c>
      <c r="V16" s="179" t="n">
        <f aca="false">SUM(X16:AT16)</f>
        <v>0</v>
      </c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 t="n">
        <v>1</v>
      </c>
      <c r="AY16" s="179"/>
      <c r="AZ16" s="179" t="n">
        <v>1</v>
      </c>
      <c r="BA16" s="179" t="n">
        <v>1</v>
      </c>
      <c r="BB16" s="179" t="n">
        <v>4</v>
      </c>
      <c r="BC16" s="179"/>
      <c r="BD16" s="179"/>
      <c r="BE16" s="179"/>
      <c r="BF16" s="179"/>
      <c r="BG16" s="179"/>
      <c r="BH16" s="179"/>
      <c r="BI16" s="179"/>
      <c r="BJ16" s="179"/>
      <c r="BK16" s="179" t="n">
        <v>1</v>
      </c>
      <c r="BL16" s="179"/>
      <c r="BM16" s="179"/>
      <c r="BN16" s="179"/>
      <c r="BO16" s="179" t="n">
        <v>8</v>
      </c>
      <c r="BP16" s="179" t="n">
        <v>3</v>
      </c>
      <c r="BQ16" s="179"/>
      <c r="BR16" s="179" t="n">
        <v>12</v>
      </c>
      <c r="BS16" s="179" t="n">
        <v>62</v>
      </c>
      <c r="BT16" s="179"/>
      <c r="BU16" s="179" t="n">
        <v>35</v>
      </c>
      <c r="BV16" s="179" t="n">
        <v>1</v>
      </c>
      <c r="BW16" s="179"/>
      <c r="BX16" s="179" t="n">
        <v>1</v>
      </c>
      <c r="BY16" s="179" t="n">
        <v>1</v>
      </c>
      <c r="BZ16" s="179" t="n">
        <v>1</v>
      </c>
      <c r="CA16" s="179" t="n">
        <v>6</v>
      </c>
      <c r="CB16" s="179" t="n">
        <v>1</v>
      </c>
      <c r="CC16" s="179"/>
      <c r="CD16" s="179" t="n">
        <v>3</v>
      </c>
      <c r="CE16" s="179"/>
      <c r="CF16" s="179" t="n">
        <v>3</v>
      </c>
      <c r="CG16" s="179" t="n">
        <v>12</v>
      </c>
      <c r="CH16" s="179" t="n">
        <v>8</v>
      </c>
      <c r="CI16" s="179"/>
      <c r="CJ16" s="179"/>
      <c r="CK16" s="179"/>
      <c r="CL16" s="179"/>
      <c r="CM16" s="179" t="n">
        <v>1</v>
      </c>
      <c r="CN16" s="179" t="n">
        <v>1</v>
      </c>
      <c r="CO16" s="179"/>
      <c r="CP16" s="179" t="n">
        <v>3</v>
      </c>
      <c r="CQ16" s="179" t="n">
        <v>1</v>
      </c>
      <c r="CR16" s="179" t="n">
        <v>1</v>
      </c>
      <c r="CS16" s="179"/>
      <c r="CT16" s="179"/>
      <c r="CU16" s="179"/>
      <c r="CV16" s="179"/>
      <c r="CW16" s="179"/>
      <c r="CX16" s="179"/>
      <c r="CY16" s="179"/>
      <c r="CZ16" s="179" t="n">
        <v>3</v>
      </c>
      <c r="DA16" s="179"/>
      <c r="DB16" s="179"/>
      <c r="DC16" s="179" t="n">
        <v>35</v>
      </c>
      <c r="DD16" s="179" t="n">
        <v>1</v>
      </c>
      <c r="DE16" s="179" t="n">
        <v>3</v>
      </c>
      <c r="DF16" s="179"/>
      <c r="DG16" s="179"/>
      <c r="DH16" s="179" t="n">
        <v>1</v>
      </c>
      <c r="DI16" s="179"/>
      <c r="DJ16" s="179" t="n">
        <v>5</v>
      </c>
      <c r="DK16" s="179"/>
      <c r="DL16" s="179" t="n">
        <v>4</v>
      </c>
      <c r="DM16" s="179"/>
      <c r="DN16" s="179"/>
      <c r="DO16" s="179"/>
      <c r="DP16" s="179"/>
      <c r="DQ16" s="179"/>
      <c r="DR16" s="179"/>
      <c r="DS16" s="179"/>
      <c r="DT16" s="179" t="n">
        <v>1</v>
      </c>
      <c r="DU16" s="179"/>
      <c r="DV16" s="179" t="n">
        <v>1</v>
      </c>
      <c r="DW16" s="179" t="n">
        <v>9</v>
      </c>
      <c r="DX16" s="179" t="n">
        <v>2</v>
      </c>
      <c r="DY16" s="179"/>
      <c r="DZ16" s="179"/>
      <c r="EA16" s="179" t="n">
        <v>2</v>
      </c>
      <c r="EB16" s="179" t="n">
        <v>4</v>
      </c>
      <c r="EC16" s="179"/>
      <c r="ED16" s="179"/>
      <c r="EE16" s="179"/>
      <c r="EF16" s="179"/>
      <c r="EG16" s="179"/>
      <c r="EH16" s="179"/>
      <c r="EI16" s="179"/>
      <c r="EJ16" s="179"/>
      <c r="EK16" s="179"/>
      <c r="EL16" s="179"/>
      <c r="EM16" s="179"/>
      <c r="EN16" s="179"/>
      <c r="EO16" s="179" t="n">
        <v>2</v>
      </c>
      <c r="EP16" s="179"/>
      <c r="EQ16" s="179" t="n">
        <v>1</v>
      </c>
      <c r="ER16" s="179" t="n">
        <v>4</v>
      </c>
      <c r="ES16" s="179"/>
      <c r="ET16" s="179"/>
      <c r="EU16" s="179" t="n">
        <v>23</v>
      </c>
      <c r="EV16" s="179" t="n">
        <v>1</v>
      </c>
      <c r="EW16" s="179" t="n">
        <v>9</v>
      </c>
      <c r="EX16" s="179" t="n">
        <v>17</v>
      </c>
      <c r="EY16" s="179"/>
      <c r="EZ16" s="179"/>
      <c r="FA16" s="179"/>
      <c r="FB16" s="179"/>
    </row>
    <row r="17" customFormat="false" ht="15" hidden="false" customHeight="false" outlineLevel="0" collapsed="false">
      <c r="A17" s="176" t="n">
        <v>528.685</v>
      </c>
      <c r="B17" s="197"/>
      <c r="C17" s="176" t="n">
        <v>1203.71622889306</v>
      </c>
      <c r="D17" s="176" t="n">
        <v>398.971857410882</v>
      </c>
      <c r="E17" s="176" t="n">
        <v>13.6013133208255</v>
      </c>
      <c r="F17" s="176" t="n">
        <v>181.350844277674</v>
      </c>
      <c r="G17" s="176" t="n">
        <v>11.3344277673546</v>
      </c>
      <c r="H17" s="198" t="n">
        <v>45</v>
      </c>
      <c r="I17" s="176" t="n">
        <f aca="false">M17/(M17+Q17)</f>
        <v>0.248939179632249</v>
      </c>
      <c r="J17" s="179" t="n">
        <f aca="false">SUM(AB17,AG17,AZ17,ED17,ET17,EX17)</f>
        <v>9</v>
      </c>
      <c r="K17" s="179" t="n">
        <f aca="false">SUM(CN17:CS17,EA17, EB17,EC17,X17,AU17,AA17,EU17,CW17,CZ17,CG17,DT17,AH17,AJ17)</f>
        <v>41</v>
      </c>
      <c r="L17" s="179" t="n">
        <f aca="false">SUM(AV17:AY17)</f>
        <v>1</v>
      </c>
      <c r="M17" s="179" t="n">
        <v>176</v>
      </c>
      <c r="N17" s="179" t="n">
        <v>80</v>
      </c>
      <c r="O17" s="179" t="n">
        <v>6</v>
      </c>
      <c r="P17" s="179" t="n">
        <v>5</v>
      </c>
      <c r="Q17" s="179" t="n">
        <f aca="false">SUM(R17,S17)</f>
        <v>531</v>
      </c>
      <c r="R17" s="179" t="n">
        <f aca="false">SUM(T17:V17)</f>
        <v>300</v>
      </c>
      <c r="S17" s="179" t="n">
        <v>231</v>
      </c>
      <c r="T17" s="179" t="n">
        <f aca="false">SUM(BA17:FB17)</f>
        <v>296</v>
      </c>
      <c r="U17" s="179" t="n">
        <f aca="false">SUM(AU17:AZ17)</f>
        <v>3</v>
      </c>
      <c r="V17" s="179" t="n">
        <f aca="false">SUM(X17:AT17)</f>
        <v>1</v>
      </c>
      <c r="W17" s="179"/>
      <c r="X17" s="179"/>
      <c r="Y17" s="179"/>
      <c r="Z17" s="179" t="n">
        <v>1</v>
      </c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 t="n">
        <v>1</v>
      </c>
      <c r="AX17" s="179"/>
      <c r="AY17" s="179"/>
      <c r="AZ17" s="179" t="n">
        <v>2</v>
      </c>
      <c r="BA17" s="179" t="n">
        <v>1</v>
      </c>
      <c r="BB17" s="179" t="n">
        <v>3</v>
      </c>
      <c r="BC17" s="179"/>
      <c r="BD17" s="179" t="n">
        <v>12</v>
      </c>
      <c r="BE17" s="179"/>
      <c r="BF17" s="179"/>
      <c r="BG17" s="179" t="n">
        <v>1</v>
      </c>
      <c r="BH17" s="179"/>
      <c r="BI17" s="179"/>
      <c r="BJ17" s="179"/>
      <c r="BK17" s="179"/>
      <c r="BL17" s="179"/>
      <c r="BM17" s="179" t="n">
        <v>4</v>
      </c>
      <c r="BN17" s="179"/>
      <c r="BO17" s="179" t="n">
        <v>11</v>
      </c>
      <c r="BP17" s="179" t="n">
        <v>3</v>
      </c>
      <c r="BQ17" s="179"/>
      <c r="BR17" s="179" t="n">
        <v>7</v>
      </c>
      <c r="BS17" s="179" t="n">
        <v>63</v>
      </c>
      <c r="BT17" s="179"/>
      <c r="BU17" s="179" t="n">
        <v>22</v>
      </c>
      <c r="BV17" s="179"/>
      <c r="BW17" s="179"/>
      <c r="BX17" s="179"/>
      <c r="BY17" s="179" t="n">
        <v>5</v>
      </c>
      <c r="BZ17" s="179" t="n">
        <v>12</v>
      </c>
      <c r="CA17" s="179" t="n">
        <v>7</v>
      </c>
      <c r="CB17" s="179" t="n">
        <v>1</v>
      </c>
      <c r="CC17" s="179"/>
      <c r="CD17" s="179" t="n">
        <v>8</v>
      </c>
      <c r="CE17" s="179"/>
      <c r="CF17" s="179" t="n">
        <v>3</v>
      </c>
      <c r="CG17" s="179" t="n">
        <v>4</v>
      </c>
      <c r="CH17" s="179" t="n">
        <v>5</v>
      </c>
      <c r="CI17" s="179" t="n">
        <v>5</v>
      </c>
      <c r="CJ17" s="179"/>
      <c r="CK17" s="179"/>
      <c r="CL17" s="179"/>
      <c r="CM17" s="179" t="n">
        <v>7</v>
      </c>
      <c r="CN17" s="179" t="n">
        <v>1</v>
      </c>
      <c r="CO17" s="179"/>
      <c r="CP17" s="179"/>
      <c r="CQ17" s="179"/>
      <c r="CR17" s="179" t="n">
        <v>1</v>
      </c>
      <c r="CS17" s="179"/>
      <c r="CT17" s="179" t="n">
        <v>1</v>
      </c>
      <c r="CU17" s="179"/>
      <c r="CV17" s="179" t="n">
        <v>1</v>
      </c>
      <c r="CW17" s="179"/>
      <c r="CX17" s="179" t="n">
        <v>1</v>
      </c>
      <c r="CY17" s="179"/>
      <c r="CZ17" s="179" t="n">
        <v>4</v>
      </c>
      <c r="DA17" s="179"/>
      <c r="DB17" s="179"/>
      <c r="DC17" s="179" t="n">
        <v>22</v>
      </c>
      <c r="DD17" s="179"/>
      <c r="DE17" s="179" t="n">
        <v>2</v>
      </c>
      <c r="DF17" s="179"/>
      <c r="DG17" s="179" t="n">
        <v>3</v>
      </c>
      <c r="DH17" s="179" t="n">
        <v>1</v>
      </c>
      <c r="DI17" s="179"/>
      <c r="DJ17" s="179" t="n">
        <v>2</v>
      </c>
      <c r="DK17" s="179"/>
      <c r="DL17" s="179"/>
      <c r="DM17" s="179"/>
      <c r="DN17" s="179"/>
      <c r="DO17" s="179"/>
      <c r="DP17" s="179"/>
      <c r="DQ17" s="179" t="n">
        <v>3</v>
      </c>
      <c r="DR17" s="179"/>
      <c r="DS17" s="179"/>
      <c r="DT17" s="179" t="n">
        <v>1</v>
      </c>
      <c r="DU17" s="179"/>
      <c r="DV17" s="179" t="n">
        <v>5</v>
      </c>
      <c r="DW17" s="179" t="n">
        <v>22</v>
      </c>
      <c r="DX17" s="179"/>
      <c r="DY17" s="179"/>
      <c r="DZ17" s="179"/>
      <c r="EA17" s="179" t="n">
        <v>1</v>
      </c>
      <c r="EB17" s="179" t="n">
        <v>3</v>
      </c>
      <c r="EC17" s="179"/>
      <c r="ED17" s="179"/>
      <c r="EE17" s="179"/>
      <c r="EF17" s="179"/>
      <c r="EG17" s="179"/>
      <c r="EH17" s="179"/>
      <c r="EI17" s="179"/>
      <c r="EJ17" s="179"/>
      <c r="EK17" s="179"/>
      <c r="EL17" s="179"/>
      <c r="EM17" s="179" t="n">
        <v>1</v>
      </c>
      <c r="EN17" s="179"/>
      <c r="EO17" s="179" t="n">
        <v>1</v>
      </c>
      <c r="EP17" s="179"/>
      <c r="EQ17" s="179"/>
      <c r="ER17" s="179"/>
      <c r="ES17" s="179"/>
      <c r="ET17" s="179"/>
      <c r="EU17" s="179" t="n">
        <v>26</v>
      </c>
      <c r="EV17" s="179" t="n">
        <v>3</v>
      </c>
      <c r="EW17" s="179"/>
      <c r="EX17" s="179" t="n">
        <v>7</v>
      </c>
      <c r="EY17" s="179"/>
      <c r="EZ17" s="179"/>
      <c r="FA17" s="179"/>
      <c r="FB17" s="179"/>
    </row>
    <row r="18" customFormat="false" ht="15" hidden="false" customHeight="false" outlineLevel="0" collapsed="false">
      <c r="A18" s="176" t="n">
        <v>530.235</v>
      </c>
      <c r="B18" s="197"/>
      <c r="C18" s="176" t="n">
        <v>1305.56143477777</v>
      </c>
      <c r="D18" s="176" t="n">
        <v>597.597192826111</v>
      </c>
      <c r="E18" s="176" t="n">
        <v>2.69187924696446</v>
      </c>
      <c r="F18" s="176" t="n">
        <v>212.658460510193</v>
      </c>
      <c r="G18" s="176" t="n">
        <v>16.1512754817868</v>
      </c>
      <c r="H18" s="198" t="n">
        <v>45</v>
      </c>
      <c r="I18" s="176" t="n">
        <f aca="false">M18/(M18+Q18)</f>
        <v>0.314002828854314</v>
      </c>
      <c r="J18" s="179" t="n">
        <f aca="false">SUM(AB18,AG18,AZ18,ED18,ET18,EX18)</f>
        <v>12</v>
      </c>
      <c r="K18" s="179" t="n">
        <f aca="false">SUM(CN18:CS18,EA18, EB18,EC18,X18,AU18,AA18,EU18,CW18,CZ18,CG18,DT18,AH18,AJ18)</f>
        <v>41</v>
      </c>
      <c r="L18" s="179" t="n">
        <f aca="false">SUM(AV18:AY18)</f>
        <v>2</v>
      </c>
      <c r="M18" s="179" t="n">
        <v>222</v>
      </c>
      <c r="N18" s="179" t="n">
        <v>79</v>
      </c>
      <c r="O18" s="179" t="n">
        <v>1</v>
      </c>
      <c r="P18" s="179" t="n">
        <v>6</v>
      </c>
      <c r="Q18" s="179" t="n">
        <f aca="false">SUM(R18,S18)</f>
        <v>485</v>
      </c>
      <c r="R18" s="179" t="n">
        <f aca="false">SUM(T18:V18)</f>
        <v>300</v>
      </c>
      <c r="S18" s="179" t="n">
        <v>185</v>
      </c>
      <c r="T18" s="179" t="n">
        <f aca="false">SUM(BA18:FB18)</f>
        <v>296</v>
      </c>
      <c r="U18" s="179" t="n">
        <f aca="false">SUM(AU18:AZ18)</f>
        <v>4</v>
      </c>
      <c r="V18" s="179" t="n">
        <f aca="false">SUM(X18:AT18)</f>
        <v>0</v>
      </c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 t="n">
        <v>2</v>
      </c>
      <c r="AY18" s="179"/>
      <c r="AZ18" s="179" t="n">
        <v>2</v>
      </c>
      <c r="BA18" s="179"/>
      <c r="BB18" s="179" t="n">
        <v>3</v>
      </c>
      <c r="BC18" s="179"/>
      <c r="BD18" s="179" t="n">
        <v>3</v>
      </c>
      <c r="BE18" s="179"/>
      <c r="BF18" s="179"/>
      <c r="BG18" s="179" t="n">
        <v>2</v>
      </c>
      <c r="BH18" s="179"/>
      <c r="BI18" s="179"/>
      <c r="BJ18" s="179"/>
      <c r="BK18" s="179"/>
      <c r="BL18" s="179"/>
      <c r="BM18" s="179" t="n">
        <v>1</v>
      </c>
      <c r="BN18" s="179"/>
      <c r="BO18" s="179" t="n">
        <v>14</v>
      </c>
      <c r="BP18" s="179" t="n">
        <v>4</v>
      </c>
      <c r="BQ18" s="179"/>
      <c r="BR18" s="179" t="n">
        <v>15</v>
      </c>
      <c r="BS18" s="179" t="n">
        <v>79</v>
      </c>
      <c r="BT18" s="179"/>
      <c r="BU18" s="179" t="n">
        <v>27</v>
      </c>
      <c r="BV18" s="179"/>
      <c r="BW18" s="179" t="n">
        <v>1</v>
      </c>
      <c r="BX18" s="179"/>
      <c r="BY18" s="179" t="n">
        <v>4</v>
      </c>
      <c r="BZ18" s="179" t="n">
        <v>8</v>
      </c>
      <c r="CA18" s="179" t="n">
        <v>7</v>
      </c>
      <c r="CB18" s="179" t="n">
        <v>1</v>
      </c>
      <c r="CC18" s="179"/>
      <c r="CD18" s="179" t="n">
        <v>4</v>
      </c>
      <c r="CE18" s="179"/>
      <c r="CF18" s="179" t="n">
        <v>5</v>
      </c>
      <c r="CG18" s="179" t="n">
        <v>4</v>
      </c>
      <c r="CH18" s="179" t="n">
        <v>4</v>
      </c>
      <c r="CI18" s="179" t="n">
        <v>1</v>
      </c>
      <c r="CJ18" s="179"/>
      <c r="CK18" s="179"/>
      <c r="CL18" s="179"/>
      <c r="CM18" s="179" t="n">
        <v>6</v>
      </c>
      <c r="CN18" s="179" t="n">
        <v>1</v>
      </c>
      <c r="CO18" s="179"/>
      <c r="CP18" s="179" t="n">
        <v>2</v>
      </c>
      <c r="CQ18" s="179" t="n">
        <v>1</v>
      </c>
      <c r="CR18" s="179"/>
      <c r="CS18" s="179"/>
      <c r="CT18" s="179"/>
      <c r="CU18" s="179" t="n">
        <v>3</v>
      </c>
      <c r="CV18" s="179"/>
      <c r="CW18" s="179"/>
      <c r="CX18" s="179"/>
      <c r="CY18" s="179"/>
      <c r="CZ18" s="179" t="n">
        <v>5</v>
      </c>
      <c r="DA18" s="179"/>
      <c r="DB18" s="179"/>
      <c r="DC18" s="179" t="n">
        <v>15</v>
      </c>
      <c r="DD18" s="179"/>
      <c r="DE18" s="179" t="n">
        <v>3</v>
      </c>
      <c r="DF18" s="179"/>
      <c r="DG18" s="179" t="n">
        <v>6</v>
      </c>
      <c r="DH18" s="179" t="n">
        <v>2</v>
      </c>
      <c r="DI18" s="179"/>
      <c r="DJ18" s="179" t="n">
        <v>1</v>
      </c>
      <c r="DK18" s="179"/>
      <c r="DL18" s="179"/>
      <c r="DM18" s="179"/>
      <c r="DN18" s="179"/>
      <c r="DO18" s="179"/>
      <c r="DP18" s="179"/>
      <c r="DQ18" s="179"/>
      <c r="DR18" s="179"/>
      <c r="DS18" s="179"/>
      <c r="DT18" s="179" t="n">
        <v>2</v>
      </c>
      <c r="DU18" s="179"/>
      <c r="DV18" s="179" t="n">
        <v>1</v>
      </c>
      <c r="DW18" s="179" t="n">
        <v>9</v>
      </c>
      <c r="DX18" s="179" t="n">
        <v>2</v>
      </c>
      <c r="DY18" s="179"/>
      <c r="DZ18" s="179"/>
      <c r="EA18" s="179"/>
      <c r="EB18" s="179" t="n">
        <v>1</v>
      </c>
      <c r="EC18" s="179"/>
      <c r="ED18" s="179"/>
      <c r="EE18" s="179"/>
      <c r="EF18" s="179"/>
      <c r="EG18" s="179"/>
      <c r="EH18" s="179" t="n">
        <v>1</v>
      </c>
      <c r="EI18" s="179" t="n">
        <v>2</v>
      </c>
      <c r="EJ18" s="179"/>
      <c r="EK18" s="179"/>
      <c r="EL18" s="199" t="n">
        <v>1</v>
      </c>
      <c r="EM18" s="179"/>
      <c r="EN18" s="179"/>
      <c r="EO18" s="179"/>
      <c r="EP18" s="179"/>
      <c r="EQ18" s="179"/>
      <c r="ER18" s="179"/>
      <c r="ES18" s="179"/>
      <c r="ET18" s="179"/>
      <c r="EU18" s="179" t="n">
        <v>25</v>
      </c>
      <c r="EV18" s="179" t="n">
        <v>7</v>
      </c>
      <c r="EW18" s="179" t="n">
        <v>3</v>
      </c>
      <c r="EX18" s="179" t="n">
        <v>10</v>
      </c>
      <c r="EY18" s="179"/>
      <c r="EZ18" s="179"/>
      <c r="FA18" s="179"/>
      <c r="FB18" s="179"/>
    </row>
    <row r="19" customFormat="false" ht="15" hidden="false" customHeight="false" outlineLevel="0" collapsed="false">
      <c r="A19" s="176" t="n">
        <v>531.755</v>
      </c>
      <c r="B19" s="197"/>
      <c r="C19" s="176" t="n">
        <v>424.727161250766</v>
      </c>
      <c r="D19" s="176" t="n">
        <v>313.112814224402</v>
      </c>
      <c r="E19" s="176" t="n">
        <v>0.987737584304108</v>
      </c>
      <c r="F19" s="176" t="n">
        <v>99.7614960147149</v>
      </c>
      <c r="G19" s="176" t="n">
        <v>2.96321275291232</v>
      </c>
      <c r="H19" s="198" t="n">
        <v>42</v>
      </c>
      <c r="I19" s="176" t="n">
        <f aca="false">M19/(M19+Q19)</f>
        <v>0.424364123159304</v>
      </c>
      <c r="J19" s="179" t="n">
        <f aca="false">SUM(AB19,AG19,AZ19,ED19,ET19,EX19)</f>
        <v>8</v>
      </c>
      <c r="K19" s="179" t="n">
        <f aca="false">SUM(CN19:CS19,EA19, EB19,EC19,X19,AU19,AA19,EU19,CW19,CZ19,CG19,DT19,AH19,AJ19)</f>
        <v>42</v>
      </c>
      <c r="L19" s="179" t="n">
        <f aca="false">SUM(AV19:AY19)</f>
        <v>5</v>
      </c>
      <c r="M19" s="179" t="n">
        <v>317</v>
      </c>
      <c r="N19" s="179" t="n">
        <v>101</v>
      </c>
      <c r="O19" s="179" t="n">
        <v>1</v>
      </c>
      <c r="P19" s="179" t="n">
        <v>3</v>
      </c>
      <c r="Q19" s="179" t="n">
        <f aca="false">SUM(R19,S19)</f>
        <v>430</v>
      </c>
      <c r="R19" s="179" t="n">
        <f aca="false">SUM(T19:V19)</f>
        <v>300</v>
      </c>
      <c r="S19" s="179" t="n">
        <v>130</v>
      </c>
      <c r="T19" s="179" t="n">
        <f aca="false">SUM(BA19:FB19)</f>
        <v>293</v>
      </c>
      <c r="U19" s="179" t="n">
        <f aca="false">SUM(AU19:AZ19)</f>
        <v>7</v>
      </c>
      <c r="V19" s="179" t="n">
        <f aca="false">SUM(X19:AT19)</f>
        <v>0</v>
      </c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 t="n">
        <v>1</v>
      </c>
      <c r="AW19" s="179" t="n">
        <v>1</v>
      </c>
      <c r="AX19" s="179" t="n">
        <v>3</v>
      </c>
      <c r="AY19" s="179"/>
      <c r="AZ19" s="179" t="n">
        <v>2</v>
      </c>
      <c r="BA19" s="179" t="n">
        <v>1</v>
      </c>
      <c r="BB19" s="179" t="n">
        <v>5</v>
      </c>
      <c r="BC19" s="179"/>
      <c r="BD19" s="179" t="n">
        <v>1</v>
      </c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 t="n">
        <v>12</v>
      </c>
      <c r="BP19" s="179" t="n">
        <v>5</v>
      </c>
      <c r="BQ19" s="179"/>
      <c r="BR19" s="179" t="n">
        <v>4</v>
      </c>
      <c r="BS19" s="179" t="n">
        <v>50</v>
      </c>
      <c r="BT19" s="179"/>
      <c r="BU19" s="179" t="n">
        <v>16</v>
      </c>
      <c r="BV19" s="179" t="n">
        <v>2</v>
      </c>
      <c r="BW19" s="179"/>
      <c r="BX19" s="179" t="n">
        <v>1</v>
      </c>
      <c r="BY19" s="179"/>
      <c r="BZ19" s="179" t="n">
        <v>6</v>
      </c>
      <c r="CA19" s="179" t="n">
        <v>2</v>
      </c>
      <c r="CB19" s="179"/>
      <c r="CC19" s="179"/>
      <c r="CD19" s="179" t="n">
        <v>11</v>
      </c>
      <c r="CE19" s="179"/>
      <c r="CF19" s="179" t="n">
        <v>1</v>
      </c>
      <c r="CG19" s="179" t="n">
        <v>10</v>
      </c>
      <c r="CH19" s="179" t="n">
        <v>9</v>
      </c>
      <c r="CI19" s="179" t="n">
        <v>7</v>
      </c>
      <c r="CJ19" s="179"/>
      <c r="CK19" s="179"/>
      <c r="CL19" s="179"/>
      <c r="CM19" s="179" t="n">
        <v>4</v>
      </c>
      <c r="CN19" s="179" t="n">
        <v>1</v>
      </c>
      <c r="CO19" s="179"/>
      <c r="CP19" s="179"/>
      <c r="CQ19" s="179"/>
      <c r="CR19" s="179"/>
      <c r="CS19" s="179"/>
      <c r="CT19" s="179" t="n">
        <v>1</v>
      </c>
      <c r="CU19" s="179" t="n">
        <v>3</v>
      </c>
      <c r="CV19" s="179"/>
      <c r="CW19" s="179"/>
      <c r="CX19" s="179"/>
      <c r="CY19" s="179"/>
      <c r="CZ19" s="179" t="n">
        <v>2</v>
      </c>
      <c r="DA19" s="179"/>
      <c r="DB19" s="179"/>
      <c r="DC19" s="179" t="n">
        <v>49</v>
      </c>
      <c r="DD19" s="179"/>
      <c r="DE19" s="179" t="n">
        <v>12</v>
      </c>
      <c r="DF19" s="179"/>
      <c r="DG19" s="179" t="n">
        <v>1</v>
      </c>
      <c r="DH19" s="179"/>
      <c r="DI19" s="179"/>
      <c r="DJ19" s="179" t="n">
        <v>3</v>
      </c>
      <c r="DK19" s="179"/>
      <c r="DL19" s="179"/>
      <c r="DM19" s="179"/>
      <c r="DN19" s="179"/>
      <c r="DO19" s="179"/>
      <c r="DP19" s="179"/>
      <c r="DQ19" s="179" t="n">
        <v>2</v>
      </c>
      <c r="DR19" s="179"/>
      <c r="DS19" s="179"/>
      <c r="DT19" s="179" t="n">
        <v>1</v>
      </c>
      <c r="DU19" s="179"/>
      <c r="DV19" s="179" t="n">
        <v>1</v>
      </c>
      <c r="DW19" s="179" t="n">
        <v>19</v>
      </c>
      <c r="DX19" s="179" t="n">
        <v>3</v>
      </c>
      <c r="DY19" s="179"/>
      <c r="DZ19" s="179"/>
      <c r="EA19" s="179"/>
      <c r="EB19" s="179" t="n">
        <v>3</v>
      </c>
      <c r="EC19" s="179"/>
      <c r="ED19" s="179"/>
      <c r="EE19" s="179"/>
      <c r="EF19" s="179"/>
      <c r="EG19" s="179"/>
      <c r="EH19" s="179" t="n">
        <v>1</v>
      </c>
      <c r="EI19" s="179"/>
      <c r="EJ19" s="179"/>
      <c r="EK19" s="179"/>
      <c r="EL19" s="179"/>
      <c r="EM19" s="179"/>
      <c r="EN19" s="179"/>
      <c r="EO19" s="179"/>
      <c r="EP19" s="179"/>
      <c r="EQ19" s="179"/>
      <c r="ER19" s="179"/>
      <c r="ES19" s="179"/>
      <c r="ET19" s="179"/>
      <c r="EU19" s="179" t="n">
        <v>25</v>
      </c>
      <c r="EV19" s="179" t="n">
        <v>1</v>
      </c>
      <c r="EW19" s="179" t="n">
        <v>1</v>
      </c>
      <c r="EX19" s="179" t="n">
        <v>6</v>
      </c>
      <c r="EY19" s="179" t="n">
        <v>11</v>
      </c>
      <c r="EZ19" s="179"/>
      <c r="FA19" s="179"/>
      <c r="FB19" s="179"/>
    </row>
    <row r="20" customFormat="false" ht="15" hidden="false" customHeight="false" outlineLevel="0" collapsed="false">
      <c r="A20" s="176" t="n">
        <v>533.275</v>
      </c>
      <c r="B20" s="197"/>
      <c r="C20" s="176" t="n">
        <v>1380.85714285714</v>
      </c>
      <c r="D20" s="176" t="n">
        <v>722.294505494506</v>
      </c>
      <c r="E20" s="176" t="n">
        <v>8.49758241758242</v>
      </c>
      <c r="F20" s="176" t="n">
        <v>284.669010989011</v>
      </c>
      <c r="G20" s="176" t="n">
        <v>4.24879120879121</v>
      </c>
      <c r="H20" s="198" t="n">
        <v>46</v>
      </c>
      <c r="I20" s="176" t="n">
        <f aca="false">M20/(M20+Q20)</f>
        <v>0.343434343434343</v>
      </c>
      <c r="J20" s="179" t="n">
        <f aca="false">SUM(AB20,AG20,AZ20,ED20,ET20,EX20)</f>
        <v>9</v>
      </c>
      <c r="K20" s="179" t="n">
        <f aca="false">SUM(CN20:CS20,EA20, EB20,EC20,X20,AU20,AA20,EU20,CW20,CZ20,CG20,DT20,AH20,AJ20)</f>
        <v>40</v>
      </c>
      <c r="L20" s="179" t="n">
        <f aca="false">SUM(AV20:AY20)</f>
        <v>6</v>
      </c>
      <c r="M20" s="179" t="n">
        <v>340</v>
      </c>
      <c r="N20" s="179" t="n">
        <v>134</v>
      </c>
      <c r="O20" s="179" t="n">
        <v>4</v>
      </c>
      <c r="P20" s="179" t="n">
        <v>2</v>
      </c>
      <c r="Q20" s="179" t="n">
        <f aca="false">SUM(R20,S20)</f>
        <v>650</v>
      </c>
      <c r="R20" s="179" t="n">
        <f aca="false">SUM(T20:V20)</f>
        <v>300</v>
      </c>
      <c r="S20" s="179" t="n">
        <v>350</v>
      </c>
      <c r="T20" s="179" t="n">
        <f aca="false">SUM(BA20:FB20)</f>
        <v>277</v>
      </c>
      <c r="U20" s="179" t="n">
        <f aca="false">SUM(AU20:AZ20)</f>
        <v>8</v>
      </c>
      <c r="V20" s="179" t="n">
        <f aca="false">SUM(X20:AT20)</f>
        <v>15</v>
      </c>
      <c r="W20" s="179"/>
      <c r="X20" s="179"/>
      <c r="Y20" s="179"/>
      <c r="Z20" s="179" t="n">
        <v>12</v>
      </c>
      <c r="AA20" s="179"/>
      <c r="AB20" s="179"/>
      <c r="AC20" s="179"/>
      <c r="AD20" s="179"/>
      <c r="AE20" s="179"/>
      <c r="AF20" s="179"/>
      <c r="AG20" s="179" t="n">
        <v>1</v>
      </c>
      <c r="AH20" s="179" t="n">
        <v>1</v>
      </c>
      <c r="AI20" s="179"/>
      <c r="AJ20" s="179"/>
      <c r="AK20" s="179"/>
      <c r="AL20" s="179"/>
      <c r="AM20" s="179"/>
      <c r="AN20" s="179"/>
      <c r="AO20" s="179"/>
      <c r="AP20" s="179"/>
      <c r="AQ20" s="179" t="n">
        <v>1</v>
      </c>
      <c r="AR20" s="179"/>
      <c r="AS20" s="179"/>
      <c r="AT20" s="179"/>
      <c r="AU20" s="179"/>
      <c r="AV20" s="179"/>
      <c r="AW20" s="179" t="n">
        <v>1</v>
      </c>
      <c r="AX20" s="179" t="n">
        <v>5</v>
      </c>
      <c r="AY20" s="179"/>
      <c r="AZ20" s="179" t="n">
        <v>2</v>
      </c>
      <c r="BA20" s="179"/>
      <c r="BB20" s="179" t="n">
        <v>5</v>
      </c>
      <c r="BC20" s="179"/>
      <c r="BD20" s="179" t="n">
        <v>5</v>
      </c>
      <c r="BE20" s="179"/>
      <c r="BF20" s="179"/>
      <c r="BG20" s="179" t="n">
        <v>4</v>
      </c>
      <c r="BH20" s="179"/>
      <c r="BI20" s="179"/>
      <c r="BJ20" s="179"/>
      <c r="BK20" s="179"/>
      <c r="BL20" s="179"/>
      <c r="BM20" s="179"/>
      <c r="BN20" s="179"/>
      <c r="BO20" s="179" t="n">
        <v>10</v>
      </c>
      <c r="BP20" s="179" t="n">
        <v>7</v>
      </c>
      <c r="BQ20" s="179"/>
      <c r="BR20" s="179" t="n">
        <v>2</v>
      </c>
      <c r="BS20" s="179" t="n">
        <v>39</v>
      </c>
      <c r="BT20" s="179"/>
      <c r="BU20" s="179" t="n">
        <v>18</v>
      </c>
      <c r="BV20" s="179"/>
      <c r="BW20" s="179"/>
      <c r="BX20" s="179"/>
      <c r="BY20" s="179" t="n">
        <v>2</v>
      </c>
      <c r="BZ20" s="179" t="n">
        <v>5</v>
      </c>
      <c r="CA20" s="179" t="n">
        <v>6</v>
      </c>
      <c r="CB20" s="179"/>
      <c r="CC20" s="179"/>
      <c r="CD20" s="179" t="n">
        <v>12</v>
      </c>
      <c r="CE20" s="179"/>
      <c r="CF20" s="179" t="n">
        <v>1</v>
      </c>
      <c r="CG20" s="179" t="n">
        <v>12</v>
      </c>
      <c r="CH20" s="179" t="n">
        <v>4</v>
      </c>
      <c r="CI20" s="179" t="n">
        <v>1</v>
      </c>
      <c r="CJ20" s="179"/>
      <c r="CK20" s="179"/>
      <c r="CL20" s="179"/>
      <c r="CM20" s="179" t="n">
        <v>5</v>
      </c>
      <c r="CN20" s="179" t="n">
        <v>1</v>
      </c>
      <c r="CO20" s="179"/>
      <c r="CP20" s="179"/>
      <c r="CQ20" s="179" t="n">
        <v>2</v>
      </c>
      <c r="CR20" s="179"/>
      <c r="CS20" s="179"/>
      <c r="CT20" s="179"/>
      <c r="CU20" s="179" t="n">
        <v>1</v>
      </c>
      <c r="CV20" s="179"/>
      <c r="CW20" s="179"/>
      <c r="CX20" s="179"/>
      <c r="CY20" s="179"/>
      <c r="CZ20" s="179" t="n">
        <v>2</v>
      </c>
      <c r="DA20" s="179"/>
      <c r="DB20" s="179"/>
      <c r="DC20" s="179" t="n">
        <v>60</v>
      </c>
      <c r="DD20" s="179"/>
      <c r="DE20" s="179" t="n">
        <v>3</v>
      </c>
      <c r="DF20" s="179"/>
      <c r="DG20" s="179" t="n">
        <v>5</v>
      </c>
      <c r="DH20" s="179" t="n">
        <v>1</v>
      </c>
      <c r="DI20" s="179"/>
      <c r="DJ20" s="179" t="n">
        <v>5</v>
      </c>
      <c r="DK20" s="179"/>
      <c r="DL20" s="179" t="n">
        <v>8</v>
      </c>
      <c r="DM20" s="179"/>
      <c r="DN20" s="179"/>
      <c r="DO20" s="179"/>
      <c r="DP20" s="179"/>
      <c r="DQ20" s="179" t="n">
        <v>1</v>
      </c>
      <c r="DR20" s="179"/>
      <c r="DS20" s="179"/>
      <c r="DT20" s="179" t="n">
        <v>1</v>
      </c>
      <c r="DU20" s="179" t="n">
        <v>1</v>
      </c>
      <c r="DV20" s="179"/>
      <c r="DW20" s="179" t="n">
        <v>8</v>
      </c>
      <c r="DX20" s="179" t="n">
        <v>4</v>
      </c>
      <c r="DY20" s="179" t="n">
        <v>1</v>
      </c>
      <c r="DZ20" s="179"/>
      <c r="EA20" s="179" t="n">
        <v>2</v>
      </c>
      <c r="EB20" s="179" t="n">
        <v>3</v>
      </c>
      <c r="EC20" s="179"/>
      <c r="ED20" s="179"/>
      <c r="EE20" s="179"/>
      <c r="EF20" s="179"/>
      <c r="EG20" s="179"/>
      <c r="EH20" s="179"/>
      <c r="EI20" s="179"/>
      <c r="EJ20" s="179"/>
      <c r="EK20" s="179"/>
      <c r="EL20" s="179"/>
      <c r="EM20" s="179"/>
      <c r="EN20" s="179"/>
      <c r="EO20" s="179"/>
      <c r="EP20" s="179"/>
      <c r="EQ20" s="179" t="n">
        <v>1</v>
      </c>
      <c r="ER20" s="179"/>
      <c r="ES20" s="179"/>
      <c r="ET20" s="179"/>
      <c r="EU20" s="179" t="n">
        <v>16</v>
      </c>
      <c r="EV20" s="179" t="n">
        <v>7</v>
      </c>
      <c r="EW20" s="179"/>
      <c r="EX20" s="179" t="n">
        <v>6</v>
      </c>
      <c r="EY20" s="179"/>
      <c r="EZ20" s="179"/>
      <c r="FA20" s="179"/>
      <c r="FB20" s="179"/>
    </row>
    <row r="21" customFormat="false" ht="15" hidden="false" customHeight="false" outlineLevel="0" collapsed="false">
      <c r="A21" s="176" t="n">
        <v>534.845</v>
      </c>
      <c r="B21" s="197"/>
      <c r="C21" s="176" t="n">
        <v>366.317023026316</v>
      </c>
      <c r="D21" s="176" t="n">
        <v>161.629934210526</v>
      </c>
      <c r="E21" s="176" t="n">
        <v>2.64967105263158</v>
      </c>
      <c r="F21" s="176" t="n">
        <v>76.8404605263158</v>
      </c>
      <c r="G21" s="176" t="n">
        <v>3.97450657894737</v>
      </c>
      <c r="H21" s="198" t="n">
        <v>42</v>
      </c>
      <c r="I21" s="176" t="n">
        <f aca="false">M21/(M21+Q21)</f>
        <v>0.306148055207026</v>
      </c>
      <c r="J21" s="179" t="n">
        <f aca="false">SUM(AB21,AG21,AZ21,ED21,ET21,EX21)</f>
        <v>17</v>
      </c>
      <c r="K21" s="179" t="n">
        <f aca="false">SUM(CN21:CS21,EA21, EB21,EC21,X21,AU21,AA21,EU21,CW21,CZ21,CG21,DT21,AH21,AJ21)</f>
        <v>47</v>
      </c>
      <c r="L21" s="179" t="n">
        <f aca="false">SUM(AV21:AY21)</f>
        <v>0</v>
      </c>
      <c r="M21" s="179" t="n">
        <v>244</v>
      </c>
      <c r="N21" s="179" t="n">
        <v>116</v>
      </c>
      <c r="O21" s="179" t="n">
        <v>4</v>
      </c>
      <c r="P21" s="179" t="n">
        <v>6</v>
      </c>
      <c r="Q21" s="179" t="n">
        <f aca="false">SUM(R21,S21)</f>
        <v>553</v>
      </c>
      <c r="R21" s="179" t="n">
        <f aca="false">SUM(T21:V21)</f>
        <v>300</v>
      </c>
      <c r="S21" s="179" t="n">
        <v>253</v>
      </c>
      <c r="T21" s="179" t="n">
        <f aca="false">SUM(BA21:FB21)</f>
        <v>296</v>
      </c>
      <c r="U21" s="179" t="n">
        <f aca="false">SUM(AU21:AZ21)</f>
        <v>3</v>
      </c>
      <c r="V21" s="179" t="n">
        <f aca="false">SUM(X21:AT21)</f>
        <v>1</v>
      </c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 t="n">
        <v>1</v>
      </c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 t="n">
        <v>3</v>
      </c>
      <c r="BA21" s="179"/>
      <c r="BB21" s="179" t="n">
        <v>1</v>
      </c>
      <c r="BC21" s="179"/>
      <c r="BD21" s="179" t="n">
        <v>1</v>
      </c>
      <c r="BE21" s="179"/>
      <c r="BF21" s="179"/>
      <c r="BG21" s="179" t="n">
        <v>4</v>
      </c>
      <c r="BH21" s="179"/>
      <c r="BI21" s="179"/>
      <c r="BJ21" s="179"/>
      <c r="BK21" s="179"/>
      <c r="BL21" s="179"/>
      <c r="BM21" s="179"/>
      <c r="BN21" s="179"/>
      <c r="BO21" s="179" t="n">
        <v>12</v>
      </c>
      <c r="BP21" s="179" t="n">
        <v>2</v>
      </c>
      <c r="BQ21" s="179"/>
      <c r="BR21" s="179" t="n">
        <v>19</v>
      </c>
      <c r="BS21" s="179" t="n">
        <v>65</v>
      </c>
      <c r="BT21" s="179"/>
      <c r="BU21" s="179" t="n">
        <v>12</v>
      </c>
      <c r="BV21" s="179" t="n">
        <v>1</v>
      </c>
      <c r="BW21" s="179"/>
      <c r="BX21" s="179"/>
      <c r="BY21" s="179" t="n">
        <v>2</v>
      </c>
      <c r="BZ21" s="179" t="n">
        <v>12</v>
      </c>
      <c r="CA21" s="179" t="n">
        <v>7</v>
      </c>
      <c r="CB21" s="179"/>
      <c r="CC21" s="179"/>
      <c r="CD21" s="179" t="n">
        <v>3</v>
      </c>
      <c r="CE21" s="179"/>
      <c r="CF21" s="179" t="n">
        <v>1</v>
      </c>
      <c r="CG21" s="179" t="n">
        <v>14</v>
      </c>
      <c r="CH21" s="179" t="n">
        <v>1</v>
      </c>
      <c r="CI21" s="179" t="n">
        <v>4</v>
      </c>
      <c r="CJ21" s="179"/>
      <c r="CK21" s="179"/>
      <c r="CL21" s="179"/>
      <c r="CM21" s="179" t="n">
        <v>4</v>
      </c>
      <c r="CN21" s="179" t="n">
        <v>1</v>
      </c>
      <c r="CO21" s="179"/>
      <c r="CP21" s="179" t="n">
        <v>1</v>
      </c>
      <c r="CQ21" s="179"/>
      <c r="CR21" s="179" t="n">
        <v>1</v>
      </c>
      <c r="CS21" s="179" t="n">
        <v>1</v>
      </c>
      <c r="CT21" s="179" t="n">
        <v>1</v>
      </c>
      <c r="CU21" s="179" t="n">
        <v>5</v>
      </c>
      <c r="CV21" s="179"/>
      <c r="CW21" s="179"/>
      <c r="CX21" s="179"/>
      <c r="CY21" s="179"/>
      <c r="CZ21" s="179" t="n">
        <v>1</v>
      </c>
      <c r="DA21" s="179"/>
      <c r="DB21" s="179"/>
      <c r="DC21" s="179" t="n">
        <v>39</v>
      </c>
      <c r="DD21" s="179"/>
      <c r="DE21" s="179" t="n">
        <v>4</v>
      </c>
      <c r="DF21" s="179"/>
      <c r="DG21" s="179" t="n">
        <v>5</v>
      </c>
      <c r="DH21" s="179" t="n">
        <v>1</v>
      </c>
      <c r="DI21" s="179"/>
      <c r="DJ21" s="179" t="n">
        <v>4</v>
      </c>
      <c r="DK21" s="179"/>
      <c r="DL21" s="179"/>
      <c r="DM21" s="179"/>
      <c r="DN21" s="179"/>
      <c r="DO21" s="179"/>
      <c r="DP21" s="179"/>
      <c r="DQ21" s="179"/>
      <c r="DR21" s="179"/>
      <c r="DS21" s="179"/>
      <c r="DT21" s="179" t="n">
        <v>1</v>
      </c>
      <c r="DU21" s="179"/>
      <c r="DV21" s="179" t="n">
        <v>1</v>
      </c>
      <c r="DW21" s="179" t="n">
        <v>10</v>
      </c>
      <c r="DX21" s="179" t="n">
        <v>1</v>
      </c>
      <c r="DY21" s="179"/>
      <c r="DZ21" s="179"/>
      <c r="EA21" s="179"/>
      <c r="EB21" s="179" t="n">
        <v>1</v>
      </c>
      <c r="EC21" s="179"/>
      <c r="ED21" s="179"/>
      <c r="EE21" s="179"/>
      <c r="EF21" s="179"/>
      <c r="EG21" s="179"/>
      <c r="EH21" s="179"/>
      <c r="EI21" s="179"/>
      <c r="EJ21" s="179"/>
      <c r="EK21" s="179"/>
      <c r="EL21" s="179"/>
      <c r="EM21" s="179"/>
      <c r="EN21" s="179"/>
      <c r="EO21" s="179"/>
      <c r="EP21" s="179"/>
      <c r="EQ21" s="179"/>
      <c r="ER21" s="179"/>
      <c r="ES21" s="179"/>
      <c r="ET21" s="179"/>
      <c r="EU21" s="179" t="n">
        <v>25</v>
      </c>
      <c r="EV21" s="179" t="n">
        <v>5</v>
      </c>
      <c r="EW21" s="179" t="n">
        <v>7</v>
      </c>
      <c r="EX21" s="179" t="n">
        <v>14</v>
      </c>
      <c r="EY21" s="179" t="n">
        <v>2</v>
      </c>
      <c r="EZ21" s="179"/>
      <c r="FA21" s="179"/>
      <c r="FB21" s="179"/>
    </row>
    <row r="22" customFormat="false" ht="15" hidden="false" customHeight="false" outlineLevel="0" collapsed="false">
      <c r="A22" s="176" t="n">
        <v>536.385</v>
      </c>
      <c r="B22" s="197"/>
      <c r="C22" s="176" t="n">
        <v>2398.0904170008</v>
      </c>
      <c r="D22" s="176" t="n">
        <v>518.375100240577</v>
      </c>
      <c r="E22" s="176" t="n">
        <v>4.84462710505213</v>
      </c>
      <c r="F22" s="176" t="n">
        <v>116.271050521251</v>
      </c>
      <c r="G22" s="176" t="n">
        <v>24.2231355252606</v>
      </c>
      <c r="H22" s="198" t="n">
        <v>52</v>
      </c>
      <c r="I22" s="176" t="n">
        <f aca="false">M22/(M22+Q22)</f>
        <v>0.177740863787375</v>
      </c>
      <c r="J22" s="179" t="n">
        <f aca="false">SUM(AB22,AG22,AZ22,ED22,ET22,EX22)</f>
        <v>18</v>
      </c>
      <c r="K22" s="179" t="n">
        <f aca="false">SUM(CN22:CS22,EA22, EB22,EC22,X22,AU22,AA22,EU22,CW22,CZ22,CG22,DT22,AH22,AJ22)</f>
        <v>53</v>
      </c>
      <c r="L22" s="179" t="n">
        <f aca="false">SUM(AV22:AY22)</f>
        <v>2</v>
      </c>
      <c r="M22" s="179" t="n">
        <v>107</v>
      </c>
      <c r="N22" s="179" t="n">
        <v>24</v>
      </c>
      <c r="O22" s="179" t="n">
        <v>1</v>
      </c>
      <c r="P22" s="179" t="n">
        <v>5</v>
      </c>
      <c r="Q22" s="179" t="n">
        <f aca="false">SUM(R22,S22)</f>
        <v>495</v>
      </c>
      <c r="R22" s="179" t="n">
        <f aca="false">SUM(T22:V22)</f>
        <v>300</v>
      </c>
      <c r="S22" s="179" t="n">
        <v>195</v>
      </c>
      <c r="T22" s="179" t="n">
        <f aca="false">SUM(BA22:FB22)</f>
        <v>296</v>
      </c>
      <c r="U22" s="179" t="n">
        <f aca="false">SUM(AU22:AZ22)</f>
        <v>3</v>
      </c>
      <c r="V22" s="179" t="n">
        <f aca="false">SUM(X22:AT22)</f>
        <v>1</v>
      </c>
      <c r="W22" s="179"/>
      <c r="X22" s="179"/>
      <c r="Y22" s="179"/>
      <c r="Z22" s="179" t="n">
        <v>1</v>
      </c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 t="n">
        <v>2</v>
      </c>
      <c r="AY22" s="179"/>
      <c r="AZ22" s="179" t="n">
        <v>1</v>
      </c>
      <c r="BA22" s="179"/>
      <c r="BB22" s="179" t="n">
        <v>1</v>
      </c>
      <c r="BC22" s="179"/>
      <c r="BD22" s="179" t="n">
        <v>2</v>
      </c>
      <c r="BE22" s="179"/>
      <c r="BF22" s="179"/>
      <c r="BG22" s="179" t="n">
        <v>1</v>
      </c>
      <c r="BH22" s="179"/>
      <c r="BI22" s="179"/>
      <c r="BJ22" s="179"/>
      <c r="BK22" s="179"/>
      <c r="BL22" s="179"/>
      <c r="BM22" s="179" t="n">
        <v>1</v>
      </c>
      <c r="BN22" s="179"/>
      <c r="BO22" s="179" t="n">
        <v>13</v>
      </c>
      <c r="BP22" s="179" t="n">
        <v>1</v>
      </c>
      <c r="BQ22" s="179"/>
      <c r="BR22" s="179" t="n">
        <v>8</v>
      </c>
      <c r="BS22" s="179" t="n">
        <v>47</v>
      </c>
      <c r="BT22" s="179"/>
      <c r="BU22" s="179" t="n">
        <v>14</v>
      </c>
      <c r="BV22" s="179" t="n">
        <v>1</v>
      </c>
      <c r="BW22" s="179"/>
      <c r="BX22" s="179" t="n">
        <v>5</v>
      </c>
      <c r="BY22" s="179" t="n">
        <v>10</v>
      </c>
      <c r="BZ22" s="179" t="n">
        <v>5</v>
      </c>
      <c r="CA22" s="179" t="n">
        <v>4</v>
      </c>
      <c r="CB22" s="179"/>
      <c r="CC22" s="179"/>
      <c r="CD22" s="179" t="n">
        <v>8</v>
      </c>
      <c r="CE22" s="179"/>
      <c r="CF22" s="179" t="n">
        <v>5</v>
      </c>
      <c r="CG22" s="179" t="n">
        <v>4</v>
      </c>
      <c r="CH22" s="179" t="n">
        <v>19</v>
      </c>
      <c r="CI22" s="179" t="n">
        <v>4</v>
      </c>
      <c r="CJ22" s="179"/>
      <c r="CK22" s="179"/>
      <c r="CL22" s="179" t="n">
        <v>5</v>
      </c>
      <c r="CM22" s="179" t="n">
        <v>5</v>
      </c>
      <c r="CN22" s="179"/>
      <c r="CO22" s="179"/>
      <c r="CP22" s="179" t="n">
        <v>1</v>
      </c>
      <c r="CQ22" s="179" t="n">
        <v>1</v>
      </c>
      <c r="CR22" s="179"/>
      <c r="CS22" s="179"/>
      <c r="CT22" s="179" t="n">
        <v>1</v>
      </c>
      <c r="CU22" s="179" t="n">
        <v>1</v>
      </c>
      <c r="CV22" s="179"/>
      <c r="CW22" s="179"/>
      <c r="CX22" s="179" t="n">
        <v>1</v>
      </c>
      <c r="CY22" s="179"/>
      <c r="CZ22" s="179" t="n">
        <v>4</v>
      </c>
      <c r="DA22" s="179"/>
      <c r="DB22" s="179"/>
      <c r="DC22" s="179" t="n">
        <v>6</v>
      </c>
      <c r="DD22" s="179"/>
      <c r="DE22" s="179" t="n">
        <v>5</v>
      </c>
      <c r="DF22" s="179"/>
      <c r="DG22" s="179" t="n">
        <v>1</v>
      </c>
      <c r="DH22" s="179"/>
      <c r="DI22" s="179"/>
      <c r="DJ22" s="179" t="n">
        <v>2</v>
      </c>
      <c r="DK22" s="179"/>
      <c r="DL22" s="179"/>
      <c r="DM22" s="179"/>
      <c r="DN22" s="179"/>
      <c r="DO22" s="179"/>
      <c r="DP22" s="179"/>
      <c r="DQ22" s="179" t="n">
        <v>2</v>
      </c>
      <c r="DR22" s="179"/>
      <c r="DS22" s="179"/>
      <c r="DT22" s="179" t="n">
        <v>3</v>
      </c>
      <c r="DU22" s="179" t="n">
        <v>1</v>
      </c>
      <c r="DV22" s="179"/>
      <c r="DW22" s="179" t="n">
        <v>4</v>
      </c>
      <c r="DX22" s="179" t="n">
        <v>2</v>
      </c>
      <c r="DY22" s="179" t="n">
        <v>12</v>
      </c>
      <c r="DZ22" s="179"/>
      <c r="EA22" s="179" t="n">
        <v>2</v>
      </c>
      <c r="EB22" s="179" t="n">
        <v>2</v>
      </c>
      <c r="EC22" s="179"/>
      <c r="ED22" s="179"/>
      <c r="EE22" s="179"/>
      <c r="EF22" s="179" t="n">
        <v>3</v>
      </c>
      <c r="EG22" s="179"/>
      <c r="EH22" s="179" t="n">
        <v>1</v>
      </c>
      <c r="EI22" s="179" t="n">
        <v>1</v>
      </c>
      <c r="EJ22" s="179"/>
      <c r="EK22" s="179"/>
      <c r="EL22" s="179"/>
      <c r="EM22" s="179" t="n">
        <v>1</v>
      </c>
      <c r="EN22" s="179"/>
      <c r="EO22" s="179"/>
      <c r="EP22" s="179"/>
      <c r="EQ22" s="179"/>
      <c r="ER22" s="179" t="n">
        <v>10</v>
      </c>
      <c r="ES22" s="179"/>
      <c r="ET22" s="179"/>
      <c r="EU22" s="179" t="n">
        <v>36</v>
      </c>
      <c r="EV22" s="179" t="n">
        <v>7</v>
      </c>
      <c r="EW22" s="179" t="n">
        <v>6</v>
      </c>
      <c r="EX22" s="179" t="n">
        <v>17</v>
      </c>
      <c r="EY22" s="179"/>
      <c r="EZ22" s="179"/>
      <c r="FA22" s="179"/>
      <c r="FB22" s="179"/>
    </row>
    <row r="23" customFormat="false" ht="15" hidden="false" customHeight="false" outlineLevel="0" collapsed="false">
      <c r="A23" s="176" t="n">
        <v>537.86</v>
      </c>
      <c r="B23" s="197"/>
      <c r="C23" s="176" t="n">
        <v>1271.18140806562</v>
      </c>
      <c r="D23" s="176" t="n">
        <v>377.918796992481</v>
      </c>
      <c r="E23" s="176" t="n">
        <v>5.28557758031442</v>
      </c>
      <c r="F23" s="176" t="n">
        <v>84.5692412850308</v>
      </c>
      <c r="G23" s="176" t="n">
        <v>5.28557758031442</v>
      </c>
      <c r="H23" s="198" t="n">
        <v>42</v>
      </c>
      <c r="I23" s="176" t="n">
        <f aca="false">M23/(M23+Q23)</f>
        <v>0.229166666666667</v>
      </c>
      <c r="J23" s="179" t="n">
        <f aca="false">SUM(AB23,AG23,AZ23,ED23,ET23,EX23)</f>
        <v>18</v>
      </c>
      <c r="K23" s="179" t="n">
        <f aca="false">SUM(CN23:CS23,EA23, EB23,EC23,X23,AU23,AA23,EU23,CW23,CZ23,CG23,DT23,AH23,AJ23)</f>
        <v>69</v>
      </c>
      <c r="L23" s="179" t="n">
        <f aca="false">SUM(AV23:AY23)</f>
        <v>1</v>
      </c>
      <c r="M23" s="179" t="n">
        <v>143</v>
      </c>
      <c r="N23" s="179" t="n">
        <v>32</v>
      </c>
      <c r="O23" s="179" t="n">
        <v>2</v>
      </c>
      <c r="P23" s="179" t="n">
        <v>2</v>
      </c>
      <c r="Q23" s="179" t="n">
        <f aca="false">SUM(R23,S23)</f>
        <v>481</v>
      </c>
      <c r="R23" s="179" t="n">
        <f aca="false">SUM(T23:V23)</f>
        <v>300</v>
      </c>
      <c r="S23" s="179" t="n">
        <v>181</v>
      </c>
      <c r="T23" s="179" t="n">
        <f aca="false">SUM(BA23:FB23)</f>
        <v>294</v>
      </c>
      <c r="U23" s="179" t="n">
        <f aca="false">SUM(AU23:AZ23)</f>
        <v>2</v>
      </c>
      <c r="V23" s="179" t="n">
        <f aca="false">SUM(X23:AT23)</f>
        <v>4</v>
      </c>
      <c r="W23" s="179"/>
      <c r="X23" s="179"/>
      <c r="Y23" s="179"/>
      <c r="Z23" s="179" t="n">
        <v>4</v>
      </c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 t="n">
        <v>1</v>
      </c>
      <c r="AY23" s="179"/>
      <c r="AZ23" s="179" t="n">
        <v>1</v>
      </c>
      <c r="BA23" s="179"/>
      <c r="BB23" s="179" t="n">
        <v>1</v>
      </c>
      <c r="BC23" s="179"/>
      <c r="BD23" s="179" t="n">
        <v>1</v>
      </c>
      <c r="BE23" s="179"/>
      <c r="BF23" s="179"/>
      <c r="BG23" s="179" t="n">
        <v>1</v>
      </c>
      <c r="BH23" s="179"/>
      <c r="BI23" s="179"/>
      <c r="BJ23" s="179"/>
      <c r="BK23" s="179"/>
      <c r="BL23" s="179"/>
      <c r="BM23" s="179" t="n">
        <v>1</v>
      </c>
      <c r="BN23" s="179"/>
      <c r="BO23" s="179" t="n">
        <v>9</v>
      </c>
      <c r="BP23" s="179"/>
      <c r="BQ23" s="179"/>
      <c r="BR23" s="179" t="n">
        <v>7</v>
      </c>
      <c r="BS23" s="179" t="n">
        <v>45</v>
      </c>
      <c r="BT23" s="179"/>
      <c r="BU23" s="179" t="n">
        <v>31</v>
      </c>
      <c r="BV23" s="179"/>
      <c r="BW23" s="179"/>
      <c r="BX23" s="179" t="n">
        <v>4</v>
      </c>
      <c r="BY23" s="179" t="n">
        <v>7</v>
      </c>
      <c r="BZ23" s="179" t="n">
        <v>4</v>
      </c>
      <c r="CA23" s="179" t="n">
        <v>14</v>
      </c>
      <c r="CB23" s="179"/>
      <c r="CC23" s="179"/>
      <c r="CD23" s="179" t="n">
        <v>3</v>
      </c>
      <c r="CE23" s="179"/>
      <c r="CF23" s="179" t="n">
        <v>1</v>
      </c>
      <c r="CG23" s="179" t="n">
        <v>12</v>
      </c>
      <c r="CH23" s="179" t="n">
        <v>5</v>
      </c>
      <c r="CI23" s="179" t="n">
        <v>3</v>
      </c>
      <c r="CJ23" s="179"/>
      <c r="CK23" s="179"/>
      <c r="CL23" s="179"/>
      <c r="CM23" s="179" t="n">
        <v>5</v>
      </c>
      <c r="CN23" s="199" t="n">
        <v>2</v>
      </c>
      <c r="CO23" s="199" t="n">
        <v>1</v>
      </c>
      <c r="CP23" s="199" t="n">
        <v>1</v>
      </c>
      <c r="CQ23" s="179"/>
      <c r="CR23" s="179"/>
      <c r="CS23" s="179"/>
      <c r="CT23" s="179"/>
      <c r="CU23" s="179"/>
      <c r="CV23" s="179"/>
      <c r="CW23" s="179"/>
      <c r="CX23" s="179"/>
      <c r="CY23" s="179"/>
      <c r="CZ23" s="179" t="n">
        <v>4</v>
      </c>
      <c r="DA23" s="179"/>
      <c r="DB23" s="179" t="n">
        <v>1</v>
      </c>
      <c r="DC23" s="179" t="n">
        <v>26</v>
      </c>
      <c r="DD23" s="179"/>
      <c r="DE23" s="179" t="n">
        <v>2</v>
      </c>
      <c r="DF23" s="179"/>
      <c r="DG23" s="179" t="n">
        <v>7</v>
      </c>
      <c r="DH23" s="179" t="n">
        <v>1</v>
      </c>
      <c r="DI23" s="179"/>
      <c r="DJ23" s="179" t="n">
        <v>3</v>
      </c>
      <c r="DK23" s="179"/>
      <c r="DL23" s="179"/>
      <c r="DM23" s="179"/>
      <c r="DN23" s="179"/>
      <c r="DO23" s="179"/>
      <c r="DP23" s="179"/>
      <c r="DQ23" s="179"/>
      <c r="DR23" s="179"/>
      <c r="DS23" s="179"/>
      <c r="DT23" s="179" t="n">
        <v>1</v>
      </c>
      <c r="DU23" s="179" t="n">
        <v>1</v>
      </c>
      <c r="DV23" s="179"/>
      <c r="DW23" s="179" t="n">
        <v>7</v>
      </c>
      <c r="DX23" s="179" t="n">
        <v>2</v>
      </c>
      <c r="DY23" s="179" t="n">
        <v>1</v>
      </c>
      <c r="DZ23" s="179"/>
      <c r="EA23" s="179" t="n">
        <v>2</v>
      </c>
      <c r="EB23" s="179" t="n">
        <v>2</v>
      </c>
      <c r="EC23" s="179"/>
      <c r="ED23" s="179"/>
      <c r="EE23" s="179"/>
      <c r="EF23" s="179"/>
      <c r="EG23" s="179"/>
      <c r="EH23" s="179"/>
      <c r="EI23" s="179"/>
      <c r="EJ23" s="179"/>
      <c r="EK23" s="179"/>
      <c r="EL23" s="179"/>
      <c r="EM23" s="179"/>
      <c r="EN23" s="179"/>
      <c r="EO23" s="179"/>
      <c r="EP23" s="179"/>
      <c r="EQ23" s="179"/>
      <c r="ER23" s="179"/>
      <c r="ES23" s="179"/>
      <c r="ET23" s="179"/>
      <c r="EU23" s="179" t="n">
        <v>44</v>
      </c>
      <c r="EV23" s="179" t="n">
        <v>9</v>
      </c>
      <c r="EW23" s="179" t="n">
        <v>6</v>
      </c>
      <c r="EX23" s="179" t="n">
        <v>17</v>
      </c>
      <c r="EY23" s="179"/>
      <c r="EZ23" s="179"/>
      <c r="FA23" s="179"/>
      <c r="FB23" s="179"/>
    </row>
    <row r="24" customFormat="false" ht="15" hidden="false" customHeight="false" outlineLevel="0" collapsed="false">
      <c r="A24" s="176" t="n">
        <v>539.425</v>
      </c>
      <c r="B24" s="197"/>
      <c r="C24" s="176" t="n">
        <v>496.462855896149</v>
      </c>
      <c r="D24" s="176" t="n">
        <v>259.215119450202</v>
      </c>
      <c r="E24" s="176" t="n">
        <v>3.5147812806807</v>
      </c>
      <c r="F24" s="176" t="n">
        <v>64.1447583724228</v>
      </c>
      <c r="G24" s="176" t="n">
        <v>7.90825788153158</v>
      </c>
      <c r="H24" s="198" t="n">
        <v>46</v>
      </c>
      <c r="I24" s="176" t="n">
        <f aca="false">M24/(M24+Q24)</f>
        <v>0.343023255813954</v>
      </c>
      <c r="J24" s="179" t="n">
        <f aca="false">SUM(AB24,AG24,AZ24,ED24,ET24,EX24)</f>
        <v>8</v>
      </c>
      <c r="K24" s="179" t="n">
        <f aca="false">SUM(CN24:CS24,EA24, EB24,EC24,X24,AU24,AA24,EU24,CW24,CZ24,CG24,DT24,AH24,AJ24)</f>
        <v>29</v>
      </c>
      <c r="L24" s="179" t="n">
        <f aca="false">SUM(AV24:AY24)</f>
        <v>1</v>
      </c>
      <c r="M24" s="179" t="n">
        <v>295</v>
      </c>
      <c r="N24" s="179" t="n">
        <v>73</v>
      </c>
      <c r="O24" s="179" t="n">
        <v>4</v>
      </c>
      <c r="P24" s="179" t="n">
        <v>9</v>
      </c>
      <c r="Q24" s="179" t="n">
        <f aca="false">SUM(R24,S24)</f>
        <v>565</v>
      </c>
      <c r="R24" s="179" t="n">
        <f aca="false">SUM(T24:V24)</f>
        <v>300</v>
      </c>
      <c r="S24" s="179" t="n">
        <v>265</v>
      </c>
      <c r="T24" s="179" t="n">
        <f aca="false">SUM(BA24:FB24)</f>
        <v>291</v>
      </c>
      <c r="U24" s="179" t="n">
        <f aca="false">SUM(AU24:AZ24)</f>
        <v>1</v>
      </c>
      <c r="V24" s="179" t="n">
        <f aca="false">SUM(X24:AT24)</f>
        <v>8</v>
      </c>
      <c r="W24" s="179"/>
      <c r="X24" s="179"/>
      <c r="Y24" s="179"/>
      <c r="Z24" s="179" t="n">
        <v>3</v>
      </c>
      <c r="AA24" s="179" t="n">
        <v>3</v>
      </c>
      <c r="AB24" s="179"/>
      <c r="AC24" s="179"/>
      <c r="AD24" s="179"/>
      <c r="AE24" s="179"/>
      <c r="AF24" s="179"/>
      <c r="AG24" s="179"/>
      <c r="AH24" s="179" t="n">
        <v>1</v>
      </c>
      <c r="AI24" s="179"/>
      <c r="AJ24" s="179"/>
      <c r="AK24" s="179"/>
      <c r="AL24" s="179"/>
      <c r="AM24" s="179"/>
      <c r="AN24" s="179"/>
      <c r="AO24" s="179"/>
      <c r="AP24" s="179" t="n">
        <v>1</v>
      </c>
      <c r="AQ24" s="179"/>
      <c r="AR24" s="179"/>
      <c r="AS24" s="179"/>
      <c r="AT24" s="179"/>
      <c r="AU24" s="179"/>
      <c r="AV24" s="179"/>
      <c r="AW24" s="179"/>
      <c r="AX24" s="179" t="n">
        <v>1</v>
      </c>
      <c r="AY24" s="179"/>
      <c r="AZ24" s="179"/>
      <c r="BA24" s="179"/>
      <c r="BB24" s="179" t="n">
        <v>2</v>
      </c>
      <c r="BC24" s="179"/>
      <c r="BD24" s="179"/>
      <c r="BE24" s="179"/>
      <c r="BF24" s="179"/>
      <c r="BG24" s="179"/>
      <c r="BH24" s="179" t="n">
        <v>1</v>
      </c>
      <c r="BI24" s="179"/>
      <c r="BJ24" s="179"/>
      <c r="BK24" s="179"/>
      <c r="BL24" s="179"/>
      <c r="BM24" s="179"/>
      <c r="BN24" s="179"/>
      <c r="BO24" s="179" t="n">
        <v>10</v>
      </c>
      <c r="BP24" s="179" t="n">
        <v>1</v>
      </c>
      <c r="BQ24" s="179"/>
      <c r="BR24" s="179" t="n">
        <v>15</v>
      </c>
      <c r="BS24" s="179" t="n">
        <v>63</v>
      </c>
      <c r="BT24" s="179"/>
      <c r="BU24" s="179" t="n">
        <v>19</v>
      </c>
      <c r="BV24" s="179"/>
      <c r="BW24" s="179"/>
      <c r="BX24" s="179" t="n">
        <v>1</v>
      </c>
      <c r="BY24" s="179" t="n">
        <v>3</v>
      </c>
      <c r="BZ24" s="179" t="n">
        <v>3</v>
      </c>
      <c r="CA24" s="179" t="n">
        <v>11</v>
      </c>
      <c r="CB24" s="179" t="n">
        <v>2</v>
      </c>
      <c r="CC24" s="179"/>
      <c r="CD24" s="179" t="n">
        <v>3</v>
      </c>
      <c r="CE24" s="179"/>
      <c r="CF24" s="179" t="n">
        <v>1</v>
      </c>
      <c r="CG24" s="179" t="n">
        <v>6</v>
      </c>
      <c r="CH24" s="179" t="n">
        <v>1</v>
      </c>
      <c r="CI24" s="179" t="n">
        <v>2</v>
      </c>
      <c r="CJ24" s="179"/>
      <c r="CK24" s="179"/>
      <c r="CL24" s="179"/>
      <c r="CM24" s="179" t="n">
        <v>1</v>
      </c>
      <c r="CN24" s="179" t="n">
        <v>1</v>
      </c>
      <c r="CO24" s="179"/>
      <c r="CP24" s="179" t="n">
        <v>1</v>
      </c>
      <c r="CQ24" s="179" t="n">
        <v>1</v>
      </c>
      <c r="CR24" s="179"/>
      <c r="CS24" s="179"/>
      <c r="CT24" s="179" t="n">
        <v>1</v>
      </c>
      <c r="CU24" s="179" t="n">
        <v>1</v>
      </c>
      <c r="CV24" s="179"/>
      <c r="CW24" s="179"/>
      <c r="CX24" s="179"/>
      <c r="CY24" s="179"/>
      <c r="CZ24" s="179"/>
      <c r="DA24" s="179"/>
      <c r="DB24" s="179"/>
      <c r="DC24" s="179" t="n">
        <v>66</v>
      </c>
      <c r="DD24" s="179" t="n">
        <v>2</v>
      </c>
      <c r="DE24" s="179" t="n">
        <v>5</v>
      </c>
      <c r="DF24" s="179"/>
      <c r="DG24" s="179" t="n">
        <v>3</v>
      </c>
      <c r="DH24" s="179"/>
      <c r="DI24" s="179" t="n">
        <v>1</v>
      </c>
      <c r="DJ24" s="179" t="n">
        <v>19</v>
      </c>
      <c r="DK24" s="179"/>
      <c r="DL24" s="179" t="n">
        <v>7</v>
      </c>
      <c r="DM24" s="179"/>
      <c r="DN24" s="179"/>
      <c r="DO24" s="179"/>
      <c r="DP24" s="179"/>
      <c r="DQ24" s="179" t="n">
        <v>1</v>
      </c>
      <c r="DR24" s="179"/>
      <c r="DS24" s="179"/>
      <c r="DT24" s="179"/>
      <c r="DU24" s="179"/>
      <c r="DV24" s="179" t="n">
        <v>1</v>
      </c>
      <c r="DW24" s="179"/>
      <c r="DX24" s="179" t="n">
        <v>2</v>
      </c>
      <c r="DY24" s="179"/>
      <c r="DZ24" s="179"/>
      <c r="EA24" s="179"/>
      <c r="EB24" s="179" t="n">
        <v>3</v>
      </c>
      <c r="EC24" s="179"/>
      <c r="ED24" s="179"/>
      <c r="EE24" s="179"/>
      <c r="EF24" s="179"/>
      <c r="EG24" s="179"/>
      <c r="EH24" s="179" t="n">
        <v>3</v>
      </c>
      <c r="EI24" s="179"/>
      <c r="EJ24" s="179"/>
      <c r="EK24" s="179"/>
      <c r="EL24" s="179"/>
      <c r="EM24" s="179"/>
      <c r="EN24" s="179"/>
      <c r="EO24" s="179"/>
      <c r="EP24" s="179"/>
      <c r="EQ24" s="179" t="n">
        <v>1</v>
      </c>
      <c r="ER24" s="179"/>
      <c r="ES24" s="179"/>
      <c r="ET24" s="179"/>
      <c r="EU24" s="179" t="n">
        <v>13</v>
      </c>
      <c r="EV24" s="179" t="n">
        <v>1</v>
      </c>
      <c r="EW24" s="179" t="n">
        <v>3</v>
      </c>
      <c r="EX24" s="179" t="n">
        <v>8</v>
      </c>
      <c r="EY24" s="179" t="n">
        <v>2</v>
      </c>
      <c r="EZ24" s="179"/>
      <c r="FA24" s="179"/>
      <c r="FB24" s="179"/>
    </row>
    <row r="25" customFormat="false" ht="15" hidden="false" customHeight="false" outlineLevel="0" collapsed="false">
      <c r="A25" s="176" t="n">
        <v>540.885</v>
      </c>
      <c r="B25" s="197"/>
      <c r="C25" s="176" t="n">
        <v>1179.69230769231</v>
      </c>
      <c r="D25" s="176" t="n">
        <v>604.384615384615</v>
      </c>
      <c r="E25" s="176" t="n">
        <v>18.6923076923077</v>
      </c>
      <c r="F25" s="176" t="n">
        <v>459</v>
      </c>
      <c r="G25" s="176" t="n">
        <v>0</v>
      </c>
      <c r="H25" s="198" t="n">
        <v>45</v>
      </c>
      <c r="I25" s="176" t="n">
        <f aca="false">M25/(M25+Q25)</f>
        <v>0.338766006984866</v>
      </c>
      <c r="J25" s="179" t="n">
        <f aca="false">SUM(AB25,AG25,AZ25,ED25,ET25,EX25)</f>
        <v>8</v>
      </c>
      <c r="K25" s="179" t="n">
        <f aca="false">SUM(CN25:CS25,EA25, EB25,EC25,X25,AU25,AA25,EU25,CW25,CZ25,CG25,DT25,AH25,AJ25)</f>
        <v>40</v>
      </c>
      <c r="L25" s="179" t="n">
        <f aca="false">SUM(AV25:AY25)</f>
        <v>2</v>
      </c>
      <c r="M25" s="179" t="n">
        <v>291</v>
      </c>
      <c r="N25" s="179" t="n">
        <v>221</v>
      </c>
      <c r="O25" s="179" t="n">
        <v>9</v>
      </c>
      <c r="P25" s="179"/>
      <c r="Q25" s="179" t="n">
        <f aca="false">SUM(R25,S25)</f>
        <v>568</v>
      </c>
      <c r="R25" s="179" t="n">
        <f aca="false">SUM(T25:V25)</f>
        <v>300</v>
      </c>
      <c r="S25" s="179" t="n">
        <v>268</v>
      </c>
      <c r="T25" s="179" t="n">
        <f aca="false">SUM(BA25:FB25)</f>
        <v>285</v>
      </c>
      <c r="U25" s="179" t="n">
        <f aca="false">SUM(AU25:AZ25)</f>
        <v>2</v>
      </c>
      <c r="V25" s="179" t="n">
        <f aca="false">SUM(X25:AT25)</f>
        <v>13</v>
      </c>
      <c r="W25" s="179"/>
      <c r="X25" s="179" t="n">
        <v>1</v>
      </c>
      <c r="Y25" s="179"/>
      <c r="Z25" s="179" t="n">
        <v>11</v>
      </c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 t="n">
        <v>1</v>
      </c>
      <c r="AQ25" s="179"/>
      <c r="AR25" s="179"/>
      <c r="AS25" s="179"/>
      <c r="AT25" s="179"/>
      <c r="AU25" s="179"/>
      <c r="AV25" s="179"/>
      <c r="AW25" s="179" t="n">
        <v>1</v>
      </c>
      <c r="AX25" s="179" t="n">
        <v>1</v>
      </c>
      <c r="AY25" s="179"/>
      <c r="AZ25" s="179"/>
      <c r="BA25" s="179"/>
      <c r="BB25" s="179" t="n">
        <v>6</v>
      </c>
      <c r="BC25" s="179"/>
      <c r="BD25" s="179" t="n">
        <v>5</v>
      </c>
      <c r="BE25" s="179"/>
      <c r="BF25" s="179"/>
      <c r="BG25" s="179" t="n">
        <v>2</v>
      </c>
      <c r="BH25" s="179" t="n">
        <v>1</v>
      </c>
      <c r="BI25" s="179"/>
      <c r="BJ25" s="199"/>
      <c r="BK25" s="199"/>
      <c r="BL25" s="199"/>
      <c r="BM25" s="179"/>
      <c r="BN25" s="179"/>
      <c r="BO25" s="179" t="n">
        <v>10</v>
      </c>
      <c r="BP25" s="179" t="n">
        <v>1</v>
      </c>
      <c r="BQ25" s="179"/>
      <c r="BR25" s="179" t="n">
        <v>5</v>
      </c>
      <c r="BS25" s="179" t="n">
        <v>42</v>
      </c>
      <c r="BT25" s="179"/>
      <c r="BU25" s="179" t="n">
        <v>17</v>
      </c>
      <c r="BV25" s="179"/>
      <c r="BW25" s="179"/>
      <c r="BX25" s="179"/>
      <c r="BY25" s="179" t="n">
        <v>5</v>
      </c>
      <c r="BZ25" s="179" t="n">
        <v>6</v>
      </c>
      <c r="CA25" s="179" t="n">
        <v>1</v>
      </c>
      <c r="CB25" s="179"/>
      <c r="CC25" s="179"/>
      <c r="CD25" s="179" t="n">
        <v>4</v>
      </c>
      <c r="CE25" s="179"/>
      <c r="CF25" s="179"/>
      <c r="CG25" s="179" t="n">
        <v>15</v>
      </c>
      <c r="CH25" s="179" t="n">
        <v>3</v>
      </c>
      <c r="CI25" s="179" t="n">
        <v>3</v>
      </c>
      <c r="CJ25" s="179"/>
      <c r="CK25" s="179"/>
      <c r="CL25" s="179"/>
      <c r="CM25" s="179" t="n">
        <v>5</v>
      </c>
      <c r="CN25" s="179" t="n">
        <v>5</v>
      </c>
      <c r="CO25" s="179"/>
      <c r="CP25" s="179"/>
      <c r="CQ25" s="179"/>
      <c r="CR25" s="179"/>
      <c r="CS25" s="179"/>
      <c r="CT25" s="179" t="n">
        <v>1</v>
      </c>
      <c r="CU25" s="179" t="n">
        <v>3</v>
      </c>
      <c r="CV25" s="179"/>
      <c r="CW25" s="179"/>
      <c r="CX25" s="179"/>
      <c r="CY25" s="179"/>
      <c r="CZ25" s="179"/>
      <c r="DA25" s="199" t="n">
        <v>1</v>
      </c>
      <c r="DB25" s="179"/>
      <c r="DC25" s="179" t="n">
        <v>47</v>
      </c>
      <c r="DD25" s="179"/>
      <c r="DE25" s="179" t="n">
        <v>5</v>
      </c>
      <c r="DF25" s="179"/>
      <c r="DG25" s="179" t="n">
        <v>9</v>
      </c>
      <c r="DH25" s="179" t="n">
        <v>5</v>
      </c>
      <c r="DI25" s="179"/>
      <c r="DJ25" s="179" t="n">
        <v>8</v>
      </c>
      <c r="DK25" s="179"/>
      <c r="DL25" s="179" t="n">
        <v>10</v>
      </c>
      <c r="DM25" s="179"/>
      <c r="DN25" s="179"/>
      <c r="DO25" s="179"/>
      <c r="DP25" s="179"/>
      <c r="DQ25" s="179" t="n">
        <v>2</v>
      </c>
      <c r="DR25" s="179"/>
      <c r="DS25" s="179"/>
      <c r="DT25" s="179" t="n">
        <v>3</v>
      </c>
      <c r="DU25" s="179"/>
      <c r="DV25" s="179" t="n">
        <v>3</v>
      </c>
      <c r="DW25" s="179" t="n">
        <v>17</v>
      </c>
      <c r="DX25" s="179" t="n">
        <v>3</v>
      </c>
      <c r="DY25" s="179"/>
      <c r="DZ25" s="179"/>
      <c r="EA25" s="179" t="n">
        <v>1</v>
      </c>
      <c r="EB25" s="179"/>
      <c r="EC25" s="179"/>
      <c r="ED25" s="179"/>
      <c r="EE25" s="179"/>
      <c r="EF25" s="179"/>
      <c r="EG25" s="179"/>
      <c r="EH25" s="179"/>
      <c r="EI25" s="179"/>
      <c r="EJ25" s="179"/>
      <c r="EK25" s="179"/>
      <c r="EL25" s="179"/>
      <c r="EM25" s="179"/>
      <c r="EN25" s="179"/>
      <c r="EO25" s="179"/>
      <c r="EP25" s="179"/>
      <c r="EQ25" s="179"/>
      <c r="ER25" s="179" t="n">
        <v>1</v>
      </c>
      <c r="ES25" s="179"/>
      <c r="ET25" s="179"/>
      <c r="EU25" s="179" t="n">
        <v>15</v>
      </c>
      <c r="EV25" s="179" t="n">
        <v>2</v>
      </c>
      <c r="EW25" s="179" t="n">
        <v>1</v>
      </c>
      <c r="EX25" s="179" t="n">
        <v>8</v>
      </c>
      <c r="EY25" s="179" t="n">
        <v>4</v>
      </c>
      <c r="EZ25" s="179"/>
      <c r="FA25" s="179"/>
      <c r="FB25" s="179"/>
    </row>
    <row r="26" customFormat="false" ht="15" hidden="false" customHeight="false" outlineLevel="0" collapsed="false">
      <c r="A26" s="176" t="n">
        <v>542.605</v>
      </c>
      <c r="B26" s="197"/>
      <c r="C26" s="176" t="n">
        <v>4268.1038961039</v>
      </c>
      <c r="D26" s="176" t="n">
        <v>690.428571428571</v>
      </c>
      <c r="E26" s="176" t="n">
        <v>117.686688311688</v>
      </c>
      <c r="F26" s="176" t="n">
        <v>980.722402597403</v>
      </c>
      <c r="G26" s="176" t="n">
        <v>39.2288961038961</v>
      </c>
      <c r="H26" s="198" t="n">
        <v>37</v>
      </c>
      <c r="I26" s="176" t="n">
        <f aca="false">M26/(M26+Q26)</f>
        <v>0.139240506329114</v>
      </c>
      <c r="J26" s="179" t="n">
        <f aca="false">SUM(AB26,AG26,AZ26,ED26,ET26,EX26)</f>
        <v>17</v>
      </c>
      <c r="K26" s="179" t="n">
        <f aca="false">SUM(CN26:CS26,EA26, EB26,EC26,X26,AU26,AA26,EU26,CW26,CZ26,CG26,DT26,AH26,AJ26)</f>
        <v>14</v>
      </c>
      <c r="L26" s="179" t="n">
        <f aca="false">SUM(AV26:AY26)</f>
        <v>1</v>
      </c>
      <c r="M26" s="179" t="n">
        <v>88</v>
      </c>
      <c r="N26" s="179" t="n">
        <v>125</v>
      </c>
      <c r="O26" s="179" t="n">
        <v>15</v>
      </c>
      <c r="P26" s="179" t="n">
        <v>5</v>
      </c>
      <c r="Q26" s="179" t="n">
        <f aca="false">SUM(R26,S26)</f>
        <v>544</v>
      </c>
      <c r="R26" s="179" t="n">
        <f aca="false">SUM(T26:V26)</f>
        <v>300</v>
      </c>
      <c r="S26" s="179" t="n">
        <v>244</v>
      </c>
      <c r="T26" s="179" t="n">
        <f aca="false">SUM(BA26:FB26)</f>
        <v>298</v>
      </c>
      <c r="U26" s="179" t="n">
        <f aca="false">SUM(AU26:AZ26)</f>
        <v>1</v>
      </c>
      <c r="V26" s="179" t="n">
        <f aca="false">SUM(X26:AT26)</f>
        <v>1</v>
      </c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 t="n">
        <v>1</v>
      </c>
      <c r="AQ26" s="179"/>
      <c r="AR26" s="179"/>
      <c r="AS26" s="179"/>
      <c r="AT26" s="179"/>
      <c r="AU26" s="179"/>
      <c r="AV26" s="179"/>
      <c r="AW26" s="179"/>
      <c r="AX26" s="179" t="n">
        <v>1</v>
      </c>
      <c r="AY26" s="179"/>
      <c r="AZ26" s="179"/>
      <c r="BA26" s="179"/>
      <c r="BB26" s="179" t="n">
        <v>11</v>
      </c>
      <c r="BC26" s="179"/>
      <c r="BD26" s="179" t="n">
        <v>2</v>
      </c>
      <c r="BE26" s="179"/>
      <c r="BF26" s="179"/>
      <c r="BG26" s="179"/>
      <c r="BH26" s="179" t="n">
        <v>1</v>
      </c>
      <c r="BI26" s="179"/>
      <c r="BJ26" s="179"/>
      <c r="BK26" s="179"/>
      <c r="BL26" s="179"/>
      <c r="BM26" s="179" t="n">
        <v>1</v>
      </c>
      <c r="BN26" s="179"/>
      <c r="BO26" s="179" t="n">
        <v>21</v>
      </c>
      <c r="BP26" s="179" t="n">
        <v>1</v>
      </c>
      <c r="BQ26" s="179"/>
      <c r="BR26" s="179" t="n">
        <v>18</v>
      </c>
      <c r="BS26" s="179" t="n">
        <v>80</v>
      </c>
      <c r="BT26" s="179"/>
      <c r="BU26" s="179" t="n">
        <v>37</v>
      </c>
      <c r="BV26" s="179"/>
      <c r="BW26" s="179"/>
      <c r="BX26" s="179" t="n">
        <v>1</v>
      </c>
      <c r="BY26" s="179"/>
      <c r="BZ26" s="179" t="n">
        <v>6</v>
      </c>
      <c r="CA26" s="179" t="n">
        <v>3</v>
      </c>
      <c r="CB26" s="179"/>
      <c r="CC26" s="179"/>
      <c r="CD26" s="179" t="n">
        <v>3</v>
      </c>
      <c r="CE26" s="179"/>
      <c r="CF26" s="179"/>
      <c r="CG26" s="179" t="n">
        <v>3</v>
      </c>
      <c r="CH26" s="179" t="n">
        <v>5</v>
      </c>
      <c r="CI26" s="179" t="n">
        <v>3</v>
      </c>
      <c r="CJ26" s="179" t="n">
        <v>1</v>
      </c>
      <c r="CK26" s="179"/>
      <c r="CL26" s="179"/>
      <c r="CM26" s="179" t="n">
        <v>4</v>
      </c>
      <c r="CN26" s="179"/>
      <c r="CO26" s="179"/>
      <c r="CP26" s="179"/>
      <c r="CQ26" s="179" t="n">
        <v>2</v>
      </c>
      <c r="CR26" s="179"/>
      <c r="CS26" s="179"/>
      <c r="CT26" s="179" t="n">
        <v>1</v>
      </c>
      <c r="CU26" s="179" t="n">
        <v>1</v>
      </c>
      <c r="CV26" s="179"/>
      <c r="CW26" s="179"/>
      <c r="CX26" s="179"/>
      <c r="CY26" s="179"/>
      <c r="CZ26" s="179"/>
      <c r="DA26" s="179"/>
      <c r="DB26" s="179"/>
      <c r="DC26" s="179" t="n">
        <v>34</v>
      </c>
      <c r="DD26" s="179"/>
      <c r="DE26" s="179" t="n">
        <v>4</v>
      </c>
      <c r="DF26" s="179"/>
      <c r="DG26" s="179" t="n">
        <v>3</v>
      </c>
      <c r="DH26" s="179"/>
      <c r="DI26" s="179"/>
      <c r="DJ26" s="179" t="n">
        <v>7</v>
      </c>
      <c r="DK26" s="179" t="n">
        <v>1</v>
      </c>
      <c r="DL26" s="179" t="n">
        <v>3</v>
      </c>
      <c r="DM26" s="179"/>
      <c r="DN26" s="179"/>
      <c r="DO26" s="179"/>
      <c r="DP26" s="179"/>
      <c r="DQ26" s="179"/>
      <c r="DR26" s="179"/>
      <c r="DS26" s="179"/>
      <c r="DT26" s="179"/>
      <c r="DU26" s="179"/>
      <c r="DV26" s="179"/>
      <c r="DW26" s="179" t="n">
        <v>3</v>
      </c>
      <c r="DX26" s="179"/>
      <c r="DY26" s="179"/>
      <c r="DZ26" s="179"/>
      <c r="EA26" s="179" t="n">
        <v>2</v>
      </c>
      <c r="EB26" s="179"/>
      <c r="EC26" s="179"/>
      <c r="ED26" s="179"/>
      <c r="EE26" s="179"/>
      <c r="EF26" s="179"/>
      <c r="EG26" s="179"/>
      <c r="EH26" s="179" t="n">
        <v>3</v>
      </c>
      <c r="EI26" s="179"/>
      <c r="EJ26" s="179"/>
      <c r="EK26" s="179"/>
      <c r="EL26" s="179"/>
      <c r="EM26" s="179" t="n">
        <v>1</v>
      </c>
      <c r="EN26" s="179"/>
      <c r="EO26" s="179"/>
      <c r="EP26" s="179"/>
      <c r="EQ26" s="179"/>
      <c r="ER26" s="179"/>
      <c r="ES26" s="179"/>
      <c r="ET26" s="179"/>
      <c r="EU26" s="179" t="n">
        <v>7</v>
      </c>
      <c r="EV26" s="179" t="n">
        <v>3</v>
      </c>
      <c r="EW26" s="179" t="n">
        <v>5</v>
      </c>
      <c r="EX26" s="179" t="n">
        <v>17</v>
      </c>
      <c r="EY26" s="179"/>
      <c r="EZ26" s="179"/>
      <c r="FA26" s="179"/>
      <c r="FB26" s="179"/>
    </row>
    <row r="27" customFormat="false" ht="15" hidden="false" customHeight="false" outlineLevel="0" collapsed="false">
      <c r="A27" s="176" t="n">
        <v>544.105</v>
      </c>
      <c r="B27" s="197"/>
      <c r="C27" s="176" t="n">
        <v>2357.56097560976</v>
      </c>
      <c r="D27" s="176" t="n">
        <v>168.397212543554</v>
      </c>
      <c r="E27" s="176" t="n">
        <v>22.1575279662571</v>
      </c>
      <c r="F27" s="176" t="n">
        <v>212.712268476068</v>
      </c>
      <c r="G27" s="176" t="n">
        <v>8.86301118650284</v>
      </c>
      <c r="H27" s="198" t="n">
        <v>41</v>
      </c>
      <c r="I27" s="176" t="n">
        <f aca="false">M27/(M27+Q27)</f>
        <v>0.0666666666666667</v>
      </c>
      <c r="J27" s="179" t="n">
        <f aca="false">SUM(AB27,AG27,AZ27,ED27,ET27,EX27)</f>
        <v>5</v>
      </c>
      <c r="K27" s="179" t="n">
        <f aca="false">SUM(CN27:CS27,EA27, EB27,EC27,X27,AU27,AA27,EU27,CW27,CZ27,CG27,DT27,AH27,AJ27)</f>
        <v>70</v>
      </c>
      <c r="L27" s="179" t="n">
        <f aca="false">SUM(AV27:AY27)</f>
        <v>1</v>
      </c>
      <c r="M27" s="179" t="n">
        <v>38</v>
      </c>
      <c r="N27" s="179" t="n">
        <v>48</v>
      </c>
      <c r="O27" s="179" t="n">
        <v>5</v>
      </c>
      <c r="P27" s="179" t="n">
        <v>2</v>
      </c>
      <c r="Q27" s="179" t="n">
        <f aca="false">SUM(R27,S27)</f>
        <v>532</v>
      </c>
      <c r="R27" s="179" t="n">
        <f aca="false">SUM(T27:V27)</f>
        <v>300</v>
      </c>
      <c r="S27" s="179" t="n">
        <v>232</v>
      </c>
      <c r="T27" s="179" t="n">
        <f aca="false">SUM(BA27:FB27)</f>
        <v>298</v>
      </c>
      <c r="U27" s="179" t="n">
        <f aca="false">SUM(AU27:AZ27)</f>
        <v>1</v>
      </c>
      <c r="V27" s="179" t="n">
        <f aca="false">SUM(X27:AT27)</f>
        <v>1</v>
      </c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99"/>
      <c r="AM27" s="179"/>
      <c r="AN27" s="179"/>
      <c r="AO27" s="179" t="n">
        <v>1</v>
      </c>
      <c r="AP27" s="179"/>
      <c r="AQ27" s="179"/>
      <c r="AR27" s="179"/>
      <c r="AS27" s="179"/>
      <c r="AT27" s="179"/>
      <c r="AU27" s="179"/>
      <c r="AV27" s="179"/>
      <c r="AW27" s="179"/>
      <c r="AX27" s="179" t="n">
        <v>1</v>
      </c>
      <c r="AY27" s="179"/>
      <c r="AZ27" s="179"/>
      <c r="BA27" s="179"/>
      <c r="BB27" s="179" t="n">
        <v>6</v>
      </c>
      <c r="BC27" s="179"/>
      <c r="BD27" s="179"/>
      <c r="BE27" s="179"/>
      <c r="BF27" s="179"/>
      <c r="BG27" s="179" t="n">
        <v>3</v>
      </c>
      <c r="BH27" s="179"/>
      <c r="BI27" s="179"/>
      <c r="BJ27" s="179"/>
      <c r="BK27" s="179"/>
      <c r="BL27" s="179"/>
      <c r="BM27" s="179" t="n">
        <v>1</v>
      </c>
      <c r="BN27" s="179"/>
      <c r="BO27" s="179" t="n">
        <v>6</v>
      </c>
      <c r="BP27" s="179" t="n">
        <v>5</v>
      </c>
      <c r="BQ27" s="179"/>
      <c r="BR27" s="179" t="n">
        <v>8</v>
      </c>
      <c r="BS27" s="179" t="n">
        <v>49</v>
      </c>
      <c r="BT27" s="179"/>
      <c r="BU27" s="179" t="n">
        <v>9</v>
      </c>
      <c r="BV27" s="179"/>
      <c r="BW27" s="179"/>
      <c r="BX27" s="179" t="n">
        <v>3</v>
      </c>
      <c r="BY27" s="179" t="n">
        <v>3</v>
      </c>
      <c r="BZ27" s="179" t="n">
        <v>8</v>
      </c>
      <c r="CA27" s="179" t="n">
        <v>4</v>
      </c>
      <c r="CB27" s="179"/>
      <c r="CC27" s="199"/>
      <c r="CD27" s="179" t="n">
        <v>7</v>
      </c>
      <c r="CE27" s="179"/>
      <c r="CF27" s="179" t="n">
        <v>4</v>
      </c>
      <c r="CG27" s="179" t="n">
        <v>8</v>
      </c>
      <c r="CH27" s="179" t="n">
        <v>1</v>
      </c>
      <c r="CI27" s="179" t="n">
        <v>1</v>
      </c>
      <c r="CJ27" s="179"/>
      <c r="CK27" s="179"/>
      <c r="CL27" s="179"/>
      <c r="CM27" s="179" t="n">
        <v>5</v>
      </c>
      <c r="CN27" s="179" t="n">
        <v>3</v>
      </c>
      <c r="CO27" s="179"/>
      <c r="CP27" s="179"/>
      <c r="CQ27" s="179"/>
      <c r="CR27" s="179"/>
      <c r="CS27" s="179"/>
      <c r="CT27" s="179" t="n">
        <v>7</v>
      </c>
      <c r="CU27" s="179" t="n">
        <v>3</v>
      </c>
      <c r="CV27" s="179"/>
      <c r="CW27" s="179"/>
      <c r="CX27" s="179"/>
      <c r="CY27" s="179"/>
      <c r="CZ27" s="179" t="n">
        <v>1</v>
      </c>
      <c r="DA27" s="179"/>
      <c r="DB27" s="179"/>
      <c r="DC27" s="179" t="n">
        <v>17</v>
      </c>
      <c r="DD27" s="179"/>
      <c r="DE27" s="179"/>
      <c r="DF27" s="179"/>
      <c r="DG27" s="199" t="n">
        <v>7</v>
      </c>
      <c r="DH27" s="179" t="n">
        <v>1</v>
      </c>
      <c r="DI27" s="179"/>
      <c r="DJ27" s="179" t="n">
        <v>1</v>
      </c>
      <c r="DK27" s="179"/>
      <c r="DL27" s="179"/>
      <c r="DM27" s="179"/>
      <c r="DN27" s="179"/>
      <c r="DO27" s="179"/>
      <c r="DP27" s="179"/>
      <c r="DQ27" s="179"/>
      <c r="DR27" s="179"/>
      <c r="DS27" s="179"/>
      <c r="DT27" s="179" t="n">
        <v>1</v>
      </c>
      <c r="DU27" s="179"/>
      <c r="DV27" s="179"/>
      <c r="DW27" s="179" t="n">
        <v>21</v>
      </c>
      <c r="DX27" s="179" t="n">
        <v>1</v>
      </c>
      <c r="DY27" s="179" t="n">
        <v>18</v>
      </c>
      <c r="DZ27" s="179"/>
      <c r="EA27" s="179" t="n">
        <v>2</v>
      </c>
      <c r="EB27" s="179" t="n">
        <v>3</v>
      </c>
      <c r="EC27" s="179"/>
      <c r="ED27" s="179"/>
      <c r="EE27" s="179"/>
      <c r="EF27" s="179"/>
      <c r="EG27" s="179"/>
      <c r="EH27" s="179"/>
      <c r="EI27" s="179"/>
      <c r="EJ27" s="179"/>
      <c r="EK27" s="179" t="n">
        <v>1</v>
      </c>
      <c r="EL27" s="179"/>
      <c r="EM27" s="179" t="n">
        <v>2</v>
      </c>
      <c r="EN27" s="179"/>
      <c r="EO27" s="179"/>
      <c r="EP27" s="199"/>
      <c r="EQ27" s="179"/>
      <c r="ER27" s="179" t="n">
        <v>5</v>
      </c>
      <c r="ES27" s="179"/>
      <c r="ET27" s="179"/>
      <c r="EU27" s="179" t="n">
        <v>52</v>
      </c>
      <c r="EV27" s="179" t="n">
        <v>13</v>
      </c>
      <c r="EW27" s="179" t="n">
        <v>3</v>
      </c>
      <c r="EX27" s="179" t="n">
        <v>5</v>
      </c>
      <c r="EY27" s="179"/>
      <c r="EZ27" s="179"/>
      <c r="FA27" s="179"/>
      <c r="FB27" s="179"/>
    </row>
    <row r="28" customFormat="false" ht="15" hidden="false" customHeight="false" outlineLevel="0" collapsed="false">
      <c r="A28" s="176" t="n">
        <v>545.665</v>
      </c>
      <c r="B28" s="197"/>
      <c r="C28" s="176" t="n">
        <v>2662.63933376041</v>
      </c>
      <c r="D28" s="176" t="n">
        <v>219.108066821071</v>
      </c>
      <c r="E28" s="176" t="n">
        <v>14.289656531809</v>
      </c>
      <c r="F28" s="176" t="n">
        <v>362.004632139161</v>
      </c>
      <c r="G28" s="176" t="n">
        <v>19.0528753757453</v>
      </c>
      <c r="H28" s="198" t="n">
        <v>43</v>
      </c>
      <c r="I28" s="176" t="n">
        <f aca="false">M28/(M28+Q28)</f>
        <v>0.0760330578512397</v>
      </c>
      <c r="J28" s="179" t="n">
        <f aca="false">SUM(AB28,AG28,AZ28,ED28,ET28,EX28)</f>
        <v>20</v>
      </c>
      <c r="K28" s="179" t="n">
        <f aca="false">SUM(CN28:CS28,EA28, EB28,EC28,X28,AU28,AA28,EU28,CW28,CZ28,CG28,DT28,AH28,AJ28)</f>
        <v>10</v>
      </c>
      <c r="L28" s="179" t="n">
        <f aca="false">SUM(AV28:AY28)</f>
        <v>3</v>
      </c>
      <c r="M28" s="179" t="n">
        <v>46</v>
      </c>
      <c r="N28" s="179" t="n">
        <v>76</v>
      </c>
      <c r="O28" s="179" t="n">
        <v>3</v>
      </c>
      <c r="P28" s="179" t="n">
        <v>4</v>
      </c>
      <c r="Q28" s="179" t="n">
        <f aca="false">SUM(R28,S28)</f>
        <v>559</v>
      </c>
      <c r="R28" s="179" t="n">
        <f aca="false">SUM(T28:V28)</f>
        <v>300</v>
      </c>
      <c r="S28" s="179" t="n">
        <v>259</v>
      </c>
      <c r="T28" s="179" t="n">
        <f aca="false">SUM(BA28:FB28)</f>
        <v>296</v>
      </c>
      <c r="U28" s="179" t="n">
        <f aca="false">SUM(AU28:AZ28)</f>
        <v>4</v>
      </c>
      <c r="V28" s="179" t="n">
        <f aca="false">SUM(X28:AT28)</f>
        <v>0</v>
      </c>
      <c r="W28" s="179"/>
      <c r="X28" s="179"/>
      <c r="Y28" s="179"/>
      <c r="Z28" s="179"/>
      <c r="AA28" s="179"/>
      <c r="AB28" s="179"/>
      <c r="AC28" s="199"/>
      <c r="AD28" s="19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 t="n">
        <v>1</v>
      </c>
      <c r="AW28" s="179"/>
      <c r="AX28" s="179" t="n">
        <v>2</v>
      </c>
      <c r="AY28" s="179"/>
      <c r="AZ28" s="179" t="n">
        <v>1</v>
      </c>
      <c r="BA28" s="179" t="n">
        <v>1</v>
      </c>
      <c r="BB28" s="179" t="n">
        <v>8</v>
      </c>
      <c r="BC28" s="179"/>
      <c r="BD28" s="179" t="n">
        <v>2</v>
      </c>
      <c r="BE28" s="179"/>
      <c r="BF28" s="179"/>
      <c r="BG28" s="179" t="n">
        <v>3</v>
      </c>
      <c r="BH28" s="179"/>
      <c r="BI28" s="179"/>
      <c r="BJ28" s="179"/>
      <c r="BK28" s="179"/>
      <c r="BL28" s="179"/>
      <c r="BM28" s="179" t="n">
        <v>2</v>
      </c>
      <c r="BN28" s="179"/>
      <c r="BO28" s="179" t="n">
        <v>7</v>
      </c>
      <c r="BP28" s="179" t="n">
        <v>6</v>
      </c>
      <c r="BQ28" s="179"/>
      <c r="BR28" s="179" t="n">
        <v>33</v>
      </c>
      <c r="BS28" s="179" t="n">
        <v>64</v>
      </c>
      <c r="BT28" s="179"/>
      <c r="BU28" s="179" t="n">
        <v>32</v>
      </c>
      <c r="BV28" s="179"/>
      <c r="BW28" s="179" t="n">
        <v>1</v>
      </c>
      <c r="BX28" s="179" t="n">
        <v>2</v>
      </c>
      <c r="BY28" s="179"/>
      <c r="BZ28" s="179" t="n">
        <v>4</v>
      </c>
      <c r="CA28" s="179" t="n">
        <v>6</v>
      </c>
      <c r="CB28" s="179"/>
      <c r="CC28" s="179"/>
      <c r="CD28" s="179" t="n">
        <v>2</v>
      </c>
      <c r="CE28" s="179"/>
      <c r="CF28" s="179" t="n">
        <v>1</v>
      </c>
      <c r="CG28" s="179" t="n">
        <v>1</v>
      </c>
      <c r="CH28" s="179" t="n">
        <v>4</v>
      </c>
      <c r="CI28" s="179" t="n">
        <v>4</v>
      </c>
      <c r="CJ28" s="179"/>
      <c r="CK28" s="179"/>
      <c r="CL28" s="179"/>
      <c r="CM28" s="179" t="n">
        <v>5</v>
      </c>
      <c r="CN28" s="179"/>
      <c r="CO28" s="179"/>
      <c r="CP28" s="179" t="n">
        <v>1</v>
      </c>
      <c r="CQ28" s="179" t="n">
        <v>2</v>
      </c>
      <c r="CR28" s="179"/>
      <c r="CS28" s="179"/>
      <c r="CT28" s="179"/>
      <c r="CU28" s="179" t="n">
        <v>1</v>
      </c>
      <c r="CV28" s="179"/>
      <c r="CW28" s="179"/>
      <c r="CX28" s="179"/>
      <c r="CY28" s="179"/>
      <c r="CZ28" s="179" t="n">
        <v>1</v>
      </c>
      <c r="DA28" s="179"/>
      <c r="DB28" s="179"/>
      <c r="DC28" s="179" t="n">
        <v>35</v>
      </c>
      <c r="DD28" s="179"/>
      <c r="DE28" s="179" t="n">
        <v>4</v>
      </c>
      <c r="DF28" s="179"/>
      <c r="DG28" s="179" t="n">
        <v>5</v>
      </c>
      <c r="DH28" s="179" t="n">
        <v>1</v>
      </c>
      <c r="DI28" s="179"/>
      <c r="DJ28" s="179" t="n">
        <v>3</v>
      </c>
      <c r="DK28" s="179"/>
      <c r="DL28" s="179" t="n">
        <v>1</v>
      </c>
      <c r="DM28" s="179"/>
      <c r="DN28" s="179"/>
      <c r="DO28" s="179"/>
      <c r="DP28" s="179"/>
      <c r="DQ28" s="179"/>
      <c r="DR28" s="179"/>
      <c r="DS28" s="179"/>
      <c r="DT28" s="179"/>
      <c r="DU28" s="179" t="n">
        <v>1</v>
      </c>
      <c r="DV28" s="179"/>
      <c r="DW28" s="179" t="n">
        <v>11</v>
      </c>
      <c r="DX28" s="179" t="n">
        <v>2</v>
      </c>
      <c r="DY28" s="179"/>
      <c r="DZ28" s="179"/>
      <c r="EA28" s="179"/>
      <c r="EB28" s="179" t="n">
        <v>1</v>
      </c>
      <c r="EC28" s="179"/>
      <c r="ED28" s="179"/>
      <c r="EE28" s="179"/>
      <c r="EF28" s="179"/>
      <c r="EG28" s="179"/>
      <c r="EH28" s="179"/>
      <c r="EI28" s="179"/>
      <c r="EJ28" s="179"/>
      <c r="EK28" s="179"/>
      <c r="EL28" s="179"/>
      <c r="EM28" s="179" t="n">
        <v>1</v>
      </c>
      <c r="EN28" s="179"/>
      <c r="EO28" s="179"/>
      <c r="EP28" s="179"/>
      <c r="EQ28" s="179"/>
      <c r="ER28" s="179" t="n">
        <v>1</v>
      </c>
      <c r="ES28" s="179"/>
      <c r="ET28" s="179"/>
      <c r="EU28" s="179" t="n">
        <v>4</v>
      </c>
      <c r="EV28" s="179" t="n">
        <v>9</v>
      </c>
      <c r="EW28" s="179" t="n">
        <v>5</v>
      </c>
      <c r="EX28" s="179" t="n">
        <v>19</v>
      </c>
      <c r="EY28" s="179"/>
      <c r="EZ28" s="179"/>
      <c r="FA28" s="179"/>
      <c r="FB28" s="179"/>
    </row>
    <row r="29" customFormat="false" ht="15" hidden="false" customHeight="false" outlineLevel="0" collapsed="false">
      <c r="A29" s="176" t="n">
        <v>547.42</v>
      </c>
      <c r="B29" s="197"/>
      <c r="C29" s="176" t="n">
        <v>949.888989990901</v>
      </c>
      <c r="D29" s="176" t="n">
        <v>297.280072793449</v>
      </c>
      <c r="E29" s="176" t="n">
        <v>12.3133757961783</v>
      </c>
      <c r="F29" s="176" t="n">
        <v>205.809281164695</v>
      </c>
      <c r="G29" s="176" t="n">
        <v>7.03621474067334</v>
      </c>
      <c r="H29" s="198" t="n">
        <v>44</v>
      </c>
      <c r="I29" s="176" t="n">
        <f aca="false">M29/(M29+Q29)</f>
        <v>0.23836389280677</v>
      </c>
      <c r="J29" s="179" t="n">
        <f aca="false">SUM(AB29,AG29,AZ29,ED29,ET29,EX29)</f>
        <v>13</v>
      </c>
      <c r="K29" s="179" t="n">
        <f aca="false">SUM(CN29:CS29,EA29, EB29,EC29,X29,AU29,AA29,EU29,CW29,CZ29,CG29,DT29,AH29,AJ29)</f>
        <v>57</v>
      </c>
      <c r="L29" s="179" t="n">
        <f aca="false">SUM(AV29:AY29)</f>
        <v>5</v>
      </c>
      <c r="M29" s="179" t="n">
        <v>169</v>
      </c>
      <c r="N29" s="179" t="n">
        <v>117</v>
      </c>
      <c r="O29" s="179" t="n">
        <v>7</v>
      </c>
      <c r="P29" s="179" t="n">
        <v>4</v>
      </c>
      <c r="Q29" s="179" t="n">
        <f aca="false">SUM(R29,S29)</f>
        <v>540</v>
      </c>
      <c r="R29" s="179" t="n">
        <f aca="false">SUM(T29:V29)</f>
        <v>300</v>
      </c>
      <c r="S29" s="179" t="n">
        <v>240</v>
      </c>
      <c r="T29" s="179" t="n">
        <f aca="false">SUM(BA29:FB29)</f>
        <v>288</v>
      </c>
      <c r="U29" s="179" t="n">
        <f aca="false">SUM(AU29:AZ29)</f>
        <v>9</v>
      </c>
      <c r="V29" s="179" t="n">
        <f aca="false">SUM(X29:AT29)</f>
        <v>3</v>
      </c>
      <c r="W29" s="179"/>
      <c r="X29" s="179" t="n">
        <v>1</v>
      </c>
      <c r="Y29" s="179"/>
      <c r="Z29" s="179" t="n">
        <v>2</v>
      </c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 t="n">
        <v>1</v>
      </c>
      <c r="AW29" s="179" t="n">
        <v>2</v>
      </c>
      <c r="AX29" s="179" t="n">
        <v>1</v>
      </c>
      <c r="AY29" s="179" t="n">
        <v>1</v>
      </c>
      <c r="AZ29" s="179" t="n">
        <v>4</v>
      </c>
      <c r="BA29" s="179" t="n">
        <v>1</v>
      </c>
      <c r="BB29" s="179" t="n">
        <v>10</v>
      </c>
      <c r="BC29" s="179"/>
      <c r="BD29" s="179" t="n">
        <v>14</v>
      </c>
      <c r="BE29" s="179"/>
      <c r="BF29" s="179"/>
      <c r="BG29" s="179" t="n">
        <v>2</v>
      </c>
      <c r="BH29" s="179"/>
      <c r="BI29" s="179"/>
      <c r="BJ29" s="179"/>
      <c r="BK29" s="179"/>
      <c r="BL29" s="179"/>
      <c r="BM29" s="179" t="n">
        <v>1</v>
      </c>
      <c r="BN29" s="179"/>
      <c r="BO29" s="179" t="n">
        <v>5</v>
      </c>
      <c r="BP29" s="179" t="n">
        <v>5</v>
      </c>
      <c r="BQ29" s="179" t="n">
        <v>1</v>
      </c>
      <c r="BR29" s="179" t="n">
        <v>3</v>
      </c>
      <c r="BS29" s="179" t="n">
        <v>46</v>
      </c>
      <c r="BT29" s="179"/>
      <c r="BU29" s="179" t="n">
        <v>17</v>
      </c>
      <c r="BV29" s="179"/>
      <c r="BW29" s="179"/>
      <c r="BX29" s="179" t="n">
        <v>1</v>
      </c>
      <c r="BY29" s="179" t="n">
        <v>1</v>
      </c>
      <c r="BZ29" s="179" t="n">
        <v>11</v>
      </c>
      <c r="CA29" s="179" t="n">
        <v>7</v>
      </c>
      <c r="CB29" s="179"/>
      <c r="CC29" s="179"/>
      <c r="CD29" s="179" t="n">
        <v>6</v>
      </c>
      <c r="CE29" s="179"/>
      <c r="CF29" s="179"/>
      <c r="CG29" s="179" t="n">
        <v>4</v>
      </c>
      <c r="CH29" s="179"/>
      <c r="CI29" s="179" t="n">
        <v>3</v>
      </c>
      <c r="CJ29" s="179"/>
      <c r="CK29" s="179"/>
      <c r="CL29" s="179"/>
      <c r="CM29" s="179" t="n">
        <v>2</v>
      </c>
      <c r="CN29" s="179" t="n">
        <v>1</v>
      </c>
      <c r="CO29" s="179"/>
      <c r="CP29" s="179" t="n">
        <v>1</v>
      </c>
      <c r="CQ29" s="179"/>
      <c r="CR29" s="179"/>
      <c r="CS29" s="179"/>
      <c r="CT29" s="179"/>
      <c r="CU29" s="179"/>
      <c r="CV29" s="179"/>
      <c r="CW29" s="179"/>
      <c r="CX29" s="179"/>
      <c r="CY29" s="179"/>
      <c r="CZ29" s="179"/>
      <c r="DA29" s="179"/>
      <c r="DB29" s="179"/>
      <c r="DC29" s="179" t="n">
        <v>40</v>
      </c>
      <c r="DD29" s="179"/>
      <c r="DE29" s="179" t="n">
        <v>4</v>
      </c>
      <c r="DF29" s="179"/>
      <c r="DG29" s="179" t="n">
        <v>5</v>
      </c>
      <c r="DH29" s="179" t="n">
        <v>3</v>
      </c>
      <c r="DI29" s="179"/>
      <c r="DJ29" s="179" t="n">
        <v>6</v>
      </c>
      <c r="DK29" s="179"/>
      <c r="DL29" s="179" t="n">
        <v>1</v>
      </c>
      <c r="DM29" s="179"/>
      <c r="DN29" s="179"/>
      <c r="DO29" s="179"/>
      <c r="DP29" s="179"/>
      <c r="DQ29" s="179" t="n">
        <v>2</v>
      </c>
      <c r="DR29" s="179"/>
      <c r="DS29" s="179"/>
      <c r="DT29" s="179" t="n">
        <v>2</v>
      </c>
      <c r="DU29" s="179" t="n">
        <v>2</v>
      </c>
      <c r="DV29" s="179"/>
      <c r="DW29" s="179" t="n">
        <v>17</v>
      </c>
      <c r="DX29" s="179"/>
      <c r="DY29" s="179"/>
      <c r="DZ29" s="179"/>
      <c r="EA29" s="179" t="n">
        <v>1</v>
      </c>
      <c r="EB29" s="179" t="n">
        <v>1</v>
      </c>
      <c r="EC29" s="179"/>
      <c r="ED29" s="179"/>
      <c r="EE29" s="179"/>
      <c r="EF29" s="179"/>
      <c r="EG29" s="179"/>
      <c r="EH29" s="179"/>
      <c r="EI29" s="179"/>
      <c r="EJ29" s="179"/>
      <c r="EK29" s="179"/>
      <c r="EL29" s="179"/>
      <c r="EM29" s="179" t="n">
        <v>1</v>
      </c>
      <c r="EN29" s="179"/>
      <c r="EO29" s="179"/>
      <c r="EP29" s="179"/>
      <c r="EQ29" s="179"/>
      <c r="ER29" s="179"/>
      <c r="ES29" s="179"/>
      <c r="ET29" s="179"/>
      <c r="EU29" s="179" t="n">
        <v>46</v>
      </c>
      <c r="EV29" s="179" t="n">
        <v>6</v>
      </c>
      <c r="EW29" s="179"/>
      <c r="EX29" s="179" t="n">
        <v>9</v>
      </c>
      <c r="EY29" s="179"/>
      <c r="EZ29" s="179"/>
      <c r="FA29" s="179"/>
      <c r="FB29" s="179"/>
    </row>
    <row r="30" customFormat="false" ht="15" hidden="false" customHeight="false" outlineLevel="0" collapsed="false">
      <c r="A30" s="176" t="n">
        <v>548.955</v>
      </c>
      <c r="B30" s="197"/>
      <c r="C30" s="176" t="n">
        <v>11247.3041474654</v>
      </c>
      <c r="D30" s="176" t="n">
        <v>712.700460829493</v>
      </c>
      <c r="E30" s="176" t="n">
        <v>0</v>
      </c>
      <c r="F30" s="176" t="n">
        <v>757.244239631336</v>
      </c>
      <c r="G30" s="176" t="n">
        <v>0</v>
      </c>
      <c r="H30" s="198" t="n">
        <v>39</v>
      </c>
      <c r="I30" s="176" t="n">
        <f aca="false">M30/(M30+Q30)</f>
        <v>0.0595903165735568</v>
      </c>
      <c r="J30" s="179" t="n">
        <f aca="false">SUM(AB30,AG30,AZ30,ED30,ET30,EX30)</f>
        <v>12</v>
      </c>
      <c r="K30" s="179" t="n">
        <f aca="false">SUM(CN30:CS30,EA30, EB30,EC30,X30,AU30,AA30,EU30,CW30,CZ30,CG30,DT30,AH30,AJ30)</f>
        <v>31</v>
      </c>
      <c r="L30" s="179" t="n">
        <f aca="false">SUM(AV30:AY30)</f>
        <v>0</v>
      </c>
      <c r="M30" s="179" t="n">
        <v>32</v>
      </c>
      <c r="N30" s="179" t="n">
        <v>34</v>
      </c>
      <c r="O30" s="179"/>
      <c r="P30" s="179"/>
      <c r="Q30" s="179" t="n">
        <f aca="false">SUM(R30,S30)</f>
        <v>505</v>
      </c>
      <c r="R30" s="179" t="n">
        <f aca="false">SUM(T30:V30)</f>
        <v>300</v>
      </c>
      <c r="S30" s="179" t="n">
        <v>205</v>
      </c>
      <c r="T30" s="179" t="n">
        <f aca="false">SUM(BA30:FB30)</f>
        <v>298</v>
      </c>
      <c r="U30" s="179" t="n">
        <f aca="false">SUM(AU30:AZ30)</f>
        <v>1</v>
      </c>
      <c r="V30" s="179" t="n">
        <f aca="false">SUM(X30:AT30)</f>
        <v>1</v>
      </c>
      <c r="W30" s="179"/>
      <c r="X30" s="179"/>
      <c r="Y30" s="179"/>
      <c r="Z30" s="179" t="n">
        <v>1</v>
      </c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 t="n">
        <v>1</v>
      </c>
      <c r="BA30" s="179" t="n">
        <v>1</v>
      </c>
      <c r="BB30" s="179" t="n">
        <v>8</v>
      </c>
      <c r="BC30" s="179"/>
      <c r="BD30" s="179"/>
      <c r="BE30" s="179"/>
      <c r="BF30" s="179"/>
      <c r="BG30" s="179" t="n">
        <v>2</v>
      </c>
      <c r="BH30" s="179"/>
      <c r="BI30" s="179"/>
      <c r="BJ30" s="179"/>
      <c r="BK30" s="179"/>
      <c r="BL30" s="179"/>
      <c r="BM30" s="179"/>
      <c r="BN30" s="179"/>
      <c r="BO30" s="179" t="n">
        <v>7</v>
      </c>
      <c r="BP30" s="179" t="n">
        <v>2</v>
      </c>
      <c r="BQ30" s="179"/>
      <c r="BR30" s="179" t="n">
        <v>11</v>
      </c>
      <c r="BS30" s="179" t="n">
        <v>43</v>
      </c>
      <c r="BT30" s="179"/>
      <c r="BU30" s="179" t="n">
        <v>25</v>
      </c>
      <c r="BV30" s="179"/>
      <c r="BW30" s="179"/>
      <c r="BX30" s="179"/>
      <c r="BY30" s="179"/>
      <c r="BZ30" s="179" t="n">
        <v>2</v>
      </c>
      <c r="CA30" s="179" t="n">
        <v>14</v>
      </c>
      <c r="CB30" s="179" t="n">
        <v>1</v>
      </c>
      <c r="CC30" s="179"/>
      <c r="CD30" s="179" t="n">
        <v>3</v>
      </c>
      <c r="CE30" s="179"/>
      <c r="CF30" s="179"/>
      <c r="CG30" s="179" t="n">
        <v>5</v>
      </c>
      <c r="CH30" s="179" t="n">
        <v>2</v>
      </c>
      <c r="CI30" s="179" t="n">
        <v>2</v>
      </c>
      <c r="CJ30" s="179"/>
      <c r="CK30" s="179"/>
      <c r="CL30" s="179"/>
      <c r="CM30" s="179" t="n">
        <v>3</v>
      </c>
      <c r="CN30" s="179"/>
      <c r="CO30" s="179"/>
      <c r="CP30" s="179" t="n">
        <v>1</v>
      </c>
      <c r="CQ30" s="179"/>
      <c r="CR30" s="179"/>
      <c r="CS30" s="179"/>
      <c r="CT30" s="179"/>
      <c r="CU30" s="179" t="n">
        <v>1</v>
      </c>
      <c r="CV30" s="179"/>
      <c r="CW30" s="179"/>
      <c r="CX30" s="179"/>
      <c r="CY30" s="179"/>
      <c r="CZ30" s="179" t="n">
        <v>1</v>
      </c>
      <c r="DA30" s="179"/>
      <c r="DB30" s="179"/>
      <c r="DC30" s="179" t="n">
        <v>63</v>
      </c>
      <c r="DD30" s="179"/>
      <c r="DE30" s="179" t="n">
        <v>2</v>
      </c>
      <c r="DF30" s="179" t="n">
        <v>1</v>
      </c>
      <c r="DG30" s="179" t="n">
        <v>2</v>
      </c>
      <c r="DH30" s="179" t="n">
        <v>1</v>
      </c>
      <c r="DI30" s="179"/>
      <c r="DJ30" s="179" t="n">
        <v>16</v>
      </c>
      <c r="DK30" s="179"/>
      <c r="DL30" s="179" t="n">
        <v>17</v>
      </c>
      <c r="DM30" s="179"/>
      <c r="DN30" s="179"/>
      <c r="DO30" s="179"/>
      <c r="DP30" s="179"/>
      <c r="DQ30" s="179"/>
      <c r="DR30" s="179"/>
      <c r="DS30" s="179"/>
      <c r="DT30" s="179" t="n">
        <v>2</v>
      </c>
      <c r="DU30" s="179"/>
      <c r="DV30" s="179" t="n">
        <v>1</v>
      </c>
      <c r="DW30" s="179" t="n">
        <v>9</v>
      </c>
      <c r="DX30" s="179" t="n">
        <v>2</v>
      </c>
      <c r="DY30" s="179"/>
      <c r="DZ30" s="179"/>
      <c r="EA30" s="179"/>
      <c r="EB30" s="179" t="n">
        <v>1</v>
      </c>
      <c r="EC30" s="179"/>
      <c r="ED30" s="179"/>
      <c r="EE30" s="179"/>
      <c r="EF30" s="179"/>
      <c r="EG30" s="179"/>
      <c r="EH30" s="179"/>
      <c r="EI30" s="179"/>
      <c r="EJ30" s="179"/>
      <c r="EK30" s="179"/>
      <c r="EL30" s="179"/>
      <c r="EM30" s="179" t="n">
        <v>1</v>
      </c>
      <c r="EN30" s="179"/>
      <c r="EO30" s="179" t="n">
        <v>1</v>
      </c>
      <c r="EP30" s="179"/>
      <c r="EQ30" s="179" t="n">
        <v>1</v>
      </c>
      <c r="ER30" s="179"/>
      <c r="ES30" s="179"/>
      <c r="ET30" s="179"/>
      <c r="EU30" s="179" t="n">
        <v>21</v>
      </c>
      <c r="EV30" s="179"/>
      <c r="EW30" s="179" t="n">
        <v>12</v>
      </c>
      <c r="EX30" s="179" t="n">
        <v>11</v>
      </c>
      <c r="EY30" s="179"/>
      <c r="EZ30" s="179"/>
      <c r="FA30" s="179"/>
      <c r="FB30" s="179"/>
    </row>
    <row r="31" customFormat="false" ht="15" hidden="false" customHeight="false" outlineLevel="0" collapsed="false">
      <c r="A31" s="176" t="n">
        <v>550.445</v>
      </c>
      <c r="B31" s="197"/>
      <c r="C31" s="176" t="n">
        <v>1016.93738140417</v>
      </c>
      <c r="D31" s="176" t="n">
        <v>307.73055028463</v>
      </c>
      <c r="E31" s="176" t="n">
        <v>0</v>
      </c>
      <c r="F31" s="176" t="n">
        <v>334.223908918406</v>
      </c>
      <c r="G31" s="176" t="n">
        <v>0</v>
      </c>
      <c r="H31" s="198" t="n">
        <v>41</v>
      </c>
      <c r="I31" s="176" t="n">
        <f aca="false">M31/(M31+Q31)</f>
        <v>0.232307692307692</v>
      </c>
      <c r="J31" s="179" t="n">
        <f aca="false">SUM(AB31,AG31,AZ31,ED31,ET31,EX31)</f>
        <v>15</v>
      </c>
      <c r="K31" s="179" t="n">
        <f aca="false">SUM(CN31:CS31,EA31, EB31,EC31,X31,AU31,AA31,EU31,CW31,CZ31,CG31,DT31,AH31,AJ31)</f>
        <v>30</v>
      </c>
      <c r="L31" s="179" t="n">
        <f aca="false">SUM(AV31:AY31)</f>
        <v>1</v>
      </c>
      <c r="M31" s="179" t="n">
        <v>151</v>
      </c>
      <c r="N31" s="179" t="n">
        <v>164</v>
      </c>
      <c r="O31" s="179"/>
      <c r="P31" s="179"/>
      <c r="Q31" s="179" t="n">
        <f aca="false">SUM(R31,S31)</f>
        <v>499</v>
      </c>
      <c r="R31" s="179" t="n">
        <f aca="false">SUM(T31:V31)</f>
        <v>300</v>
      </c>
      <c r="S31" s="179" t="n">
        <v>199</v>
      </c>
      <c r="T31" s="179" t="n">
        <f aca="false">SUM(BA31:FB31)</f>
        <v>297</v>
      </c>
      <c r="U31" s="179" t="n">
        <f aca="false">SUM(AU31:AZ31)</f>
        <v>2</v>
      </c>
      <c r="V31" s="179" t="n">
        <f aca="false">SUM(X31:AT31)</f>
        <v>1</v>
      </c>
      <c r="W31" s="179"/>
      <c r="X31" s="179"/>
      <c r="Y31" s="179"/>
      <c r="Z31" s="179"/>
      <c r="AA31" s="179" t="n">
        <v>1</v>
      </c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 t="n">
        <v>1</v>
      </c>
      <c r="AY31" s="179"/>
      <c r="AZ31" s="179" t="n">
        <v>1</v>
      </c>
      <c r="BA31" s="179"/>
      <c r="BB31" s="179" t="n">
        <v>11</v>
      </c>
      <c r="BC31" s="179"/>
      <c r="BD31" s="179" t="n">
        <v>7</v>
      </c>
      <c r="BE31" s="179"/>
      <c r="BF31" s="179"/>
      <c r="BG31" s="179" t="n">
        <v>1</v>
      </c>
      <c r="BH31" s="179"/>
      <c r="BI31" s="179"/>
      <c r="BJ31" s="179"/>
      <c r="BK31" s="179"/>
      <c r="BL31" s="179"/>
      <c r="BM31" s="179" t="n">
        <v>1</v>
      </c>
      <c r="BN31" s="179"/>
      <c r="BO31" s="179" t="n">
        <v>18</v>
      </c>
      <c r="BP31" s="179" t="n">
        <v>4</v>
      </c>
      <c r="BQ31" s="179"/>
      <c r="BR31" s="179" t="n">
        <v>8</v>
      </c>
      <c r="BS31" s="179" t="n">
        <v>68</v>
      </c>
      <c r="BT31" s="179"/>
      <c r="BU31" s="179" t="n">
        <v>32</v>
      </c>
      <c r="BV31" s="179"/>
      <c r="BW31" s="179"/>
      <c r="BX31" s="179"/>
      <c r="BY31" s="179"/>
      <c r="BZ31" s="179" t="n">
        <v>10</v>
      </c>
      <c r="CA31" s="179" t="n">
        <v>5</v>
      </c>
      <c r="CB31" s="179"/>
      <c r="CC31" s="179"/>
      <c r="CD31" s="179" t="n">
        <v>6</v>
      </c>
      <c r="CE31" s="179"/>
      <c r="CF31" s="179"/>
      <c r="CG31" s="179" t="n">
        <v>8</v>
      </c>
      <c r="CH31" s="179" t="n">
        <v>3</v>
      </c>
      <c r="CI31" s="179" t="n">
        <v>1</v>
      </c>
      <c r="CJ31" s="179"/>
      <c r="CK31" s="179"/>
      <c r="CL31" s="179"/>
      <c r="CM31" s="179" t="n">
        <v>8</v>
      </c>
      <c r="CN31" s="179" t="n">
        <v>3</v>
      </c>
      <c r="CO31" s="179"/>
      <c r="CP31" s="179"/>
      <c r="CQ31" s="179"/>
      <c r="CR31" s="179" t="n">
        <v>1</v>
      </c>
      <c r="CS31" s="179"/>
      <c r="CT31" s="179" t="n">
        <v>1</v>
      </c>
      <c r="CU31" s="179" t="n">
        <v>1</v>
      </c>
      <c r="CV31" s="179"/>
      <c r="CW31" s="179"/>
      <c r="CX31" s="179"/>
      <c r="CY31" s="179"/>
      <c r="CZ31" s="179" t="n">
        <v>1</v>
      </c>
      <c r="DA31" s="179"/>
      <c r="DB31" s="179"/>
      <c r="DC31" s="179" t="n">
        <v>13</v>
      </c>
      <c r="DD31" s="179"/>
      <c r="DE31" s="179"/>
      <c r="DF31" s="179"/>
      <c r="DG31" s="179" t="n">
        <v>8</v>
      </c>
      <c r="DH31" s="179" t="n">
        <v>1</v>
      </c>
      <c r="DI31" s="179" t="n">
        <v>1</v>
      </c>
      <c r="DJ31" s="179"/>
      <c r="DK31" s="179"/>
      <c r="DL31" s="179"/>
      <c r="DM31" s="179"/>
      <c r="DN31" s="179"/>
      <c r="DO31" s="179"/>
      <c r="DP31" s="179"/>
      <c r="DQ31" s="179" t="n">
        <v>2</v>
      </c>
      <c r="DR31" s="179"/>
      <c r="DS31" s="179"/>
      <c r="DT31" s="179" t="n">
        <v>2</v>
      </c>
      <c r="DU31" s="179"/>
      <c r="DV31" s="179" t="n">
        <v>8</v>
      </c>
      <c r="DW31" s="179" t="n">
        <v>14</v>
      </c>
      <c r="DX31" s="179" t="n">
        <v>1</v>
      </c>
      <c r="DY31" s="179"/>
      <c r="DZ31" s="179"/>
      <c r="EA31" s="179" t="n">
        <v>1</v>
      </c>
      <c r="EB31" s="179" t="n">
        <v>1</v>
      </c>
      <c r="EC31" s="179"/>
      <c r="ED31" s="179"/>
      <c r="EE31" s="179"/>
      <c r="EF31" s="179"/>
      <c r="EG31" s="179"/>
      <c r="EH31" s="179"/>
      <c r="EI31" s="179"/>
      <c r="EJ31" s="179"/>
      <c r="EK31" s="179"/>
      <c r="EL31" s="179"/>
      <c r="EM31" s="179"/>
      <c r="EN31" s="179"/>
      <c r="EO31" s="179"/>
      <c r="EP31" s="179"/>
      <c r="EQ31" s="179"/>
      <c r="ER31" s="179" t="n">
        <v>11</v>
      </c>
      <c r="ES31" s="179"/>
      <c r="ET31" s="179"/>
      <c r="EU31" s="179" t="n">
        <v>12</v>
      </c>
      <c r="EV31" s="179" t="n">
        <v>7</v>
      </c>
      <c r="EW31" s="179" t="n">
        <v>3</v>
      </c>
      <c r="EX31" s="179" t="n">
        <v>14</v>
      </c>
      <c r="EY31" s="179"/>
      <c r="EZ31" s="179"/>
      <c r="FA31" s="179"/>
      <c r="FB31" s="179"/>
    </row>
    <row r="32" customFormat="false" ht="15" hidden="false" customHeight="false" outlineLevel="0" collapsed="false">
      <c r="A32" s="176" t="n">
        <v>551.975</v>
      </c>
      <c r="B32" s="197"/>
      <c r="C32" s="176" t="n">
        <v>5147.51304718287</v>
      </c>
      <c r="D32" s="176" t="n">
        <v>720.651826605602</v>
      </c>
      <c r="E32" s="176" t="n">
        <v>41.180104377463</v>
      </c>
      <c r="F32" s="176" t="n">
        <v>360.325913302801</v>
      </c>
      <c r="G32" s="176" t="n">
        <v>20.5900521887315</v>
      </c>
      <c r="H32" s="198" t="n">
        <v>29</v>
      </c>
      <c r="I32" s="176" t="n">
        <f aca="false">M32/(M32+Q32)</f>
        <v>0.12280701754386</v>
      </c>
      <c r="J32" s="179" t="n">
        <f aca="false">SUM(AB32,AG32,AZ32,ED32,ET32,EX32)</f>
        <v>32</v>
      </c>
      <c r="K32" s="179" t="n">
        <f aca="false">SUM(CN32:CS32,EA32, EB32,EC32,X32,AU32,AA32,EU32,CW32,CZ32,CG32,DT32,AH32,AJ32)</f>
        <v>13</v>
      </c>
      <c r="L32" s="179" t="n">
        <f aca="false">SUM(AV32:AY32)</f>
        <v>0</v>
      </c>
      <c r="M32" s="179" t="n">
        <v>70</v>
      </c>
      <c r="N32" s="179" t="n">
        <v>35</v>
      </c>
      <c r="O32" s="179" t="n">
        <v>4</v>
      </c>
      <c r="P32" s="179" t="n">
        <v>2</v>
      </c>
      <c r="Q32" s="179" t="n">
        <f aca="false">SUM(R32,S32)</f>
        <v>500</v>
      </c>
      <c r="R32" s="179" t="n">
        <f aca="false">SUM(T32:V32)</f>
        <v>300</v>
      </c>
      <c r="S32" s="179" t="n">
        <v>200</v>
      </c>
      <c r="T32" s="179" t="n">
        <f aca="false">SUM(BA32:FB32)</f>
        <v>300</v>
      </c>
      <c r="U32" s="179" t="n">
        <f aca="false">SUM(AU32:AZ32)</f>
        <v>0</v>
      </c>
      <c r="V32" s="179" t="n">
        <f aca="false">SUM(X32:AT32)</f>
        <v>0</v>
      </c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 t="n">
        <v>6</v>
      </c>
      <c r="BC32" s="179"/>
      <c r="BD32" s="179"/>
      <c r="BE32" s="179"/>
      <c r="BF32" s="179"/>
      <c r="BG32" s="179"/>
      <c r="BH32" s="179" t="n">
        <v>3</v>
      </c>
      <c r="BI32" s="179"/>
      <c r="BJ32" s="179"/>
      <c r="BK32" s="179"/>
      <c r="BL32" s="179"/>
      <c r="BM32" s="179"/>
      <c r="BN32" s="179"/>
      <c r="BO32" s="179" t="n">
        <v>20</v>
      </c>
      <c r="BP32" s="179" t="n">
        <v>1</v>
      </c>
      <c r="BQ32" s="179"/>
      <c r="BR32" s="179" t="n">
        <v>42</v>
      </c>
      <c r="BS32" s="179" t="n">
        <v>38</v>
      </c>
      <c r="BT32" s="179"/>
      <c r="BU32" s="179" t="n">
        <v>41</v>
      </c>
      <c r="BV32" s="179"/>
      <c r="BW32" s="179"/>
      <c r="BX32" s="179"/>
      <c r="BY32" s="179"/>
      <c r="BZ32" s="179"/>
      <c r="CA32" s="179" t="n">
        <v>2</v>
      </c>
      <c r="CB32" s="179"/>
      <c r="CC32" s="179"/>
      <c r="CD32" s="179" t="n">
        <v>3</v>
      </c>
      <c r="CE32" s="179"/>
      <c r="CF32" s="179"/>
      <c r="CG32" s="179" t="n">
        <v>1</v>
      </c>
      <c r="CH32" s="179" t="n">
        <v>1</v>
      </c>
      <c r="CI32" s="179" t="n">
        <v>1</v>
      </c>
      <c r="CJ32" s="179"/>
      <c r="CK32" s="179"/>
      <c r="CL32" s="179"/>
      <c r="CM32" s="179" t="n">
        <v>1</v>
      </c>
      <c r="CN32" s="179"/>
      <c r="CO32" s="179"/>
      <c r="CP32" s="179"/>
      <c r="CQ32" s="179" t="n">
        <v>1</v>
      </c>
      <c r="CR32" s="179"/>
      <c r="CS32" s="179"/>
      <c r="CT32" s="179"/>
      <c r="CU32" s="179"/>
      <c r="CV32" s="179"/>
      <c r="CW32" s="179"/>
      <c r="CX32" s="179"/>
      <c r="CY32" s="179"/>
      <c r="CZ32" s="179"/>
      <c r="DA32" s="179"/>
      <c r="DB32" s="179"/>
      <c r="DC32" s="179" t="n">
        <v>34</v>
      </c>
      <c r="DD32" s="179" t="n">
        <v>1</v>
      </c>
      <c r="DE32" s="179" t="n">
        <v>3</v>
      </c>
      <c r="DF32" s="179"/>
      <c r="DG32" s="179" t="n">
        <v>2</v>
      </c>
      <c r="DH32" s="179"/>
      <c r="DI32" s="179"/>
      <c r="DJ32" s="179" t="n">
        <v>11</v>
      </c>
      <c r="DK32" s="179"/>
      <c r="DL32" s="179" t="n">
        <v>1</v>
      </c>
      <c r="DM32" s="179"/>
      <c r="DN32" s="179"/>
      <c r="DO32" s="179"/>
      <c r="DP32" s="179"/>
      <c r="DQ32" s="179"/>
      <c r="DR32" s="179" t="n">
        <v>1</v>
      </c>
      <c r="DS32" s="199"/>
      <c r="DT32" s="179"/>
      <c r="DU32" s="179"/>
      <c r="DV32" s="179"/>
      <c r="DW32" s="179" t="n">
        <v>1</v>
      </c>
      <c r="DX32" s="179"/>
      <c r="DY32" s="179"/>
      <c r="DZ32" s="179"/>
      <c r="EA32" s="179"/>
      <c r="EB32" s="179" t="n">
        <v>1</v>
      </c>
      <c r="EC32" s="179"/>
      <c r="ED32" s="179"/>
      <c r="EE32" s="179"/>
      <c r="EF32" s="179"/>
      <c r="EG32" s="179"/>
      <c r="EH32" s="179" t="n">
        <v>1</v>
      </c>
      <c r="EI32" s="179"/>
      <c r="EJ32" s="179"/>
      <c r="EK32" s="179"/>
      <c r="EL32" s="179"/>
      <c r="EM32" s="179"/>
      <c r="EN32" s="179"/>
      <c r="EO32" s="179"/>
      <c r="EP32" s="179"/>
      <c r="EQ32" s="179" t="n">
        <v>3</v>
      </c>
      <c r="ER32" s="179"/>
      <c r="ES32" s="179"/>
      <c r="ET32" s="179"/>
      <c r="EU32" s="179" t="n">
        <v>10</v>
      </c>
      <c r="EV32" s="179" t="n">
        <v>3</v>
      </c>
      <c r="EW32" s="179" t="n">
        <v>35</v>
      </c>
      <c r="EX32" s="179" t="n">
        <v>32</v>
      </c>
      <c r="EY32" s="179"/>
      <c r="EZ32" s="179"/>
      <c r="FA32" s="179"/>
      <c r="FB32" s="179"/>
    </row>
    <row r="33" customFormat="false" ht="15" hidden="false" customHeight="false" outlineLevel="0" collapsed="false">
      <c r="A33" s="176" t="n">
        <v>553.535</v>
      </c>
      <c r="B33" s="197"/>
      <c r="C33" s="176" t="n">
        <v>2966.68526785714</v>
      </c>
      <c r="D33" s="176" t="n">
        <v>281.685267857143</v>
      </c>
      <c r="E33" s="176" t="n">
        <v>17.9799107142857</v>
      </c>
      <c r="F33" s="176" t="n">
        <v>359.598214285714</v>
      </c>
      <c r="G33" s="176" t="n">
        <v>5.99330357142857</v>
      </c>
      <c r="H33" s="198" t="n">
        <v>45</v>
      </c>
      <c r="I33" s="176" t="n">
        <f aca="false">M33/(M33+Q33)</f>
        <v>0.0867158671586716</v>
      </c>
      <c r="J33" s="179" t="n">
        <f aca="false">SUM(AB33,AG33,AZ33,ED33,ET33,EX33)</f>
        <v>18</v>
      </c>
      <c r="K33" s="179" t="n">
        <f aca="false">SUM(CN33:CS33,EA33, EB33,EC33,X33,AU33,AA33,EU33,CW33,CZ33,CG33,DT33,AH33,AJ33)</f>
        <v>34</v>
      </c>
      <c r="L33" s="179" t="n">
        <f aca="false">SUM(AV33:AY33)</f>
        <v>0</v>
      </c>
      <c r="M33" s="179" t="n">
        <v>47</v>
      </c>
      <c r="N33" s="179" t="n">
        <v>60</v>
      </c>
      <c r="O33" s="179" t="n">
        <v>3</v>
      </c>
      <c r="P33" s="179" t="n">
        <v>1</v>
      </c>
      <c r="Q33" s="179" t="n">
        <f aca="false">SUM(R33,S33)</f>
        <v>495</v>
      </c>
      <c r="R33" s="179" t="n">
        <f aca="false">SUM(T33:V33)</f>
        <v>300</v>
      </c>
      <c r="S33" s="179" t="n">
        <v>195</v>
      </c>
      <c r="T33" s="179" t="n">
        <f aca="false">SUM(BA33:FB33)</f>
        <v>299</v>
      </c>
      <c r="U33" s="179" t="n">
        <f aca="false">SUM(AU33:AZ33)</f>
        <v>0</v>
      </c>
      <c r="V33" s="179" t="n">
        <f aca="false">SUM(X33:AT33)</f>
        <v>1</v>
      </c>
      <c r="W33" s="179"/>
      <c r="X33" s="179"/>
      <c r="Y33" s="179"/>
      <c r="Z33" s="179" t="n">
        <v>1</v>
      </c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 t="n">
        <v>3</v>
      </c>
      <c r="BC33" s="179"/>
      <c r="BD33" s="179" t="n">
        <v>1</v>
      </c>
      <c r="BE33" s="179" t="n">
        <v>1</v>
      </c>
      <c r="BF33" s="179"/>
      <c r="BG33" s="199"/>
      <c r="BH33" s="179"/>
      <c r="BI33" s="179"/>
      <c r="BJ33" s="179"/>
      <c r="BK33" s="179"/>
      <c r="BL33" s="179"/>
      <c r="BM33" s="179" t="n">
        <v>2</v>
      </c>
      <c r="BN33" s="179" t="n">
        <v>1</v>
      </c>
      <c r="BO33" s="179" t="n">
        <v>11</v>
      </c>
      <c r="BP33" s="179" t="n">
        <v>1</v>
      </c>
      <c r="BQ33" s="179"/>
      <c r="BR33" s="179" t="n">
        <v>5</v>
      </c>
      <c r="BS33" s="179" t="n">
        <v>38</v>
      </c>
      <c r="BT33" s="179"/>
      <c r="BU33" s="179" t="n">
        <v>11</v>
      </c>
      <c r="BV33" s="179"/>
      <c r="BW33" s="179" t="n">
        <v>1</v>
      </c>
      <c r="BX33" s="179" t="n">
        <v>6</v>
      </c>
      <c r="BY33" s="179" t="n">
        <v>1</v>
      </c>
      <c r="BZ33" s="179" t="n">
        <v>11</v>
      </c>
      <c r="CA33" s="179" t="n">
        <v>9</v>
      </c>
      <c r="CB33" s="179" t="n">
        <v>1</v>
      </c>
      <c r="CC33" s="179"/>
      <c r="CD33" s="179" t="n">
        <v>6</v>
      </c>
      <c r="CE33" s="179"/>
      <c r="CF33" s="179" t="n">
        <v>3</v>
      </c>
      <c r="CG33" s="179" t="n">
        <v>1</v>
      </c>
      <c r="CH33" s="179" t="n">
        <v>5</v>
      </c>
      <c r="CI33" s="179"/>
      <c r="CJ33" s="179"/>
      <c r="CK33" s="179"/>
      <c r="CL33" s="179"/>
      <c r="CM33" s="179" t="n">
        <v>5</v>
      </c>
      <c r="CN33" s="179"/>
      <c r="CO33" s="179" t="n">
        <v>2</v>
      </c>
      <c r="CP33" s="179" t="n">
        <v>2</v>
      </c>
      <c r="CQ33" s="179"/>
      <c r="CR33" s="179"/>
      <c r="CS33" s="179"/>
      <c r="CT33" s="179" t="n">
        <v>5</v>
      </c>
      <c r="CU33" s="179"/>
      <c r="CV33" s="179"/>
      <c r="CW33" s="179"/>
      <c r="CX33" s="179"/>
      <c r="CY33" s="179"/>
      <c r="CZ33" s="179" t="n">
        <v>4</v>
      </c>
      <c r="DA33" s="179"/>
      <c r="DB33" s="179"/>
      <c r="DC33" s="179" t="n">
        <v>23</v>
      </c>
      <c r="DD33" s="179"/>
      <c r="DE33" s="179" t="n">
        <v>2</v>
      </c>
      <c r="DF33" s="179" t="n">
        <v>1</v>
      </c>
      <c r="DG33" s="179" t="n">
        <v>25</v>
      </c>
      <c r="DH33" s="179"/>
      <c r="DI33" s="179"/>
      <c r="DJ33" s="179" t="n">
        <v>5</v>
      </c>
      <c r="DK33" s="179"/>
      <c r="DL33" s="179" t="n">
        <v>5</v>
      </c>
      <c r="DM33" s="179"/>
      <c r="DN33" s="179"/>
      <c r="DO33" s="179"/>
      <c r="DP33" s="179"/>
      <c r="DQ33" s="179"/>
      <c r="DR33" s="179"/>
      <c r="DS33" s="179"/>
      <c r="DT33" s="179" t="n">
        <v>3</v>
      </c>
      <c r="DU33" s="179"/>
      <c r="DV33" s="179" t="n">
        <v>3</v>
      </c>
      <c r="DW33" s="179" t="n">
        <v>41</v>
      </c>
      <c r="DX33" s="179"/>
      <c r="DY33" s="179" t="n">
        <v>2</v>
      </c>
      <c r="DZ33" s="179"/>
      <c r="EA33" s="179" t="n">
        <v>3</v>
      </c>
      <c r="EB33" s="179" t="n">
        <v>3</v>
      </c>
      <c r="EC33" s="179" t="n">
        <v>1</v>
      </c>
      <c r="ED33" s="179"/>
      <c r="EE33" s="179"/>
      <c r="EF33" s="179"/>
      <c r="EG33" s="179"/>
      <c r="EH33" s="179"/>
      <c r="EI33" s="179"/>
      <c r="EJ33" s="179"/>
      <c r="EK33" s="179"/>
      <c r="EL33" s="179"/>
      <c r="EM33" s="179" t="n">
        <v>4</v>
      </c>
      <c r="EN33" s="179"/>
      <c r="EO33" s="179"/>
      <c r="EP33" s="179"/>
      <c r="EQ33" s="179"/>
      <c r="ER33" s="179"/>
      <c r="ES33" s="179"/>
      <c r="ET33" s="179"/>
      <c r="EU33" s="179" t="n">
        <v>15</v>
      </c>
      <c r="EV33" s="179" t="n">
        <v>3</v>
      </c>
      <c r="EW33" s="179" t="n">
        <v>6</v>
      </c>
      <c r="EX33" s="179" t="n">
        <v>18</v>
      </c>
      <c r="EY33" s="179"/>
      <c r="EZ33" s="179"/>
      <c r="FA33" s="179"/>
      <c r="FB33" s="179"/>
    </row>
    <row r="34" customFormat="false" ht="15" hidden="false" customHeight="false" outlineLevel="0" collapsed="false">
      <c r="A34" s="176" t="n">
        <v>555.065</v>
      </c>
      <c r="B34" s="197"/>
      <c r="C34" s="176" t="n">
        <v>185.884615384615</v>
      </c>
      <c r="D34" s="176" t="n">
        <v>175.683630393996</v>
      </c>
      <c r="E34" s="176" t="n">
        <v>2.64469981238274</v>
      </c>
      <c r="F34" s="176" t="n">
        <v>89.1641651031895</v>
      </c>
      <c r="G34" s="176" t="n">
        <v>1.13344277673546</v>
      </c>
      <c r="H34" s="198" t="n">
        <v>47</v>
      </c>
      <c r="I34" s="176" t="n">
        <f aca="false">M34/(M34+Q34)</f>
        <v>0.4858934169279</v>
      </c>
      <c r="J34" s="179" t="n">
        <f aca="false">SUM(AB34,AG34,AZ34,ED34,ET34,EX34)</f>
        <v>11</v>
      </c>
      <c r="K34" s="179" t="n">
        <f aca="false">SUM(CN34:CS34,EA34, EB34,EC34,X34,AU34,AA34,EU34,CW34,CZ34,CG34,DT34,AH34,AJ34)</f>
        <v>47</v>
      </c>
      <c r="L34" s="179" t="n">
        <f aca="false">SUM(AV34:AY34)</f>
        <v>3</v>
      </c>
      <c r="M34" s="179" t="n">
        <v>465</v>
      </c>
      <c r="N34" s="179" t="n">
        <v>236</v>
      </c>
      <c r="O34" s="179" t="n">
        <v>7</v>
      </c>
      <c r="P34" s="179" t="n">
        <v>3</v>
      </c>
      <c r="Q34" s="179" t="n">
        <f aca="false">SUM(R34,S34)</f>
        <v>492</v>
      </c>
      <c r="R34" s="179" t="n">
        <f aca="false">SUM(T34:V34)</f>
        <v>300</v>
      </c>
      <c r="S34" s="179" t="n">
        <v>192</v>
      </c>
      <c r="T34" s="179" t="n">
        <f aca="false">SUM(BA34:FB34)</f>
        <v>294</v>
      </c>
      <c r="U34" s="179" t="n">
        <f aca="false">SUM(AU34:AZ34)</f>
        <v>4</v>
      </c>
      <c r="V34" s="179" t="n">
        <f aca="false">SUM(X34:AT34)</f>
        <v>2</v>
      </c>
      <c r="W34" s="179"/>
      <c r="X34" s="179"/>
      <c r="Y34" s="179"/>
      <c r="Z34" s="179"/>
      <c r="AA34" s="179" t="n">
        <v>1</v>
      </c>
      <c r="AB34" s="179"/>
      <c r="AC34" s="179"/>
      <c r="AD34" s="179"/>
      <c r="AE34" s="179"/>
      <c r="AF34" s="179"/>
      <c r="AG34" s="179"/>
      <c r="AH34" s="179"/>
      <c r="AI34" s="179"/>
      <c r="AJ34" s="179" t="n">
        <v>1</v>
      </c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 t="n">
        <v>1</v>
      </c>
      <c r="AX34" s="179" t="n">
        <v>2</v>
      </c>
      <c r="AY34" s="179"/>
      <c r="AZ34" s="179" t="n">
        <v>1</v>
      </c>
      <c r="BA34" s="179" t="n">
        <v>3</v>
      </c>
      <c r="BB34" s="179" t="n">
        <v>5</v>
      </c>
      <c r="BC34" s="179"/>
      <c r="BD34" s="179" t="n">
        <v>6</v>
      </c>
      <c r="BE34" s="179"/>
      <c r="BF34" s="179" t="n">
        <v>1</v>
      </c>
      <c r="BG34" s="179" t="n">
        <v>3</v>
      </c>
      <c r="BH34" s="179"/>
      <c r="BI34" s="179"/>
      <c r="BJ34" s="179"/>
      <c r="BK34" s="179"/>
      <c r="BL34" s="179"/>
      <c r="BM34" s="179"/>
      <c r="BN34" s="179"/>
      <c r="BO34" s="179" t="n">
        <v>8</v>
      </c>
      <c r="BP34" s="179" t="n">
        <v>2</v>
      </c>
      <c r="BQ34" s="179"/>
      <c r="BR34" s="179" t="n">
        <v>10</v>
      </c>
      <c r="BS34" s="179" t="n">
        <v>40</v>
      </c>
      <c r="BT34" s="179"/>
      <c r="BU34" s="179" t="n">
        <v>34</v>
      </c>
      <c r="BV34" s="179" t="n">
        <v>1</v>
      </c>
      <c r="BW34" s="179" t="n">
        <v>1</v>
      </c>
      <c r="BX34" s="179"/>
      <c r="BY34" s="179"/>
      <c r="BZ34" s="179" t="n">
        <v>9</v>
      </c>
      <c r="CA34" s="179" t="n">
        <v>11</v>
      </c>
      <c r="CB34" s="179"/>
      <c r="CC34" s="179"/>
      <c r="CD34" s="179" t="n">
        <v>2</v>
      </c>
      <c r="CE34" s="179"/>
      <c r="CF34" s="179" t="n">
        <v>3</v>
      </c>
      <c r="CG34" s="179" t="n">
        <v>4</v>
      </c>
      <c r="CH34" s="179" t="n">
        <v>6</v>
      </c>
      <c r="CI34" s="179" t="n">
        <v>3</v>
      </c>
      <c r="CJ34" s="179"/>
      <c r="CK34" s="179"/>
      <c r="CL34" s="179" t="n">
        <v>1</v>
      </c>
      <c r="CM34" s="179" t="n">
        <v>8</v>
      </c>
      <c r="CN34" s="179"/>
      <c r="CO34" s="179"/>
      <c r="CP34" s="179" t="n">
        <v>1</v>
      </c>
      <c r="CQ34" s="179"/>
      <c r="CR34" s="179"/>
      <c r="CS34" s="179"/>
      <c r="CT34" s="179" t="n">
        <v>2</v>
      </c>
      <c r="CU34" s="179" t="n">
        <v>1</v>
      </c>
      <c r="CV34" s="179"/>
      <c r="CW34" s="179"/>
      <c r="CX34" s="179"/>
      <c r="CY34" s="179"/>
      <c r="CZ34" s="179"/>
      <c r="DA34" s="179" t="n">
        <v>1</v>
      </c>
      <c r="DB34" s="179"/>
      <c r="DC34" s="179" t="n">
        <v>18</v>
      </c>
      <c r="DD34" s="179"/>
      <c r="DE34" s="179" t="n">
        <v>4</v>
      </c>
      <c r="DF34" s="179"/>
      <c r="DG34" s="179" t="n">
        <v>8</v>
      </c>
      <c r="DH34" s="179"/>
      <c r="DI34" s="179"/>
      <c r="DJ34" s="179" t="n">
        <v>3</v>
      </c>
      <c r="DK34" s="179"/>
      <c r="DL34" s="179" t="n">
        <v>2</v>
      </c>
      <c r="DM34" s="179"/>
      <c r="DN34" s="179"/>
      <c r="DO34" s="179"/>
      <c r="DP34" s="179"/>
      <c r="DQ34" s="179" t="n">
        <v>1</v>
      </c>
      <c r="DR34" s="179"/>
      <c r="DS34" s="179"/>
      <c r="DT34" s="179" t="n">
        <v>5</v>
      </c>
      <c r="DU34" s="179"/>
      <c r="DV34" s="179"/>
      <c r="DW34" s="179" t="n">
        <v>27</v>
      </c>
      <c r="DX34" s="179" t="n">
        <v>1</v>
      </c>
      <c r="DY34" s="179"/>
      <c r="DZ34" s="179"/>
      <c r="EA34" s="179"/>
      <c r="EB34" s="179" t="n">
        <v>2</v>
      </c>
      <c r="EC34" s="179"/>
      <c r="ED34" s="179"/>
      <c r="EE34" s="179"/>
      <c r="EF34" s="179"/>
      <c r="EG34" s="179" t="n">
        <v>1</v>
      </c>
      <c r="EH34" s="179"/>
      <c r="EI34" s="179"/>
      <c r="EJ34" s="179"/>
      <c r="EK34" s="179"/>
      <c r="EL34" s="179"/>
      <c r="EM34" s="179"/>
      <c r="EN34" s="179"/>
      <c r="EO34" s="179"/>
      <c r="EP34" s="179"/>
      <c r="EQ34" s="179" t="n">
        <v>1</v>
      </c>
      <c r="ER34" s="179"/>
      <c r="ES34" s="179"/>
      <c r="ET34" s="179"/>
      <c r="EU34" s="179" t="n">
        <v>33</v>
      </c>
      <c r="EV34" s="179" t="n">
        <v>6</v>
      </c>
      <c r="EW34" s="179" t="n">
        <v>4</v>
      </c>
      <c r="EX34" s="179" t="n">
        <v>10</v>
      </c>
      <c r="EY34" s="179" t="n">
        <v>2</v>
      </c>
      <c r="EZ34" s="179"/>
      <c r="FA34" s="179"/>
      <c r="FB34" s="179"/>
    </row>
    <row r="35" customFormat="false" ht="15" hidden="false" customHeight="false" outlineLevel="0" collapsed="false">
      <c r="A35" s="176" t="n">
        <v>556.58</v>
      </c>
      <c r="B35" s="197"/>
      <c r="C35" s="176" t="n">
        <v>910.247263017356</v>
      </c>
      <c r="D35" s="176" t="n">
        <v>237.455807743658</v>
      </c>
      <c r="E35" s="176" t="n">
        <v>22.3690253671562</v>
      </c>
      <c r="F35" s="176" t="n">
        <v>302.842189586115</v>
      </c>
      <c r="G35" s="176" t="n">
        <v>13.7655540720961</v>
      </c>
      <c r="H35" s="198" t="n">
        <v>48</v>
      </c>
      <c r="I35" s="176" t="n">
        <f aca="false">M35/(M35+Q35)</f>
        <v>0.206896551724138</v>
      </c>
      <c r="J35" s="179" t="n">
        <f aca="false">SUM(AB35,AG35,AZ35,ED35,ET35,EX35)</f>
        <v>10</v>
      </c>
      <c r="K35" s="179" t="n">
        <f aca="false">SUM(CN35:CS35,EA35, EB35,EC35,X35,AU35,AA35,EU35,CW35,CZ35,CG35,DT35,AH35,AJ35)</f>
        <v>38</v>
      </c>
      <c r="L35" s="179" t="n">
        <f aca="false">SUM(AV35:AY35)</f>
        <v>4</v>
      </c>
      <c r="M35" s="179" t="n">
        <v>138</v>
      </c>
      <c r="N35" s="179" t="n">
        <v>176</v>
      </c>
      <c r="O35" s="179" t="n">
        <v>13</v>
      </c>
      <c r="P35" s="179" t="n">
        <v>8</v>
      </c>
      <c r="Q35" s="179" t="n">
        <f aca="false">SUM(R35,S35)</f>
        <v>529</v>
      </c>
      <c r="R35" s="179" t="n">
        <f aca="false">SUM(T35:V35)</f>
        <v>300</v>
      </c>
      <c r="S35" s="179" t="n">
        <v>229</v>
      </c>
      <c r="T35" s="179" t="n">
        <f aca="false">SUM(BA35:FB35)</f>
        <v>287</v>
      </c>
      <c r="U35" s="179" t="n">
        <f aca="false">SUM(AU35:AZ35)</f>
        <v>6</v>
      </c>
      <c r="V35" s="179" t="n">
        <f aca="false">SUM(X35:AT35)</f>
        <v>7</v>
      </c>
      <c r="W35" s="179"/>
      <c r="X35" s="179"/>
      <c r="Y35" s="179"/>
      <c r="Z35" s="179" t="n">
        <v>1</v>
      </c>
      <c r="AA35" s="179" t="n">
        <v>4</v>
      </c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 t="n">
        <v>1</v>
      </c>
      <c r="AR35" s="179"/>
      <c r="AS35" s="199" t="n">
        <v>1</v>
      </c>
      <c r="AT35" s="179"/>
      <c r="AU35" s="179"/>
      <c r="AV35" s="179"/>
      <c r="AW35" s="179" t="n">
        <v>1</v>
      </c>
      <c r="AX35" s="179" t="n">
        <v>3</v>
      </c>
      <c r="AY35" s="179"/>
      <c r="AZ35" s="179" t="n">
        <v>2</v>
      </c>
      <c r="BA35" s="179"/>
      <c r="BB35" s="179" t="n">
        <v>8</v>
      </c>
      <c r="BC35" s="179"/>
      <c r="BD35" s="179" t="n">
        <v>5</v>
      </c>
      <c r="BE35" s="179"/>
      <c r="BF35" s="179"/>
      <c r="BG35" s="179" t="n">
        <v>2</v>
      </c>
      <c r="BH35" s="179"/>
      <c r="BI35" s="179"/>
      <c r="BJ35" s="179"/>
      <c r="BK35" s="179"/>
      <c r="BL35" s="179"/>
      <c r="BM35" s="179" t="n">
        <v>2</v>
      </c>
      <c r="BN35" s="179" t="n">
        <v>1</v>
      </c>
      <c r="BO35" s="179" t="n">
        <v>11</v>
      </c>
      <c r="BP35" s="179" t="n">
        <v>4</v>
      </c>
      <c r="BQ35" s="179"/>
      <c r="BR35" s="179" t="n">
        <v>3</v>
      </c>
      <c r="BS35" s="179" t="n">
        <v>48</v>
      </c>
      <c r="BT35" s="179"/>
      <c r="BU35" s="179" t="n">
        <v>17</v>
      </c>
      <c r="BV35" s="179"/>
      <c r="BW35" s="179"/>
      <c r="BX35" s="179"/>
      <c r="BY35" s="179"/>
      <c r="BZ35" s="179" t="n">
        <v>8</v>
      </c>
      <c r="CA35" s="179" t="n">
        <v>10</v>
      </c>
      <c r="CB35" s="179"/>
      <c r="CC35" s="179"/>
      <c r="CD35" s="179" t="n">
        <v>8</v>
      </c>
      <c r="CE35" s="179"/>
      <c r="CF35" s="179" t="n">
        <v>1</v>
      </c>
      <c r="CG35" s="179" t="n">
        <v>4</v>
      </c>
      <c r="CH35" s="179"/>
      <c r="CI35" s="179" t="n">
        <v>2</v>
      </c>
      <c r="CJ35" s="179"/>
      <c r="CK35" s="179"/>
      <c r="CL35" s="179"/>
      <c r="CM35" s="179" t="n">
        <v>8</v>
      </c>
      <c r="CN35" s="179" t="n">
        <v>1</v>
      </c>
      <c r="CO35" s="179"/>
      <c r="CP35" s="179" t="n">
        <v>3</v>
      </c>
      <c r="CQ35" s="179"/>
      <c r="CR35" s="179"/>
      <c r="CS35" s="179"/>
      <c r="CT35" s="179" t="n">
        <v>2</v>
      </c>
      <c r="CU35" s="179" t="n">
        <v>3</v>
      </c>
      <c r="CV35" s="179"/>
      <c r="CW35" s="179"/>
      <c r="CX35" s="179"/>
      <c r="CY35" s="179"/>
      <c r="CZ35" s="179" t="n">
        <v>1</v>
      </c>
      <c r="DA35" s="179"/>
      <c r="DB35" s="179"/>
      <c r="DC35" s="179" t="n">
        <v>46</v>
      </c>
      <c r="DD35" s="179"/>
      <c r="DE35" s="179" t="n">
        <v>5</v>
      </c>
      <c r="DF35" s="179"/>
      <c r="DG35" s="179" t="n">
        <v>4</v>
      </c>
      <c r="DH35" s="179" t="n">
        <v>4</v>
      </c>
      <c r="DI35" s="179"/>
      <c r="DJ35" s="179" t="n">
        <v>13</v>
      </c>
      <c r="DK35" s="179"/>
      <c r="DL35" s="179" t="n">
        <v>4</v>
      </c>
      <c r="DM35" s="179"/>
      <c r="DN35" s="179"/>
      <c r="DO35" s="179"/>
      <c r="DP35" s="179"/>
      <c r="DQ35" s="179" t="n">
        <v>1</v>
      </c>
      <c r="DR35" s="179"/>
      <c r="DS35" s="179"/>
      <c r="DT35" s="179" t="n">
        <v>5</v>
      </c>
      <c r="DU35" s="179"/>
      <c r="DV35" s="179"/>
      <c r="DW35" s="179" t="n">
        <v>6</v>
      </c>
      <c r="DX35" s="179" t="n">
        <v>1</v>
      </c>
      <c r="DY35" s="179" t="n">
        <v>1</v>
      </c>
      <c r="DZ35" s="179"/>
      <c r="EA35" s="179"/>
      <c r="EB35" s="179" t="n">
        <v>4</v>
      </c>
      <c r="EC35" s="179"/>
      <c r="ED35" s="179"/>
      <c r="EE35" s="179"/>
      <c r="EF35" s="179"/>
      <c r="EG35" s="179"/>
      <c r="EH35" s="179"/>
      <c r="EI35" s="179" t="n">
        <v>2</v>
      </c>
      <c r="EJ35" s="179"/>
      <c r="EK35" s="179"/>
      <c r="EL35" s="179"/>
      <c r="EM35" s="179" t="n">
        <v>1</v>
      </c>
      <c r="EN35" s="179"/>
      <c r="EO35" s="179"/>
      <c r="EP35" s="179"/>
      <c r="EQ35" s="179"/>
      <c r="ER35" s="179"/>
      <c r="ES35" s="179"/>
      <c r="ET35" s="179"/>
      <c r="EU35" s="179" t="n">
        <v>16</v>
      </c>
      <c r="EV35" s="179" t="n">
        <v>10</v>
      </c>
      <c r="EW35" s="179" t="n">
        <v>4</v>
      </c>
      <c r="EX35" s="179" t="n">
        <v>8</v>
      </c>
      <c r="EY35" s="179"/>
      <c r="EZ35" s="199"/>
      <c r="FA35" s="199"/>
      <c r="FB35" s="179"/>
    </row>
    <row r="36" customFormat="false" ht="15" hidden="false" customHeight="false" outlineLevel="0" collapsed="false">
      <c r="A36" s="176" t="n">
        <v>558.26</v>
      </c>
      <c r="B36" s="197"/>
      <c r="C36" s="176" t="n">
        <v>2011.54048716261</v>
      </c>
      <c r="D36" s="176" t="n">
        <v>226.254114549045</v>
      </c>
      <c r="E36" s="176" t="n">
        <v>7.07044107965767</v>
      </c>
      <c r="F36" s="176" t="n">
        <v>123.732718894009</v>
      </c>
      <c r="G36" s="176" t="n">
        <v>3.53522053982883</v>
      </c>
      <c r="H36" s="198" t="n">
        <v>34</v>
      </c>
      <c r="I36" s="176" t="n">
        <f aca="false">M36/(M36+Q36)</f>
        <v>0.101105845181675</v>
      </c>
      <c r="J36" s="179" t="n">
        <f aca="false">SUM(AB36,AG36,AZ36,ED36,ET36,EX36)</f>
        <v>23</v>
      </c>
      <c r="K36" s="179" t="n">
        <f aca="false">SUM(CN36:CS36,EA36, EB36,EC36,X36,AU36,AA36,EU36,CW36,CZ36,CG36,DT36,AH36,AJ36)</f>
        <v>20</v>
      </c>
      <c r="L36" s="179" t="n">
        <f aca="false">SUM(AV36:AY36)</f>
        <v>0</v>
      </c>
      <c r="M36" s="179" t="n">
        <v>64</v>
      </c>
      <c r="N36" s="179" t="n">
        <v>35</v>
      </c>
      <c r="O36" s="179" t="n">
        <v>2</v>
      </c>
      <c r="P36" s="179" t="n">
        <v>1</v>
      </c>
      <c r="Q36" s="179" t="n">
        <f aca="false">SUM(R36,S36)</f>
        <v>569</v>
      </c>
      <c r="R36" s="179" t="n">
        <f aca="false">SUM(T36:V36)</f>
        <v>300</v>
      </c>
      <c r="S36" s="179" t="n">
        <v>269</v>
      </c>
      <c r="T36" s="179" t="n">
        <f aca="false">SUM(BA36:FB36)</f>
        <v>300</v>
      </c>
      <c r="U36" s="179" t="n">
        <f aca="false">SUM(AU36:AZ36)</f>
        <v>0</v>
      </c>
      <c r="V36" s="179" t="n">
        <f aca="false">SUM(X36:AT36)</f>
        <v>0</v>
      </c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 t="n">
        <v>3</v>
      </c>
      <c r="BC36" s="179"/>
      <c r="BD36" s="179"/>
      <c r="BE36" s="179"/>
      <c r="BF36" s="179"/>
      <c r="BG36" s="179" t="n">
        <v>2</v>
      </c>
      <c r="BH36" s="179"/>
      <c r="BI36" s="179"/>
      <c r="BJ36" s="179"/>
      <c r="BK36" s="179"/>
      <c r="BL36" s="179"/>
      <c r="BM36" s="179" t="n">
        <v>3</v>
      </c>
      <c r="BN36" s="179"/>
      <c r="BO36" s="179" t="n">
        <v>12</v>
      </c>
      <c r="BP36" s="179"/>
      <c r="BQ36" s="179"/>
      <c r="BR36" s="179" t="n">
        <v>29</v>
      </c>
      <c r="BS36" s="179" t="n">
        <v>52</v>
      </c>
      <c r="BT36" s="179"/>
      <c r="BU36" s="179" t="n">
        <v>39</v>
      </c>
      <c r="BV36" s="179"/>
      <c r="BW36" s="179" t="n">
        <v>1</v>
      </c>
      <c r="BX36" s="179"/>
      <c r="BY36" s="179"/>
      <c r="BZ36" s="179" t="n">
        <v>3</v>
      </c>
      <c r="CA36" s="179" t="n">
        <v>4</v>
      </c>
      <c r="CB36" s="179"/>
      <c r="CC36" s="179"/>
      <c r="CD36" s="179" t="n">
        <v>3</v>
      </c>
      <c r="CE36" s="179"/>
      <c r="CF36" s="179"/>
      <c r="CG36" s="179" t="n">
        <v>3</v>
      </c>
      <c r="CH36" s="179" t="n">
        <v>3</v>
      </c>
      <c r="CI36" s="179" t="n">
        <v>2</v>
      </c>
      <c r="CJ36" s="179"/>
      <c r="CK36" s="179"/>
      <c r="CL36" s="179"/>
      <c r="CM36" s="179" t="n">
        <v>3</v>
      </c>
      <c r="CN36" s="179" t="n">
        <v>1</v>
      </c>
      <c r="CO36" s="179"/>
      <c r="CP36" s="179" t="n">
        <v>1</v>
      </c>
      <c r="CQ36" s="179"/>
      <c r="CR36" s="179"/>
      <c r="CS36" s="179"/>
      <c r="CT36" s="179"/>
      <c r="CU36" s="179" t="n">
        <v>2</v>
      </c>
      <c r="CV36" s="179"/>
      <c r="CW36" s="179"/>
      <c r="CX36" s="179"/>
      <c r="CY36" s="179"/>
      <c r="CZ36" s="179"/>
      <c r="DA36" s="179"/>
      <c r="DB36" s="179"/>
      <c r="DC36" s="179" t="n">
        <v>36</v>
      </c>
      <c r="DD36" s="179"/>
      <c r="DE36" s="179" t="n">
        <v>5</v>
      </c>
      <c r="DF36" s="179" t="n">
        <v>3</v>
      </c>
      <c r="DG36" s="179" t="n">
        <v>7</v>
      </c>
      <c r="DH36" s="179"/>
      <c r="DI36" s="179"/>
      <c r="DJ36" s="179" t="n">
        <v>8</v>
      </c>
      <c r="DK36" s="179"/>
      <c r="DL36" s="179"/>
      <c r="DM36" s="179"/>
      <c r="DN36" s="179"/>
      <c r="DO36" s="179"/>
      <c r="DP36" s="179"/>
      <c r="DQ36" s="179"/>
      <c r="DR36" s="179"/>
      <c r="DS36" s="179"/>
      <c r="DT36" s="179"/>
      <c r="DU36" s="179" t="n">
        <v>1</v>
      </c>
      <c r="DV36" s="179"/>
      <c r="DW36" s="179" t="n">
        <v>1</v>
      </c>
      <c r="DX36" s="179"/>
      <c r="DY36" s="179" t="n">
        <v>1</v>
      </c>
      <c r="DZ36" s="179"/>
      <c r="EA36" s="179"/>
      <c r="EB36" s="179" t="n">
        <v>3</v>
      </c>
      <c r="EC36" s="179" t="n">
        <v>1</v>
      </c>
      <c r="ED36" s="179" t="n">
        <v>1</v>
      </c>
      <c r="EE36" s="179"/>
      <c r="EF36" s="179"/>
      <c r="EG36" s="179"/>
      <c r="EH36" s="179" t="n">
        <v>1</v>
      </c>
      <c r="EI36" s="179" t="n">
        <v>1</v>
      </c>
      <c r="EJ36" s="179"/>
      <c r="EK36" s="179"/>
      <c r="EL36" s="179"/>
      <c r="EM36" s="179"/>
      <c r="EN36" s="179"/>
      <c r="EO36" s="179"/>
      <c r="EP36" s="179"/>
      <c r="EQ36" s="179"/>
      <c r="ER36" s="179"/>
      <c r="ES36" s="179"/>
      <c r="ET36" s="179"/>
      <c r="EU36" s="179" t="n">
        <v>11</v>
      </c>
      <c r="EV36" s="179" t="n">
        <v>14</v>
      </c>
      <c r="EW36" s="179" t="n">
        <v>18</v>
      </c>
      <c r="EX36" s="179" t="n">
        <v>22</v>
      </c>
      <c r="EY36" s="179"/>
      <c r="EZ36" s="179"/>
      <c r="FA36" s="179"/>
      <c r="FB36" s="179"/>
    </row>
    <row r="37" customFormat="false" ht="15" hidden="false" customHeight="false" outlineLevel="0" collapsed="false">
      <c r="A37" s="176" t="n">
        <v>559.905</v>
      </c>
      <c r="B37" s="197"/>
      <c r="C37" s="176" t="n">
        <v>1042.57413997628</v>
      </c>
      <c r="D37" s="176" t="n">
        <v>350.355871886121</v>
      </c>
      <c r="E37" s="176" t="n">
        <v>2.12336892052195</v>
      </c>
      <c r="F37" s="176" t="n">
        <v>97.6749703440095</v>
      </c>
      <c r="G37" s="176" t="n">
        <v>2.12336892052195</v>
      </c>
      <c r="H37" s="198" t="n">
        <v>35</v>
      </c>
      <c r="I37" s="176" t="n">
        <f aca="false">M37/(M37+Q37)</f>
        <v>0.251524390243902</v>
      </c>
      <c r="J37" s="179" t="n">
        <f aca="false">SUM(AB37,AG37,AZ37,ED37,ET37,EX37)</f>
        <v>10</v>
      </c>
      <c r="K37" s="179" t="n">
        <f aca="false">SUM(CN37:CS37,EA37, EB37,EC37,X37,AU37,AA37,EU37,CW37,CZ37,CG37,DT37,AH37,AJ37)</f>
        <v>76</v>
      </c>
      <c r="L37" s="179" t="n">
        <f aca="false">SUM(AV37:AY37)</f>
        <v>1</v>
      </c>
      <c r="M37" s="179" t="n">
        <v>165</v>
      </c>
      <c r="N37" s="179" t="n">
        <v>46</v>
      </c>
      <c r="O37" s="179" t="n">
        <v>1</v>
      </c>
      <c r="P37" s="179" t="n">
        <v>1</v>
      </c>
      <c r="Q37" s="179" t="n">
        <f aca="false">SUM(R37,S37)</f>
        <v>491</v>
      </c>
      <c r="R37" s="179" t="n">
        <f aca="false">SUM(T37:V37)</f>
        <v>300</v>
      </c>
      <c r="S37" s="179" t="n">
        <v>191</v>
      </c>
      <c r="T37" s="179" t="n">
        <f aca="false">SUM(BA37:FB37)</f>
        <v>299</v>
      </c>
      <c r="U37" s="179" t="n">
        <f aca="false">SUM(AU37:AZ37)</f>
        <v>1</v>
      </c>
      <c r="V37" s="179" t="n">
        <f aca="false">SUM(X37:AT37)</f>
        <v>0</v>
      </c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 t="n">
        <v>1</v>
      </c>
      <c r="AY37" s="179"/>
      <c r="AZ37" s="179"/>
      <c r="BA37" s="179" t="n">
        <v>1</v>
      </c>
      <c r="BB37" s="179" t="n">
        <v>3</v>
      </c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 t="n">
        <v>7</v>
      </c>
      <c r="BP37" s="179" t="n">
        <v>4</v>
      </c>
      <c r="BQ37" s="179"/>
      <c r="BR37" s="179" t="n">
        <v>6</v>
      </c>
      <c r="BS37" s="179" t="n">
        <v>33</v>
      </c>
      <c r="BT37" s="179"/>
      <c r="BU37" s="179" t="n">
        <v>11</v>
      </c>
      <c r="BV37" s="179"/>
      <c r="BW37" s="179"/>
      <c r="BX37" s="179"/>
      <c r="BY37" s="179"/>
      <c r="BZ37" s="179" t="n">
        <v>10</v>
      </c>
      <c r="CA37" s="179" t="n">
        <v>3</v>
      </c>
      <c r="CB37" s="179"/>
      <c r="CC37" s="179"/>
      <c r="CD37" s="179" t="n">
        <v>2</v>
      </c>
      <c r="CE37" s="179"/>
      <c r="CF37" s="179" t="n">
        <v>3</v>
      </c>
      <c r="CG37" s="179" t="n">
        <v>10</v>
      </c>
      <c r="CH37" s="179" t="n">
        <v>3</v>
      </c>
      <c r="CI37" s="179"/>
      <c r="CJ37" s="179"/>
      <c r="CK37" s="179"/>
      <c r="CL37" s="179"/>
      <c r="CM37" s="179" t="n">
        <v>1</v>
      </c>
      <c r="CN37" s="179"/>
      <c r="CO37" s="179"/>
      <c r="CP37" s="179" t="n">
        <v>3</v>
      </c>
      <c r="CQ37" s="179"/>
      <c r="CR37" s="179"/>
      <c r="CS37" s="179"/>
      <c r="CT37" s="179" t="n">
        <v>1</v>
      </c>
      <c r="CU37" s="179" t="n">
        <v>1</v>
      </c>
      <c r="CV37" s="179"/>
      <c r="CW37" s="179"/>
      <c r="CX37" s="179"/>
      <c r="CY37" s="179"/>
      <c r="CZ37" s="179"/>
      <c r="DA37" s="179"/>
      <c r="DB37" s="179"/>
      <c r="DC37" s="179" t="n">
        <v>34</v>
      </c>
      <c r="DD37" s="179"/>
      <c r="DE37" s="179" t="n">
        <v>18</v>
      </c>
      <c r="DF37" s="179" t="n">
        <v>1</v>
      </c>
      <c r="DG37" s="179" t="n">
        <v>8</v>
      </c>
      <c r="DH37" s="179"/>
      <c r="DI37" s="179"/>
      <c r="DJ37" s="179" t="n">
        <v>2</v>
      </c>
      <c r="DK37" s="179"/>
      <c r="DL37" s="179" t="n">
        <v>3</v>
      </c>
      <c r="DM37" s="179"/>
      <c r="DN37" s="179"/>
      <c r="DO37" s="179"/>
      <c r="DP37" s="179"/>
      <c r="DQ37" s="179" t="n">
        <v>1</v>
      </c>
      <c r="DR37" s="179"/>
      <c r="DS37" s="179"/>
      <c r="DT37" s="179" t="n">
        <v>14</v>
      </c>
      <c r="DU37" s="179"/>
      <c r="DV37" s="179" t="n">
        <v>4</v>
      </c>
      <c r="DW37" s="179" t="n">
        <v>44</v>
      </c>
      <c r="DX37" s="179"/>
      <c r="DY37" s="179" t="n">
        <v>1</v>
      </c>
      <c r="DZ37" s="179"/>
      <c r="EA37" s="179"/>
      <c r="EB37" s="179" t="n">
        <v>11</v>
      </c>
      <c r="EC37" s="179"/>
      <c r="ED37" s="179"/>
      <c r="EE37" s="179"/>
      <c r="EF37" s="179" t="n">
        <v>1</v>
      </c>
      <c r="EG37" s="179"/>
      <c r="EH37" s="179"/>
      <c r="EI37" s="179"/>
      <c r="EJ37" s="179"/>
      <c r="EK37" s="179"/>
      <c r="EL37" s="179"/>
      <c r="EM37" s="179"/>
      <c r="EN37" s="179"/>
      <c r="EO37" s="179"/>
      <c r="EP37" s="179"/>
      <c r="EQ37" s="179"/>
      <c r="ER37" s="179"/>
      <c r="ES37" s="179"/>
      <c r="ET37" s="179"/>
      <c r="EU37" s="179" t="n">
        <v>38</v>
      </c>
      <c r="EV37" s="179"/>
      <c r="EW37" s="179" t="n">
        <v>7</v>
      </c>
      <c r="EX37" s="179" t="n">
        <v>10</v>
      </c>
      <c r="EY37" s="179"/>
      <c r="EZ37" s="179"/>
      <c r="FA37" s="179"/>
      <c r="FB37" s="179"/>
    </row>
    <row r="38" customFormat="false" ht="15" hidden="false" customHeight="false" outlineLevel="0" collapsed="false">
      <c r="A38" s="176" t="n">
        <v>561.475</v>
      </c>
      <c r="B38" s="197"/>
      <c r="C38" s="176" t="n">
        <v>1465.7982735827</v>
      </c>
      <c r="D38" s="176" t="n">
        <v>263.091997822537</v>
      </c>
      <c r="E38" s="176" t="n">
        <v>5.0112761490007</v>
      </c>
      <c r="F38" s="176" t="n">
        <v>245.552531301034</v>
      </c>
      <c r="G38" s="176" t="n">
        <v>10.0225522980014</v>
      </c>
      <c r="H38" s="198" t="n">
        <v>42</v>
      </c>
      <c r="I38" s="176" t="n">
        <f aca="false">M38/(M38+Q38)</f>
        <v>0.152173913043478</v>
      </c>
      <c r="J38" s="179" t="n">
        <f aca="false">SUM(AB38,AG38,AZ38,ED38,ET38,EX38)</f>
        <v>14</v>
      </c>
      <c r="K38" s="179" t="n">
        <f aca="false">SUM(CN38:CS38,EA38, EB38,EC38,X38,AU38,AA38,EU38,CW38,CZ38,CG38,DT38,AH38,AJ38)</f>
        <v>57</v>
      </c>
      <c r="L38" s="179" t="n">
        <f aca="false">SUM(AV38:AY38)</f>
        <v>0</v>
      </c>
      <c r="M38" s="179" t="n">
        <v>105</v>
      </c>
      <c r="N38" s="179" t="n">
        <v>98</v>
      </c>
      <c r="O38" s="179" t="n">
        <v>2</v>
      </c>
      <c r="P38" s="179" t="n">
        <v>4</v>
      </c>
      <c r="Q38" s="179" t="n">
        <f aca="false">SUM(R38,S38)</f>
        <v>585</v>
      </c>
      <c r="R38" s="179" t="n">
        <f aca="false">SUM(T38:V38)</f>
        <v>300</v>
      </c>
      <c r="S38" s="179" t="n">
        <v>285</v>
      </c>
      <c r="T38" s="179" t="n">
        <f aca="false">SUM(BA38:FB38)</f>
        <v>294</v>
      </c>
      <c r="U38" s="179" t="n">
        <f aca="false">SUM(AU38:AZ38)</f>
        <v>0</v>
      </c>
      <c r="V38" s="179" t="n">
        <f aca="false">SUM(X38:AT38)</f>
        <v>6</v>
      </c>
      <c r="W38" s="179"/>
      <c r="X38" s="179"/>
      <c r="Y38" s="179"/>
      <c r="Z38" s="179" t="n">
        <v>6</v>
      </c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 t="n">
        <v>2</v>
      </c>
      <c r="BC38" s="179"/>
      <c r="BD38" s="179" t="n">
        <v>3</v>
      </c>
      <c r="BE38" s="179"/>
      <c r="BF38" s="179"/>
      <c r="BG38" s="179" t="n">
        <v>2</v>
      </c>
      <c r="BH38" s="179"/>
      <c r="BI38" s="179"/>
      <c r="BJ38" s="179"/>
      <c r="BK38" s="179"/>
      <c r="BL38" s="179"/>
      <c r="BM38" s="179"/>
      <c r="BN38" s="179" t="n">
        <v>1</v>
      </c>
      <c r="BO38" s="179" t="n">
        <v>6</v>
      </c>
      <c r="BP38" s="179" t="n">
        <v>3</v>
      </c>
      <c r="BQ38" s="179"/>
      <c r="BR38" s="179" t="n">
        <v>2</v>
      </c>
      <c r="BS38" s="179" t="n">
        <v>27</v>
      </c>
      <c r="BT38" s="179"/>
      <c r="BU38" s="179" t="n">
        <v>18</v>
      </c>
      <c r="BV38" s="179"/>
      <c r="BW38" s="179" t="n">
        <v>1</v>
      </c>
      <c r="BX38" s="179" t="n">
        <v>2</v>
      </c>
      <c r="BY38" s="179" t="n">
        <v>2</v>
      </c>
      <c r="BZ38" s="179" t="n">
        <v>11</v>
      </c>
      <c r="CA38" s="179" t="n">
        <v>2</v>
      </c>
      <c r="CB38" s="179"/>
      <c r="CC38" s="179"/>
      <c r="CD38" s="179" t="n">
        <v>11</v>
      </c>
      <c r="CE38" s="179"/>
      <c r="CF38" s="179" t="n">
        <v>2</v>
      </c>
      <c r="CG38" s="179" t="n">
        <v>1</v>
      </c>
      <c r="CH38" s="179" t="n">
        <v>1</v>
      </c>
      <c r="CI38" s="179" t="n">
        <v>2</v>
      </c>
      <c r="CJ38" s="179"/>
      <c r="CK38" s="179"/>
      <c r="CL38" s="179"/>
      <c r="CM38" s="179" t="n">
        <v>8</v>
      </c>
      <c r="CN38" s="179" t="n">
        <v>1</v>
      </c>
      <c r="CO38" s="179"/>
      <c r="CP38" s="179"/>
      <c r="CQ38" s="179"/>
      <c r="CR38" s="179"/>
      <c r="CS38" s="179" t="n">
        <v>1</v>
      </c>
      <c r="CT38" s="179" t="n">
        <v>2</v>
      </c>
      <c r="CU38" s="179" t="n">
        <v>5</v>
      </c>
      <c r="CV38" s="179"/>
      <c r="CW38" s="179"/>
      <c r="CX38" s="179"/>
      <c r="CY38" s="179"/>
      <c r="CZ38" s="179" t="n">
        <v>2</v>
      </c>
      <c r="DA38" s="179"/>
      <c r="DB38" s="179"/>
      <c r="DC38" s="179" t="n">
        <v>9</v>
      </c>
      <c r="DD38" s="179"/>
      <c r="DE38" s="179" t="n">
        <v>37</v>
      </c>
      <c r="DF38" s="179"/>
      <c r="DG38" s="179" t="n">
        <v>4</v>
      </c>
      <c r="DH38" s="179"/>
      <c r="DI38" s="179"/>
      <c r="DJ38" s="179" t="n">
        <v>4</v>
      </c>
      <c r="DK38" s="179"/>
      <c r="DL38" s="179"/>
      <c r="DM38" s="179"/>
      <c r="DN38" s="179"/>
      <c r="DO38" s="179"/>
      <c r="DP38" s="179"/>
      <c r="DQ38" s="179"/>
      <c r="DR38" s="179"/>
      <c r="DS38" s="179"/>
      <c r="DT38" s="179" t="n">
        <v>5</v>
      </c>
      <c r="DU38" s="179"/>
      <c r="DV38" s="179" t="n">
        <v>3</v>
      </c>
      <c r="DW38" s="179" t="n">
        <v>40</v>
      </c>
      <c r="DX38" s="179"/>
      <c r="DY38" s="179"/>
      <c r="DZ38" s="179"/>
      <c r="EA38" s="179" t="n">
        <v>2</v>
      </c>
      <c r="EB38" s="179" t="n">
        <v>3</v>
      </c>
      <c r="EC38" s="179" t="n">
        <v>1</v>
      </c>
      <c r="ED38" s="179"/>
      <c r="EE38" s="179" t="n">
        <v>1</v>
      </c>
      <c r="EF38" s="179"/>
      <c r="EG38" s="179"/>
      <c r="EH38" s="179"/>
      <c r="EI38" s="179"/>
      <c r="EJ38" s="179"/>
      <c r="EK38" s="179"/>
      <c r="EL38" s="179"/>
      <c r="EM38" s="179"/>
      <c r="EN38" s="179"/>
      <c r="EO38" s="179"/>
      <c r="EP38" s="179"/>
      <c r="EQ38" s="179" t="n">
        <v>1</v>
      </c>
      <c r="ER38" s="179"/>
      <c r="ES38" s="179"/>
      <c r="ET38" s="179"/>
      <c r="EU38" s="179" t="n">
        <v>41</v>
      </c>
      <c r="EV38" s="179" t="n">
        <v>11</v>
      </c>
      <c r="EW38" s="179"/>
      <c r="EX38" s="179" t="n">
        <v>14</v>
      </c>
      <c r="EY38" s="179"/>
      <c r="EZ38" s="179"/>
      <c r="FA38" s="179"/>
      <c r="FB38" s="179"/>
    </row>
    <row r="39" customFormat="false" ht="15" hidden="false" customHeight="false" outlineLevel="0" collapsed="false">
      <c r="A39" s="176" t="n">
        <v>563.285</v>
      </c>
      <c r="B39" s="197"/>
      <c r="C39" s="176" t="n">
        <v>1057.21875</v>
      </c>
      <c r="D39" s="176" t="n">
        <v>594.586184210526</v>
      </c>
      <c r="E39" s="176" t="n">
        <v>17.4878289473684</v>
      </c>
      <c r="F39" s="176" t="n">
        <v>530.994078947368</v>
      </c>
      <c r="G39" s="176" t="n">
        <v>9.53881578947368</v>
      </c>
      <c r="H39" s="198" t="n">
        <v>50</v>
      </c>
      <c r="I39" s="176" t="n">
        <f aca="false">M39/(M39+Q39)</f>
        <v>0.359961501443696</v>
      </c>
      <c r="J39" s="179" t="n">
        <f aca="false">SUM(AB39,AG39,AZ39,ED39,ET39,EX39)</f>
        <v>10</v>
      </c>
      <c r="K39" s="179" t="n">
        <f aca="false">SUM(CN39:CS39,EA39, EB39,EC39,X39,AU39,AA39,EU39,CW39,CZ39,CG39,DT39,AH39,AJ39)</f>
        <v>62</v>
      </c>
      <c r="L39" s="179" t="n">
        <f aca="false">SUM(AV39:AY39)</f>
        <v>3</v>
      </c>
      <c r="M39" s="179" t="n">
        <v>374</v>
      </c>
      <c r="N39" s="179" t="n">
        <v>334</v>
      </c>
      <c r="O39" s="179" t="n">
        <v>11</v>
      </c>
      <c r="P39" s="179" t="n">
        <v>6</v>
      </c>
      <c r="Q39" s="179" t="n">
        <f aca="false">SUM(R39,S39)</f>
        <v>665</v>
      </c>
      <c r="R39" s="179" t="n">
        <f aca="false">SUM(T39:V39)</f>
        <v>300</v>
      </c>
      <c r="S39" s="179" t="n">
        <v>365</v>
      </c>
      <c r="T39" s="179" t="n">
        <f aca="false">SUM(BA39:FB39)</f>
        <v>287</v>
      </c>
      <c r="U39" s="179" t="n">
        <f aca="false">SUM(AU39:AZ39)</f>
        <v>5</v>
      </c>
      <c r="V39" s="179" t="n">
        <f aca="false">SUM(X39:AT39)</f>
        <v>8</v>
      </c>
      <c r="W39" s="179"/>
      <c r="X39" s="179"/>
      <c r="Y39" s="179"/>
      <c r="Z39" s="199" t="n">
        <v>4</v>
      </c>
      <c r="AA39" s="179"/>
      <c r="AB39" s="179" t="n">
        <v>2</v>
      </c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 t="n">
        <v>1</v>
      </c>
      <c r="AN39" s="179"/>
      <c r="AO39" s="179"/>
      <c r="AP39" s="179"/>
      <c r="AQ39" s="179" t="n">
        <v>1</v>
      </c>
      <c r="AR39" s="179"/>
      <c r="AS39" s="179"/>
      <c r="AT39" s="179"/>
      <c r="AU39" s="179" t="n">
        <v>1</v>
      </c>
      <c r="AV39" s="179"/>
      <c r="AW39" s="179"/>
      <c r="AX39" s="179" t="n">
        <v>3</v>
      </c>
      <c r="AY39" s="179"/>
      <c r="AZ39" s="179" t="n">
        <v>1</v>
      </c>
      <c r="BA39" s="179"/>
      <c r="BB39" s="179" t="n">
        <v>4</v>
      </c>
      <c r="BC39" s="179"/>
      <c r="BD39" s="179" t="n">
        <v>6</v>
      </c>
      <c r="BE39" s="179"/>
      <c r="BF39" s="179"/>
      <c r="BG39" s="179"/>
      <c r="BH39" s="179"/>
      <c r="BI39" s="179"/>
      <c r="BJ39" s="179"/>
      <c r="BK39" s="179"/>
      <c r="BL39" s="179"/>
      <c r="BM39" s="179" t="n">
        <v>1</v>
      </c>
      <c r="BN39" s="179"/>
      <c r="BO39" s="179" t="n">
        <v>9</v>
      </c>
      <c r="BP39" s="179" t="n">
        <v>5</v>
      </c>
      <c r="BQ39" s="179"/>
      <c r="BR39" s="179" t="n">
        <v>2</v>
      </c>
      <c r="BS39" s="179" t="n">
        <v>26</v>
      </c>
      <c r="BT39" s="179"/>
      <c r="BU39" s="179" t="n">
        <v>19</v>
      </c>
      <c r="BV39" s="179"/>
      <c r="BW39" s="179" t="n">
        <v>1</v>
      </c>
      <c r="BX39" s="179" t="n">
        <v>3</v>
      </c>
      <c r="BY39" s="179"/>
      <c r="BZ39" s="179" t="n">
        <v>6</v>
      </c>
      <c r="CA39" s="179" t="n">
        <v>3</v>
      </c>
      <c r="CB39" s="179" t="n">
        <v>1</v>
      </c>
      <c r="CC39" s="179"/>
      <c r="CD39" s="179" t="n">
        <v>10</v>
      </c>
      <c r="CE39" s="179"/>
      <c r="CF39" s="179" t="n">
        <v>6</v>
      </c>
      <c r="CG39" s="179" t="n">
        <v>1</v>
      </c>
      <c r="CH39" s="179" t="n">
        <v>1</v>
      </c>
      <c r="CI39" s="179" t="n">
        <v>2</v>
      </c>
      <c r="CJ39" s="179"/>
      <c r="CK39" s="179"/>
      <c r="CL39" s="179"/>
      <c r="CM39" s="179" t="n">
        <v>4</v>
      </c>
      <c r="CN39" s="179" t="n">
        <v>1</v>
      </c>
      <c r="CO39" s="179" t="n">
        <v>1</v>
      </c>
      <c r="CP39" s="179" t="n">
        <v>1</v>
      </c>
      <c r="CQ39" s="179"/>
      <c r="CR39" s="179"/>
      <c r="CS39" s="179"/>
      <c r="CT39" s="179" t="n">
        <v>3</v>
      </c>
      <c r="CU39" s="179"/>
      <c r="CV39" s="179"/>
      <c r="CW39" s="179"/>
      <c r="CX39" s="179"/>
      <c r="CY39" s="179"/>
      <c r="CZ39" s="179" t="n">
        <v>1</v>
      </c>
      <c r="DA39" s="179" t="n">
        <v>1</v>
      </c>
      <c r="DB39" s="179"/>
      <c r="DC39" s="179" t="n">
        <v>51</v>
      </c>
      <c r="DD39" s="179"/>
      <c r="DE39" s="179" t="n">
        <v>8</v>
      </c>
      <c r="DF39" s="179"/>
      <c r="DG39" s="179" t="n">
        <v>8</v>
      </c>
      <c r="DH39" s="179" t="n">
        <v>1</v>
      </c>
      <c r="DI39" s="179"/>
      <c r="DJ39" s="179" t="n">
        <v>10</v>
      </c>
      <c r="DK39" s="179"/>
      <c r="DL39" s="179" t="n">
        <v>5</v>
      </c>
      <c r="DM39" s="179"/>
      <c r="DN39" s="179"/>
      <c r="DO39" s="179"/>
      <c r="DP39" s="179"/>
      <c r="DQ39" s="179"/>
      <c r="DR39" s="179"/>
      <c r="DS39" s="179"/>
      <c r="DT39" s="179" t="n">
        <v>12</v>
      </c>
      <c r="DU39" s="179"/>
      <c r="DV39" s="179" t="n">
        <v>1</v>
      </c>
      <c r="DW39" s="179" t="n">
        <v>6</v>
      </c>
      <c r="DX39" s="179" t="n">
        <v>3</v>
      </c>
      <c r="DY39" s="179"/>
      <c r="DZ39" s="179"/>
      <c r="EA39" s="179" t="n">
        <v>4</v>
      </c>
      <c r="EB39" s="179" t="n">
        <v>3</v>
      </c>
      <c r="EC39" s="179" t="n">
        <v>5</v>
      </c>
      <c r="ED39" s="179"/>
      <c r="EE39" s="179"/>
      <c r="EF39" s="179"/>
      <c r="EG39" s="179"/>
      <c r="EH39" s="179"/>
      <c r="EI39" s="179"/>
      <c r="EJ39" s="179"/>
      <c r="EK39" s="179"/>
      <c r="EL39" s="179"/>
      <c r="EM39" s="179"/>
      <c r="EN39" s="179"/>
      <c r="EO39" s="179"/>
      <c r="EP39" s="179"/>
      <c r="EQ39" s="179"/>
      <c r="ER39" s="179"/>
      <c r="ES39" s="179"/>
      <c r="ET39" s="179"/>
      <c r="EU39" s="179" t="n">
        <v>32</v>
      </c>
      <c r="EV39" s="179" t="n">
        <v>10</v>
      </c>
      <c r="EW39" s="179" t="n">
        <v>3</v>
      </c>
      <c r="EX39" s="179" t="n">
        <v>7</v>
      </c>
      <c r="EY39" s="179"/>
      <c r="EZ39" s="179"/>
      <c r="FA39" s="179"/>
      <c r="FB39" s="179"/>
    </row>
    <row r="40" customFormat="false" ht="15" hidden="false" customHeight="false" outlineLevel="0" collapsed="false">
      <c r="A40" s="176" t="n">
        <v>564.86</v>
      </c>
      <c r="B40" s="197"/>
      <c r="C40" s="176" t="n">
        <v>492.924155844156</v>
      </c>
      <c r="D40" s="176" t="n">
        <v>289.561558441558</v>
      </c>
      <c r="E40" s="176" t="n">
        <v>19.2483116883117</v>
      </c>
      <c r="F40" s="176" t="n">
        <v>215.078961038961</v>
      </c>
      <c r="G40" s="176" t="n">
        <v>3.34753246753247</v>
      </c>
      <c r="H40" s="198" t="n">
        <v>44</v>
      </c>
      <c r="I40" s="176" t="n">
        <f aca="false">M40/(M40+Q40)</f>
        <v>0.370053475935829</v>
      </c>
      <c r="J40" s="179" t="n">
        <f aca="false">SUM(AB40,AG40,AZ40,ED40,ET40,EX40)</f>
        <v>23</v>
      </c>
      <c r="K40" s="179" t="n">
        <f aca="false">SUM(CN40:CS40,EA40, EB40,EC40,X40,AU40,AA40,EU40,CW40,CZ40,CG40,DT40,AH40,AJ40)</f>
        <v>42</v>
      </c>
      <c r="L40" s="179" t="n">
        <f aca="false">SUM(AV40:AY40)</f>
        <v>8</v>
      </c>
      <c r="M40" s="179" t="n">
        <v>346</v>
      </c>
      <c r="N40" s="179" t="n">
        <v>257</v>
      </c>
      <c r="O40" s="179" t="n">
        <v>23</v>
      </c>
      <c r="P40" s="179" t="n">
        <v>4</v>
      </c>
      <c r="Q40" s="179" t="n">
        <f aca="false">SUM(R40,S40)</f>
        <v>589</v>
      </c>
      <c r="R40" s="179" t="n">
        <f aca="false">SUM(T40:V40)</f>
        <v>300</v>
      </c>
      <c r="S40" s="179" t="n">
        <v>289</v>
      </c>
      <c r="T40" s="179" t="n">
        <f aca="false">SUM(BA40:FB40)</f>
        <v>286</v>
      </c>
      <c r="U40" s="179" t="n">
        <f aca="false">SUM(AU40:AZ40)</f>
        <v>9</v>
      </c>
      <c r="V40" s="179" t="n">
        <f aca="false">SUM(X40:AT40)</f>
        <v>5</v>
      </c>
      <c r="W40" s="179"/>
      <c r="X40" s="179"/>
      <c r="Y40" s="179"/>
      <c r="Z40" s="179" t="n">
        <v>1</v>
      </c>
      <c r="AA40" s="179" t="n">
        <v>1</v>
      </c>
      <c r="AB40" s="179"/>
      <c r="AC40" s="179" t="n">
        <v>1</v>
      </c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 t="n">
        <v>1</v>
      </c>
      <c r="AQ40" s="179" t="n">
        <v>1</v>
      </c>
      <c r="AR40" s="179"/>
      <c r="AS40" s="179"/>
      <c r="AT40" s="179"/>
      <c r="AU40" s="179"/>
      <c r="AV40" s="179"/>
      <c r="AW40" s="179"/>
      <c r="AX40" s="179" t="n">
        <v>8</v>
      </c>
      <c r="AY40" s="179"/>
      <c r="AZ40" s="179" t="n">
        <v>1</v>
      </c>
      <c r="BA40" s="179"/>
      <c r="BB40" s="179" t="n">
        <v>8</v>
      </c>
      <c r="BC40" s="179"/>
      <c r="BD40" s="179" t="n">
        <v>10</v>
      </c>
      <c r="BE40" s="179"/>
      <c r="BF40" s="179"/>
      <c r="BG40" s="179"/>
      <c r="BH40" s="179" t="n">
        <v>2</v>
      </c>
      <c r="BI40" s="179"/>
      <c r="BJ40" s="179"/>
      <c r="BK40" s="179"/>
      <c r="BL40" s="179"/>
      <c r="BM40" s="179"/>
      <c r="BN40" s="179"/>
      <c r="BO40" s="179" t="n">
        <v>8</v>
      </c>
      <c r="BP40" s="179" t="n">
        <v>9</v>
      </c>
      <c r="BQ40" s="179"/>
      <c r="BR40" s="179" t="n">
        <v>9</v>
      </c>
      <c r="BS40" s="179" t="n">
        <v>48</v>
      </c>
      <c r="BT40" s="179"/>
      <c r="BU40" s="179" t="n">
        <v>16</v>
      </c>
      <c r="BV40" s="179"/>
      <c r="BW40" s="179"/>
      <c r="BX40" s="179"/>
      <c r="BY40" s="179"/>
      <c r="BZ40" s="179" t="n">
        <v>9</v>
      </c>
      <c r="CA40" s="179" t="n">
        <v>4</v>
      </c>
      <c r="CB40" s="179" t="n">
        <v>1</v>
      </c>
      <c r="CC40" s="179"/>
      <c r="CD40" s="179" t="n">
        <v>5</v>
      </c>
      <c r="CE40" s="179"/>
      <c r="CF40" s="179" t="n">
        <v>1</v>
      </c>
      <c r="CG40" s="179" t="n">
        <v>5</v>
      </c>
      <c r="CH40" s="179" t="n">
        <v>4</v>
      </c>
      <c r="CI40" s="179" t="n">
        <v>2</v>
      </c>
      <c r="CJ40" s="179"/>
      <c r="CK40" s="179"/>
      <c r="CL40" s="179"/>
      <c r="CM40" s="179"/>
      <c r="CN40" s="179" t="n">
        <v>1</v>
      </c>
      <c r="CO40" s="179"/>
      <c r="CP40" s="179" t="n">
        <v>1</v>
      </c>
      <c r="CQ40" s="179"/>
      <c r="CR40" s="179"/>
      <c r="CS40" s="179" t="n">
        <v>1</v>
      </c>
      <c r="CT40" s="179"/>
      <c r="CU40" s="179"/>
      <c r="CV40" s="179"/>
      <c r="CW40" s="179"/>
      <c r="CX40" s="179"/>
      <c r="CY40" s="179"/>
      <c r="CZ40" s="179"/>
      <c r="DA40" s="179"/>
      <c r="DB40" s="179"/>
      <c r="DC40" s="179" t="n">
        <v>25</v>
      </c>
      <c r="DD40" s="179"/>
      <c r="DE40" s="179" t="n">
        <v>4</v>
      </c>
      <c r="DF40" s="179"/>
      <c r="DG40" s="179" t="n">
        <v>4</v>
      </c>
      <c r="DH40" s="179" t="n">
        <v>1</v>
      </c>
      <c r="DI40" s="179"/>
      <c r="DJ40" s="179" t="n">
        <v>10</v>
      </c>
      <c r="DK40" s="179"/>
      <c r="DL40" s="179" t="n">
        <v>8</v>
      </c>
      <c r="DM40" s="179"/>
      <c r="DN40" s="179"/>
      <c r="DO40" s="179"/>
      <c r="DP40" s="179"/>
      <c r="DQ40" s="179" t="n">
        <v>2</v>
      </c>
      <c r="DR40" s="179"/>
      <c r="DS40" s="179"/>
      <c r="DT40" s="179" t="n">
        <v>9</v>
      </c>
      <c r="DU40" s="179"/>
      <c r="DV40" s="179"/>
      <c r="DW40" s="179" t="n">
        <v>1</v>
      </c>
      <c r="DX40" s="179" t="n">
        <v>1</v>
      </c>
      <c r="DY40" s="179"/>
      <c r="DZ40" s="179"/>
      <c r="EA40" s="179"/>
      <c r="EB40" s="179" t="n">
        <v>1</v>
      </c>
      <c r="EC40" s="179" t="n">
        <v>1</v>
      </c>
      <c r="ED40" s="179"/>
      <c r="EE40" s="179"/>
      <c r="EF40" s="179"/>
      <c r="EG40" s="179"/>
      <c r="EH40" s="179"/>
      <c r="EI40" s="179"/>
      <c r="EJ40" s="179"/>
      <c r="EK40" s="179"/>
      <c r="EL40" s="179"/>
      <c r="EM40" s="179"/>
      <c r="EN40" s="179"/>
      <c r="EO40" s="179"/>
      <c r="EP40" s="179"/>
      <c r="EQ40" s="179"/>
      <c r="ER40" s="179"/>
      <c r="ES40" s="179"/>
      <c r="ET40" s="179"/>
      <c r="EU40" s="179" t="n">
        <v>22</v>
      </c>
      <c r="EV40" s="179" t="n">
        <v>25</v>
      </c>
      <c r="EW40" s="179" t="n">
        <v>5</v>
      </c>
      <c r="EX40" s="179" t="n">
        <v>22</v>
      </c>
      <c r="EY40" s="179"/>
      <c r="EZ40" s="179"/>
      <c r="FA40" s="179"/>
      <c r="FB40" s="179" t="n">
        <v>1</v>
      </c>
    </row>
    <row r="41" customFormat="false" ht="15" hidden="false" customHeight="false" outlineLevel="0" collapsed="false">
      <c r="A41" s="176" t="n">
        <v>566.515</v>
      </c>
      <c r="B41" s="197"/>
      <c r="C41" s="176" t="n">
        <v>41.799857270463</v>
      </c>
      <c r="D41" s="176" t="n">
        <v>166.514185520041</v>
      </c>
      <c r="E41" s="176" t="n">
        <v>4.11146137086522</v>
      </c>
      <c r="F41" s="176" t="n">
        <v>68.0675271398797</v>
      </c>
      <c r="G41" s="176" t="n">
        <v>2.05573068543261</v>
      </c>
      <c r="H41" s="198" t="n">
        <v>24</v>
      </c>
      <c r="I41" s="176" t="n">
        <f aca="false">M41/(M41+Q41)</f>
        <v>0.799342105263158</v>
      </c>
      <c r="J41" s="179" t="n">
        <f aca="false">SUM(AB41,AG41,AZ41,ED41,ET41,EX41)</f>
        <v>1</v>
      </c>
      <c r="K41" s="179" t="n">
        <f aca="false">SUM(CN41:CS41,EA41, EB41,EC41,X41,AU41,AA41,EU41,CW41,CZ41,CG41,DT41,AH41,AJ41)</f>
        <v>4</v>
      </c>
      <c r="L41" s="179" t="n">
        <f aca="false">SUM(AV41:AY41)</f>
        <v>0</v>
      </c>
      <c r="M41" s="179" t="n">
        <v>729</v>
      </c>
      <c r="N41" s="179" t="n">
        <v>298</v>
      </c>
      <c r="O41" s="179" t="n">
        <v>18</v>
      </c>
      <c r="P41" s="179" t="n">
        <v>9</v>
      </c>
      <c r="Q41" s="179" t="n">
        <f aca="false">SUM(R41,S41)</f>
        <v>183</v>
      </c>
      <c r="R41" s="179" t="n">
        <f aca="false">SUM(T41:V41)</f>
        <v>88</v>
      </c>
      <c r="S41" s="179" t="n">
        <v>95</v>
      </c>
      <c r="T41" s="179" t="n">
        <f aca="false">SUM(BA41:FB41)</f>
        <v>83</v>
      </c>
      <c r="U41" s="179" t="n">
        <f aca="false">SUM(AU41:AZ41)</f>
        <v>0</v>
      </c>
      <c r="V41" s="179" t="n">
        <f aca="false">SUM(X41:AT41)</f>
        <v>5</v>
      </c>
      <c r="W41" s="179"/>
      <c r="X41" s="179"/>
      <c r="Y41" s="179"/>
      <c r="Z41" s="179" t="n">
        <v>4</v>
      </c>
      <c r="AA41" s="179"/>
      <c r="AB41" s="179" t="n">
        <v>1</v>
      </c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  <c r="BA41" s="179"/>
      <c r="BB41" s="179" t="n">
        <v>2</v>
      </c>
      <c r="BC41" s="179"/>
      <c r="BD41" s="179" t="n">
        <v>8</v>
      </c>
      <c r="BE41" s="179"/>
      <c r="BF41" s="179"/>
      <c r="BG41" s="179" t="n">
        <v>1</v>
      </c>
      <c r="BH41" s="179"/>
      <c r="BI41" s="179"/>
      <c r="BJ41" s="179"/>
      <c r="BK41" s="179"/>
      <c r="BL41" s="179"/>
      <c r="BM41" s="179"/>
      <c r="BN41" s="179"/>
      <c r="BO41" s="179" t="n">
        <v>6</v>
      </c>
      <c r="BP41" s="179"/>
      <c r="BQ41" s="179" t="n">
        <v>1</v>
      </c>
      <c r="BR41" s="179" t="n">
        <v>2</v>
      </c>
      <c r="BS41" s="179" t="n">
        <v>22</v>
      </c>
      <c r="BT41" s="179"/>
      <c r="BU41" s="179" t="n">
        <v>9</v>
      </c>
      <c r="BV41" s="179"/>
      <c r="BW41" s="179"/>
      <c r="BX41" s="179"/>
      <c r="BY41" s="179"/>
      <c r="BZ41" s="179" t="n">
        <v>4</v>
      </c>
      <c r="CA41" s="179" t="n">
        <v>2</v>
      </c>
      <c r="CB41" s="179"/>
      <c r="CC41" s="179"/>
      <c r="CD41" s="179" t="n">
        <v>1</v>
      </c>
      <c r="CE41" s="179"/>
      <c r="CF41" s="179"/>
      <c r="CG41" s="179"/>
      <c r="CH41" s="179"/>
      <c r="CI41" s="179"/>
      <c r="CJ41" s="179"/>
      <c r="CK41" s="179"/>
      <c r="CL41" s="179"/>
      <c r="CM41" s="179"/>
      <c r="CN41" s="179"/>
      <c r="CO41" s="179"/>
      <c r="CP41" s="179"/>
      <c r="CQ41" s="179"/>
      <c r="CR41" s="179"/>
      <c r="CS41" s="179"/>
      <c r="CT41" s="179"/>
      <c r="CU41" s="179"/>
      <c r="CV41" s="179"/>
      <c r="CW41" s="179"/>
      <c r="CX41" s="179"/>
      <c r="CY41" s="179"/>
      <c r="CZ41" s="179"/>
      <c r="DA41" s="179"/>
      <c r="DB41" s="179"/>
      <c r="DC41" s="179" t="n">
        <v>8</v>
      </c>
      <c r="DD41" s="179"/>
      <c r="DE41" s="179"/>
      <c r="DF41" s="179"/>
      <c r="DG41" s="179" t="n">
        <v>1</v>
      </c>
      <c r="DH41" s="179" t="n">
        <v>1</v>
      </c>
      <c r="DI41" s="179"/>
      <c r="DJ41" s="179" t="n">
        <v>5</v>
      </c>
      <c r="DK41" s="179"/>
      <c r="DL41" s="179" t="n">
        <v>3</v>
      </c>
      <c r="DM41" s="179"/>
      <c r="DN41" s="179"/>
      <c r="DO41" s="179"/>
      <c r="DP41" s="179"/>
      <c r="DQ41" s="179"/>
      <c r="DR41" s="179"/>
      <c r="DS41" s="179"/>
      <c r="DT41" s="179" t="n">
        <v>1</v>
      </c>
      <c r="DU41" s="179" t="n">
        <v>1</v>
      </c>
      <c r="DV41" s="179"/>
      <c r="DW41" s="179"/>
      <c r="DX41" s="179"/>
      <c r="DY41" s="179"/>
      <c r="DZ41" s="179"/>
      <c r="EA41" s="179"/>
      <c r="EB41" s="179" t="n">
        <v>1</v>
      </c>
      <c r="EC41" s="179"/>
      <c r="ED41" s="179"/>
      <c r="EE41" s="179"/>
      <c r="EF41" s="179"/>
      <c r="EG41" s="179"/>
      <c r="EH41" s="179"/>
      <c r="EI41" s="179"/>
      <c r="EJ41" s="179"/>
      <c r="EK41" s="179"/>
      <c r="EL41" s="179"/>
      <c r="EM41" s="179"/>
      <c r="EN41" s="179" t="n">
        <v>1</v>
      </c>
      <c r="EO41" s="179"/>
      <c r="EP41" s="179"/>
      <c r="EQ41" s="179"/>
      <c r="ER41" s="179"/>
      <c r="ES41" s="179"/>
      <c r="ET41" s="179"/>
      <c r="EU41" s="179" t="n">
        <v>2</v>
      </c>
      <c r="EV41" s="179"/>
      <c r="EW41" s="179"/>
      <c r="EX41" s="179"/>
      <c r="EY41" s="179" t="n">
        <v>1</v>
      </c>
      <c r="EZ41" s="179"/>
      <c r="FA41" s="179"/>
      <c r="FB41" s="179"/>
    </row>
    <row r="42" customFormat="false" ht="15" hidden="false" customHeight="false" outlineLevel="0" collapsed="false">
      <c r="A42" s="176" t="n">
        <v>567.945</v>
      </c>
      <c r="B42" s="197"/>
      <c r="C42" s="176" t="n">
        <v>38.5229420808549</v>
      </c>
      <c r="D42" s="176" t="n">
        <v>5.32926076217361</v>
      </c>
      <c r="E42" s="176" t="n">
        <v>0.30452918640992</v>
      </c>
      <c r="F42" s="176" t="n">
        <v>3.50208564371408</v>
      </c>
      <c r="G42" s="176" t="n">
        <v>1.97943971166448</v>
      </c>
      <c r="H42" s="198" t="n">
        <v>23</v>
      </c>
      <c r="I42" s="176" t="n">
        <f aca="false">M42/(M42+Q42)</f>
        <v>0.121527777777778</v>
      </c>
      <c r="J42" s="179" t="n">
        <f aca="false">SUM(AB42,AG42,AZ42,ED42,ET42,EX42)</f>
        <v>5</v>
      </c>
      <c r="K42" s="179" t="n">
        <f aca="false">SUM(CN42:CS42,EA42, EB42,EC42,X42,AU42,AA42,EU42,CW42,CZ42,CG42,DT42,AH42,AJ42)</f>
        <v>16</v>
      </c>
      <c r="L42" s="179" t="n">
        <f aca="false">SUM(AV42:AY42)</f>
        <v>0</v>
      </c>
      <c r="M42" s="179" t="n">
        <v>35</v>
      </c>
      <c r="N42" s="179" t="n">
        <v>23</v>
      </c>
      <c r="O42" s="179" t="n">
        <v>2</v>
      </c>
      <c r="P42" s="179" t="n">
        <v>13</v>
      </c>
      <c r="Q42" s="179" t="n">
        <f aca="false">SUM(R42,S42)</f>
        <v>253</v>
      </c>
      <c r="R42" s="179" t="n">
        <f aca="false">SUM(T42:V42)</f>
        <v>156</v>
      </c>
      <c r="S42" s="179" t="n">
        <v>97</v>
      </c>
      <c r="T42" s="179" t="n">
        <f aca="false">SUM(BA42:FB42)</f>
        <v>156</v>
      </c>
      <c r="U42" s="179" t="n">
        <f aca="false">SUM(AU42:AZ42)</f>
        <v>0</v>
      </c>
      <c r="V42" s="179" t="n">
        <f aca="false">SUM(X42:AT42)</f>
        <v>0</v>
      </c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 t="n">
        <v>2</v>
      </c>
      <c r="BH42" s="179"/>
      <c r="BI42" s="179"/>
      <c r="BJ42" s="179"/>
      <c r="BK42" s="179"/>
      <c r="BL42" s="179"/>
      <c r="BM42" s="179"/>
      <c r="BN42" s="179"/>
      <c r="BO42" s="179" t="n">
        <v>12</v>
      </c>
      <c r="BP42" s="179" t="n">
        <v>2</v>
      </c>
      <c r="BQ42" s="179"/>
      <c r="BR42" s="179" t="n">
        <v>13</v>
      </c>
      <c r="BS42" s="179" t="n">
        <v>15</v>
      </c>
      <c r="BT42" s="179"/>
      <c r="BU42" s="179" t="n">
        <v>40</v>
      </c>
      <c r="BV42" s="179"/>
      <c r="BW42" s="179"/>
      <c r="BX42" s="179"/>
      <c r="BY42" s="179"/>
      <c r="BZ42" s="179"/>
      <c r="CA42" s="179" t="n">
        <v>1</v>
      </c>
      <c r="CB42" s="179" t="n">
        <v>1</v>
      </c>
      <c r="CC42" s="179"/>
      <c r="CD42" s="179"/>
      <c r="CE42" s="179"/>
      <c r="CF42" s="179"/>
      <c r="CG42" s="179"/>
      <c r="CH42" s="179" t="n">
        <v>2</v>
      </c>
      <c r="CI42" s="179"/>
      <c r="CJ42" s="179"/>
      <c r="CK42" s="179"/>
      <c r="CL42" s="179"/>
      <c r="CM42" s="179" t="n">
        <v>1</v>
      </c>
      <c r="CN42" s="179"/>
      <c r="CO42" s="179"/>
      <c r="CP42" s="179"/>
      <c r="CQ42" s="179"/>
      <c r="CR42" s="179"/>
      <c r="CS42" s="179"/>
      <c r="CT42" s="179"/>
      <c r="CU42" s="179" t="n">
        <v>1</v>
      </c>
      <c r="CV42" s="179"/>
      <c r="CW42" s="179"/>
      <c r="CX42" s="179"/>
      <c r="CY42" s="179"/>
      <c r="CZ42" s="179" t="n">
        <v>1</v>
      </c>
      <c r="DA42" s="179"/>
      <c r="DB42" s="179"/>
      <c r="DC42" s="179" t="n">
        <v>9</v>
      </c>
      <c r="DD42" s="179"/>
      <c r="DE42" s="179" t="n">
        <v>1</v>
      </c>
      <c r="DF42" s="179"/>
      <c r="DG42" s="179" t="n">
        <v>2</v>
      </c>
      <c r="DH42" s="179"/>
      <c r="DI42" s="179"/>
      <c r="DJ42" s="179" t="n">
        <v>9</v>
      </c>
      <c r="DK42" s="179"/>
      <c r="DL42" s="179" t="n">
        <v>3</v>
      </c>
      <c r="DM42" s="179"/>
      <c r="DN42" s="179"/>
      <c r="DO42" s="179"/>
      <c r="DP42" s="179"/>
      <c r="DQ42" s="179"/>
      <c r="DR42" s="179"/>
      <c r="DS42" s="179"/>
      <c r="DT42" s="179"/>
      <c r="DU42" s="179"/>
      <c r="DV42" s="179"/>
      <c r="DW42" s="179"/>
      <c r="DX42" s="179"/>
      <c r="DY42" s="179"/>
      <c r="DZ42" s="179"/>
      <c r="EA42" s="179"/>
      <c r="EB42" s="179" t="n">
        <v>1</v>
      </c>
      <c r="EC42" s="179"/>
      <c r="ED42" s="179"/>
      <c r="EE42" s="179"/>
      <c r="EF42" s="179"/>
      <c r="EG42" s="179"/>
      <c r="EH42" s="179"/>
      <c r="EI42" s="179"/>
      <c r="EJ42" s="179"/>
      <c r="EK42" s="179"/>
      <c r="EL42" s="179"/>
      <c r="EM42" s="179"/>
      <c r="EN42" s="179"/>
      <c r="EO42" s="179"/>
      <c r="EP42" s="179"/>
      <c r="EQ42" s="179"/>
      <c r="ER42" s="179" t="n">
        <v>4</v>
      </c>
      <c r="ES42" s="179"/>
      <c r="ET42" s="179"/>
      <c r="EU42" s="179" t="n">
        <v>14</v>
      </c>
      <c r="EV42" s="179" t="n">
        <v>5</v>
      </c>
      <c r="EW42" s="179" t="n">
        <v>12</v>
      </c>
      <c r="EX42" s="179" t="n">
        <v>5</v>
      </c>
      <c r="EY42" s="179"/>
      <c r="EZ42" s="179"/>
      <c r="FA42" s="179"/>
      <c r="FB42" s="179"/>
    </row>
    <row r="43" customFormat="false" ht="15" hidden="false" customHeight="false" outlineLevel="0" collapsed="false">
      <c r="A43" s="176" t="n">
        <v>569.495</v>
      </c>
      <c r="B43" s="197"/>
      <c r="C43" s="176" t="n">
        <v>308.718010915707</v>
      </c>
      <c r="D43" s="176" t="n">
        <v>230.561552456034</v>
      </c>
      <c r="E43" s="176" t="n">
        <v>1.95391146149181</v>
      </c>
      <c r="F43" s="176" t="n">
        <v>140.681625227411</v>
      </c>
      <c r="G43" s="176" t="n">
        <v>2.60521528198909</v>
      </c>
      <c r="H43" s="198" t="n">
        <v>46</v>
      </c>
      <c r="I43" s="176" t="n">
        <f aca="false">M43/(M43+Q43)</f>
        <v>0.427536231884058</v>
      </c>
      <c r="J43" s="179" t="n">
        <f aca="false">SUM(AB43,AG43,AZ43,ED43,ET43,EX43)</f>
        <v>13</v>
      </c>
      <c r="K43" s="179" t="n">
        <f aca="false">SUM(CN43:CS43,EA43, EB43,EC43,X43,AU43,AA43,EU43,CW43,CZ43,CG43,DT43,AH43,AJ43)</f>
        <v>37</v>
      </c>
      <c r="L43" s="179" t="n">
        <f aca="false">SUM(AV43:AY43)</f>
        <v>5</v>
      </c>
      <c r="M43" s="179" t="n">
        <v>354</v>
      </c>
      <c r="N43" s="179" t="n">
        <v>216</v>
      </c>
      <c r="O43" s="179" t="n">
        <v>3</v>
      </c>
      <c r="P43" s="179" t="n">
        <v>4</v>
      </c>
      <c r="Q43" s="179" t="n">
        <f aca="false">SUM(R43,S43)</f>
        <v>474</v>
      </c>
      <c r="R43" s="179" t="n">
        <f aca="false">SUM(T43:V43)</f>
        <v>300</v>
      </c>
      <c r="S43" s="179" t="n">
        <v>174</v>
      </c>
      <c r="T43" s="179" t="n">
        <f aca="false">SUM(BA43:FB43)</f>
        <v>288</v>
      </c>
      <c r="U43" s="179" t="n">
        <f aca="false">SUM(AU43:AZ43)</f>
        <v>6</v>
      </c>
      <c r="V43" s="179" t="n">
        <f aca="false">SUM(X43:AT43)</f>
        <v>6</v>
      </c>
      <c r="W43" s="179"/>
      <c r="X43" s="179"/>
      <c r="Y43" s="179"/>
      <c r="Z43" s="179" t="n">
        <v>4</v>
      </c>
      <c r="AA43" s="179"/>
      <c r="AB43" s="179"/>
      <c r="AC43" s="179"/>
      <c r="AD43" s="179"/>
      <c r="AE43" s="179"/>
      <c r="AF43" s="179"/>
      <c r="AG43" s="179"/>
      <c r="AH43" s="179"/>
      <c r="AI43" s="179"/>
      <c r="AJ43" s="179" t="n">
        <v>1</v>
      </c>
      <c r="AK43" s="179"/>
      <c r="AL43" s="179"/>
      <c r="AM43" s="179"/>
      <c r="AN43" s="179"/>
      <c r="AO43" s="179"/>
      <c r="AP43" s="179"/>
      <c r="AQ43" s="179" t="n">
        <v>1</v>
      </c>
      <c r="AR43" s="179"/>
      <c r="AS43" s="179"/>
      <c r="AT43" s="179"/>
      <c r="AU43" s="179"/>
      <c r="AV43" s="179"/>
      <c r="AW43" s="179" t="n">
        <v>2</v>
      </c>
      <c r="AX43" s="179" t="n">
        <v>3</v>
      </c>
      <c r="AY43" s="179"/>
      <c r="AZ43" s="179" t="n">
        <v>1</v>
      </c>
      <c r="BA43" s="179"/>
      <c r="BB43" s="179" t="n">
        <v>6</v>
      </c>
      <c r="BC43" s="179"/>
      <c r="BD43" s="179"/>
      <c r="BE43" s="179"/>
      <c r="BF43" s="179"/>
      <c r="BG43" s="179" t="n">
        <v>2</v>
      </c>
      <c r="BH43" s="179" t="n">
        <v>2</v>
      </c>
      <c r="BI43" s="179"/>
      <c r="BJ43" s="179"/>
      <c r="BK43" s="179"/>
      <c r="BL43" s="179"/>
      <c r="BM43" s="179" t="n">
        <v>1</v>
      </c>
      <c r="BN43" s="179"/>
      <c r="BO43" s="179" t="n">
        <v>10</v>
      </c>
      <c r="BP43" s="179" t="n">
        <v>2</v>
      </c>
      <c r="BQ43" s="179"/>
      <c r="BR43" s="179" t="n">
        <v>5</v>
      </c>
      <c r="BS43" s="179" t="n">
        <v>40</v>
      </c>
      <c r="BT43" s="179"/>
      <c r="BU43" s="179" t="n">
        <v>7</v>
      </c>
      <c r="BV43" s="179"/>
      <c r="BW43" s="179"/>
      <c r="BX43" s="179"/>
      <c r="BY43" s="179"/>
      <c r="BZ43" s="179" t="n">
        <v>9</v>
      </c>
      <c r="CA43" s="179" t="n">
        <v>3</v>
      </c>
      <c r="CB43" s="179"/>
      <c r="CC43" s="179"/>
      <c r="CD43" s="179" t="n">
        <v>6</v>
      </c>
      <c r="CE43" s="179"/>
      <c r="CF43" s="179" t="n">
        <v>1</v>
      </c>
      <c r="CG43" s="179" t="n">
        <v>8</v>
      </c>
      <c r="CH43" s="179" t="n">
        <v>7</v>
      </c>
      <c r="CI43" s="179"/>
      <c r="CJ43" s="179"/>
      <c r="CK43" s="179"/>
      <c r="CL43" s="179"/>
      <c r="CM43" s="179" t="n">
        <v>11</v>
      </c>
      <c r="CN43" s="179"/>
      <c r="CO43" s="179"/>
      <c r="CP43" s="179" t="n">
        <v>1</v>
      </c>
      <c r="CQ43" s="179"/>
      <c r="CR43" s="179" t="n">
        <v>2</v>
      </c>
      <c r="CS43" s="179"/>
      <c r="CT43" s="179" t="n">
        <v>1</v>
      </c>
      <c r="CU43" s="179"/>
      <c r="CV43" s="179"/>
      <c r="CW43" s="179"/>
      <c r="CX43" s="179"/>
      <c r="CY43" s="179"/>
      <c r="CZ43" s="179" t="n">
        <v>3</v>
      </c>
      <c r="DA43" s="179"/>
      <c r="DB43" s="179"/>
      <c r="DC43" s="179" t="n">
        <v>58</v>
      </c>
      <c r="DD43" s="179"/>
      <c r="DE43" s="179" t="n">
        <v>5</v>
      </c>
      <c r="DF43" s="179"/>
      <c r="DG43" s="179"/>
      <c r="DH43" s="179"/>
      <c r="DI43" s="179" t="n">
        <v>2</v>
      </c>
      <c r="DJ43" s="179" t="n">
        <v>6</v>
      </c>
      <c r="DK43" s="179"/>
      <c r="DL43" s="179" t="n">
        <v>5</v>
      </c>
      <c r="DM43" s="179"/>
      <c r="DN43" s="179"/>
      <c r="DO43" s="179"/>
      <c r="DP43" s="179"/>
      <c r="DQ43" s="179" t="n">
        <v>1</v>
      </c>
      <c r="DR43" s="179"/>
      <c r="DS43" s="179"/>
      <c r="DT43" s="179" t="n">
        <v>11</v>
      </c>
      <c r="DU43" s="179"/>
      <c r="DV43" s="179" t="n">
        <v>14</v>
      </c>
      <c r="DW43" s="179" t="n">
        <v>26</v>
      </c>
      <c r="DX43" s="179" t="n">
        <v>3</v>
      </c>
      <c r="DY43" s="179" t="n">
        <v>1</v>
      </c>
      <c r="DZ43" s="179"/>
      <c r="EA43" s="179"/>
      <c r="EB43" s="179" t="n">
        <v>2</v>
      </c>
      <c r="EC43" s="179"/>
      <c r="ED43" s="179"/>
      <c r="EE43" s="179"/>
      <c r="EF43" s="179"/>
      <c r="EG43" s="179"/>
      <c r="EH43" s="179"/>
      <c r="EI43" s="179" t="n">
        <v>1</v>
      </c>
      <c r="EJ43" s="179"/>
      <c r="EK43" s="179"/>
      <c r="EL43" s="179"/>
      <c r="EM43" s="179" t="n">
        <v>2</v>
      </c>
      <c r="EN43" s="179"/>
      <c r="EO43" s="179"/>
      <c r="EP43" s="179"/>
      <c r="EQ43" s="179" t="n">
        <v>1</v>
      </c>
      <c r="ER43" s="179"/>
      <c r="ES43" s="179"/>
      <c r="ET43" s="179"/>
      <c r="EU43" s="179" t="n">
        <v>9</v>
      </c>
      <c r="EV43" s="179"/>
      <c r="EW43" s="179"/>
      <c r="EX43" s="179" t="n">
        <v>12</v>
      </c>
      <c r="EY43" s="179" t="n">
        <v>1</v>
      </c>
      <c r="EZ43" s="179"/>
      <c r="FA43" s="179"/>
      <c r="FB43" s="179" t="n">
        <v>1</v>
      </c>
    </row>
    <row r="44" customFormat="false" ht="15" hidden="false" customHeight="false" outlineLevel="0" collapsed="false">
      <c r="A44" s="176" t="n">
        <v>571.225</v>
      </c>
      <c r="B44" s="197"/>
      <c r="C44" s="176" t="n">
        <v>3023.02491874323</v>
      </c>
      <c r="D44" s="176" t="n">
        <v>691.176598049838</v>
      </c>
      <c r="E44" s="176" t="n">
        <v>27.9263271939328</v>
      </c>
      <c r="F44" s="176" t="n">
        <v>970.439869989166</v>
      </c>
      <c r="G44" s="176" t="n">
        <v>90.7605633802817</v>
      </c>
      <c r="H44" s="198" t="n">
        <v>39</v>
      </c>
      <c r="I44" s="176" t="n">
        <f aca="false">M44/(M44+Q44)</f>
        <v>0.18609022556391</v>
      </c>
      <c r="J44" s="179" t="n">
        <f aca="false">SUM(AB44,AG44,AZ44,ED44,ET44,EX44)</f>
        <v>26</v>
      </c>
      <c r="K44" s="179" t="n">
        <f aca="false">SUM(CN44:CS44,EA44, EB44,EC44,X44,AU44,AA44,EU44,CW44,CZ44,CG44,DT44,AH44,AJ44)</f>
        <v>25</v>
      </c>
      <c r="L44" s="179" t="n">
        <f aca="false">SUM(AV44:AY44)</f>
        <v>4</v>
      </c>
      <c r="M44" s="179" t="n">
        <v>99</v>
      </c>
      <c r="N44" s="179" t="n">
        <v>139</v>
      </c>
      <c r="O44" s="179" t="n">
        <v>4</v>
      </c>
      <c r="P44" s="179" t="n">
        <v>13</v>
      </c>
      <c r="Q44" s="179" t="n">
        <f aca="false">SUM(R44,S44)</f>
        <v>433</v>
      </c>
      <c r="R44" s="179" t="n">
        <f aca="false">SUM(T44:V44)</f>
        <v>300</v>
      </c>
      <c r="S44" s="179" t="n">
        <v>133</v>
      </c>
      <c r="T44" s="179" t="n">
        <f aca="false">SUM(BA44:FB44)</f>
        <v>296</v>
      </c>
      <c r="U44" s="179" t="n">
        <f aca="false">SUM(AU44:AZ44)</f>
        <v>4</v>
      </c>
      <c r="V44" s="179" t="n">
        <f aca="false">SUM(X44:AT44)</f>
        <v>0</v>
      </c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 t="n">
        <v>3</v>
      </c>
      <c r="AX44" s="179" t="n">
        <v>1</v>
      </c>
      <c r="AY44" s="179"/>
      <c r="AZ44" s="179"/>
      <c r="BA44" s="179"/>
      <c r="BB44" s="179" t="n">
        <v>2</v>
      </c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 t="n">
        <v>14</v>
      </c>
      <c r="BP44" s="179" t="n">
        <v>2</v>
      </c>
      <c r="BQ44" s="179"/>
      <c r="BR44" s="179" t="n">
        <v>11</v>
      </c>
      <c r="BS44" s="179" t="n">
        <v>44</v>
      </c>
      <c r="BT44" s="179"/>
      <c r="BU44" s="179" t="n">
        <v>36</v>
      </c>
      <c r="BV44" s="179"/>
      <c r="BW44" s="179"/>
      <c r="BX44" s="179"/>
      <c r="BY44" s="179"/>
      <c r="BZ44" s="179" t="n">
        <v>5</v>
      </c>
      <c r="CA44" s="179" t="n">
        <v>6</v>
      </c>
      <c r="CB44" s="179" t="n">
        <v>2</v>
      </c>
      <c r="CC44" s="179"/>
      <c r="CD44" s="179" t="n">
        <v>4</v>
      </c>
      <c r="CE44" s="179"/>
      <c r="CF44" s="179" t="n">
        <v>2</v>
      </c>
      <c r="CG44" s="179" t="n">
        <v>1</v>
      </c>
      <c r="CH44" s="179" t="n">
        <v>2</v>
      </c>
      <c r="CI44" s="179"/>
      <c r="CJ44" s="179"/>
      <c r="CK44" s="179"/>
      <c r="CL44" s="179" t="n">
        <v>1</v>
      </c>
      <c r="CM44" s="179" t="n">
        <v>5</v>
      </c>
      <c r="CN44" s="179" t="n">
        <v>1</v>
      </c>
      <c r="CO44" s="179"/>
      <c r="CP44" s="179"/>
      <c r="CQ44" s="179" t="n">
        <v>1</v>
      </c>
      <c r="CR44" s="179"/>
      <c r="CS44" s="179"/>
      <c r="CT44" s="179"/>
      <c r="CU44" s="179" t="n">
        <v>6</v>
      </c>
      <c r="CV44" s="179"/>
      <c r="CW44" s="179"/>
      <c r="CX44" s="179"/>
      <c r="CY44" s="179"/>
      <c r="CZ44" s="179"/>
      <c r="DA44" s="179"/>
      <c r="DB44" s="179"/>
      <c r="DC44" s="179" t="n">
        <v>25</v>
      </c>
      <c r="DD44" s="179"/>
      <c r="DE44" s="179" t="n">
        <v>2</v>
      </c>
      <c r="DF44" s="179"/>
      <c r="DG44" s="179" t="n">
        <v>7</v>
      </c>
      <c r="DH44" s="179" t="n">
        <v>1</v>
      </c>
      <c r="DI44" s="179"/>
      <c r="DJ44" s="179" t="n">
        <v>11</v>
      </c>
      <c r="DK44" s="179"/>
      <c r="DL44" s="179" t="n">
        <v>1</v>
      </c>
      <c r="DM44" s="179"/>
      <c r="DN44" s="179"/>
      <c r="DO44" s="179"/>
      <c r="DP44" s="179"/>
      <c r="DQ44" s="179"/>
      <c r="DR44" s="179"/>
      <c r="DS44" s="179"/>
      <c r="DT44" s="179" t="n">
        <v>4</v>
      </c>
      <c r="DU44" s="179"/>
      <c r="DV44" s="179" t="n">
        <v>4</v>
      </c>
      <c r="DW44" s="179" t="n">
        <v>42</v>
      </c>
      <c r="DX44" s="179" t="n">
        <v>2</v>
      </c>
      <c r="DY44" s="179" t="n">
        <v>3</v>
      </c>
      <c r="DZ44" s="179"/>
      <c r="EA44" s="179" t="n">
        <v>2</v>
      </c>
      <c r="EB44" s="179" t="n">
        <v>2</v>
      </c>
      <c r="EC44" s="179"/>
      <c r="ED44" s="179"/>
      <c r="EE44" s="179"/>
      <c r="EF44" s="179"/>
      <c r="EG44" s="179"/>
      <c r="EH44" s="179"/>
      <c r="EI44" s="179"/>
      <c r="EJ44" s="179"/>
      <c r="EK44" s="179"/>
      <c r="EL44" s="179"/>
      <c r="EM44" s="179"/>
      <c r="EN44" s="179"/>
      <c r="EO44" s="179"/>
      <c r="EP44" s="179"/>
      <c r="EQ44" s="179"/>
      <c r="ER44" s="179" t="n">
        <v>1</v>
      </c>
      <c r="ES44" s="179"/>
      <c r="ET44" s="179"/>
      <c r="EU44" s="179" t="n">
        <v>14</v>
      </c>
      <c r="EV44" s="179" t="n">
        <v>1</v>
      </c>
      <c r="EW44" s="179" t="n">
        <v>3</v>
      </c>
      <c r="EX44" s="179" t="n">
        <v>26</v>
      </c>
      <c r="EY44" s="179"/>
      <c r="EZ44" s="179"/>
      <c r="FA44" s="179"/>
      <c r="FB44" s="179"/>
    </row>
    <row r="45" customFormat="false" ht="15" hidden="false" customHeight="false" outlineLevel="0" collapsed="false">
      <c r="A45" s="176" t="n">
        <v>572.745</v>
      </c>
      <c r="B45" s="197"/>
      <c r="C45" s="176" t="n">
        <v>42.6315789473684</v>
      </c>
      <c r="D45" s="176" t="n">
        <v>126.928972917731</v>
      </c>
      <c r="E45" s="176" t="n">
        <v>0.827797649463465</v>
      </c>
      <c r="F45" s="176" t="n">
        <v>38.9064895247828</v>
      </c>
      <c r="G45" s="176" t="n">
        <v>4.2769545222279</v>
      </c>
      <c r="H45" s="198" t="n">
        <v>44</v>
      </c>
      <c r="I45" s="176" t="n">
        <f aca="false">M45/(M45+Q45)</f>
        <v>0.748576078112286</v>
      </c>
      <c r="J45" s="179" t="n">
        <f aca="false">SUM(AB45,AG45,AZ45,ED45,ET45,EX45)</f>
        <v>6</v>
      </c>
      <c r="K45" s="179" t="n">
        <f aca="false">SUM(CN45:CS45,EA45, EB45,EC45,X45,AU45,AA45,EU45,CW45,CZ45,CG45,DT45,AH45,AJ45)</f>
        <v>21</v>
      </c>
      <c r="L45" s="179" t="n">
        <f aca="false">SUM(AV45:AY45)</f>
        <v>2</v>
      </c>
      <c r="M45" s="179" t="n">
        <v>920</v>
      </c>
      <c r="N45" s="179" t="n">
        <v>282</v>
      </c>
      <c r="O45" s="179" t="n">
        <v>6</v>
      </c>
      <c r="P45" s="179" t="n">
        <v>31</v>
      </c>
      <c r="Q45" s="179" t="n">
        <f aca="false">SUM(R45,S45)</f>
        <v>309</v>
      </c>
      <c r="R45" s="179" t="n">
        <f aca="false">SUM(T45:V45)</f>
        <v>207</v>
      </c>
      <c r="S45" s="179" t="n">
        <v>102</v>
      </c>
      <c r="T45" s="179" t="n">
        <f aca="false">SUM(BA45:FB45)</f>
        <v>199</v>
      </c>
      <c r="U45" s="179" t="n">
        <f aca="false">SUM(AU45:AZ45)</f>
        <v>2</v>
      </c>
      <c r="V45" s="179" t="n">
        <f aca="false">SUM(X45:AT45)</f>
        <v>6</v>
      </c>
      <c r="W45" s="179"/>
      <c r="X45" s="179" t="n">
        <v>1</v>
      </c>
      <c r="Y45" s="179"/>
      <c r="Z45" s="179" t="n">
        <v>3</v>
      </c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 t="n">
        <v>1</v>
      </c>
      <c r="AP45" s="179" t="n">
        <v>1</v>
      </c>
      <c r="AQ45" s="179"/>
      <c r="AR45" s="179"/>
      <c r="AS45" s="179"/>
      <c r="AT45" s="179"/>
      <c r="AU45" s="179"/>
      <c r="AV45" s="179"/>
      <c r="AW45" s="179"/>
      <c r="AX45" s="179" t="n">
        <v>2</v>
      </c>
      <c r="AY45" s="179"/>
      <c r="AZ45" s="179"/>
      <c r="BA45" s="179"/>
      <c r="BB45" s="179" t="n">
        <v>5</v>
      </c>
      <c r="BC45" s="179"/>
      <c r="BD45" s="179" t="n">
        <v>6</v>
      </c>
      <c r="BE45" s="179"/>
      <c r="BF45" s="179"/>
      <c r="BG45" s="179" t="n">
        <v>1</v>
      </c>
      <c r="BH45" s="179"/>
      <c r="BI45" s="179" t="n">
        <v>1</v>
      </c>
      <c r="BJ45" s="179"/>
      <c r="BK45" s="179"/>
      <c r="BL45" s="179"/>
      <c r="BM45" s="179" t="n">
        <v>1</v>
      </c>
      <c r="BN45" s="179"/>
      <c r="BO45" s="179" t="n">
        <v>17</v>
      </c>
      <c r="BP45" s="179" t="n">
        <v>7</v>
      </c>
      <c r="BQ45" s="179"/>
      <c r="BR45" s="179" t="n">
        <v>3</v>
      </c>
      <c r="BS45" s="179" t="n">
        <v>37</v>
      </c>
      <c r="BT45" s="179"/>
      <c r="BU45" s="179" t="n">
        <v>12</v>
      </c>
      <c r="BV45" s="179"/>
      <c r="BW45" s="179"/>
      <c r="BX45" s="179" t="n">
        <v>1</v>
      </c>
      <c r="BY45" s="179"/>
      <c r="BZ45" s="179" t="n">
        <v>2</v>
      </c>
      <c r="CA45" s="179" t="n">
        <v>6</v>
      </c>
      <c r="CB45" s="179" t="n">
        <v>3</v>
      </c>
      <c r="CC45" s="179"/>
      <c r="CD45" s="179" t="n">
        <v>1</v>
      </c>
      <c r="CE45" s="179"/>
      <c r="CF45" s="179" t="n">
        <v>1</v>
      </c>
      <c r="CG45" s="179" t="n">
        <v>1</v>
      </c>
      <c r="CH45" s="179" t="n">
        <v>2</v>
      </c>
      <c r="CI45" s="179" t="n">
        <v>3</v>
      </c>
      <c r="CJ45" s="179"/>
      <c r="CK45" s="179"/>
      <c r="CL45" s="179"/>
      <c r="CM45" s="179" t="n">
        <v>5</v>
      </c>
      <c r="CN45" s="179" t="n">
        <v>1</v>
      </c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 t="n">
        <v>1</v>
      </c>
      <c r="DA45" s="179"/>
      <c r="DB45" s="179"/>
      <c r="DC45" s="179" t="n">
        <v>15</v>
      </c>
      <c r="DD45" s="179"/>
      <c r="DE45" s="179" t="n">
        <v>7</v>
      </c>
      <c r="DF45" s="179"/>
      <c r="DG45" s="179" t="n">
        <v>1</v>
      </c>
      <c r="DH45" s="179"/>
      <c r="DI45" s="179"/>
      <c r="DJ45" s="179" t="n">
        <v>5</v>
      </c>
      <c r="DK45" s="179" t="n">
        <v>1</v>
      </c>
      <c r="DL45" s="179" t="n">
        <v>3</v>
      </c>
      <c r="DM45" s="179"/>
      <c r="DN45" s="179"/>
      <c r="DO45" s="179"/>
      <c r="DP45" s="179"/>
      <c r="DQ45" s="179"/>
      <c r="DR45" s="179"/>
      <c r="DS45" s="179"/>
      <c r="DT45" s="179" t="n">
        <v>6</v>
      </c>
      <c r="DU45" s="179" t="n">
        <v>1</v>
      </c>
      <c r="DV45" s="179" t="n">
        <v>1</v>
      </c>
      <c r="DW45" s="179" t="n">
        <v>22</v>
      </c>
      <c r="DX45" s="179" t="n">
        <v>1</v>
      </c>
      <c r="DY45" s="179" t="n">
        <v>1</v>
      </c>
      <c r="DZ45" s="179"/>
      <c r="EA45" s="179"/>
      <c r="EB45" s="179"/>
      <c r="EC45" s="179" t="n">
        <v>1</v>
      </c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 t="n">
        <v>10</v>
      </c>
      <c r="EV45" s="179"/>
      <c r="EW45" s="179"/>
      <c r="EX45" s="179" t="n">
        <v>6</v>
      </c>
      <c r="EY45" s="179" t="n">
        <v>1</v>
      </c>
      <c r="EZ45" s="179"/>
      <c r="FA45" s="179"/>
      <c r="FB45" s="179"/>
    </row>
    <row r="46" customFormat="false" ht="15" hidden="false" customHeight="false" outlineLevel="0" collapsed="false">
      <c r="A46" s="176" t="n">
        <v>574.35</v>
      </c>
      <c r="B46" s="197"/>
      <c r="C46" s="176" t="n">
        <v>1013.7938517179</v>
      </c>
      <c r="D46" s="176" t="n">
        <v>591.962386980109</v>
      </c>
      <c r="E46" s="176" t="n">
        <v>18.6444846292948</v>
      </c>
      <c r="F46" s="176" t="n">
        <v>349.584086799277</v>
      </c>
      <c r="G46" s="176" t="n">
        <v>25.6361663652803</v>
      </c>
      <c r="H46" s="198" t="n">
        <v>35</v>
      </c>
      <c r="I46" s="176" t="n">
        <f aca="false">M46/(M46+Q46)</f>
        <v>0.368650217706822</v>
      </c>
      <c r="J46" s="179" t="n">
        <f aca="false">SUM(AB46,AG46,AZ46,ED46,ET46,EX46)</f>
        <v>12</v>
      </c>
      <c r="K46" s="179" t="n">
        <f aca="false">SUM(CN46:CS46,EA46, EB46,EC46,X46,AU46,AA46,EU46,CW46,CZ46,CG46,DT46,AH46,AJ46)</f>
        <v>35</v>
      </c>
      <c r="L46" s="179" t="n">
        <f aca="false">SUM(AV46:AY46)</f>
        <v>12</v>
      </c>
      <c r="M46" s="179" t="n">
        <v>254</v>
      </c>
      <c r="N46" s="179" t="n">
        <v>150</v>
      </c>
      <c r="O46" s="179" t="n">
        <v>8</v>
      </c>
      <c r="P46" s="179" t="n">
        <v>11</v>
      </c>
      <c r="Q46" s="179" t="n">
        <f aca="false">SUM(R46,S46)</f>
        <v>435</v>
      </c>
      <c r="R46" s="179" t="n">
        <f aca="false">SUM(T46:V46)</f>
        <v>300</v>
      </c>
      <c r="S46" s="179" t="n">
        <v>135</v>
      </c>
      <c r="T46" s="179" t="n">
        <f aca="false">SUM(BA46:FB46)</f>
        <v>284</v>
      </c>
      <c r="U46" s="179" t="n">
        <f aca="false">SUM(AU46:AZ46)</f>
        <v>12</v>
      </c>
      <c r="V46" s="179" t="n">
        <f aca="false">SUM(X46:AT46)</f>
        <v>4</v>
      </c>
      <c r="W46" s="179"/>
      <c r="X46" s="179"/>
      <c r="Y46" s="179"/>
      <c r="Z46" s="179"/>
      <c r="AA46" s="179" t="n">
        <v>2</v>
      </c>
      <c r="AB46" s="179"/>
      <c r="AC46" s="179"/>
      <c r="AD46" s="179"/>
      <c r="AE46" s="179"/>
      <c r="AF46" s="179"/>
      <c r="AG46" s="179"/>
      <c r="AH46" s="179"/>
      <c r="AI46" s="179"/>
      <c r="AJ46" s="179" t="n">
        <v>1</v>
      </c>
      <c r="AK46" s="179"/>
      <c r="AL46" s="179"/>
      <c r="AM46" s="179"/>
      <c r="AN46" s="179"/>
      <c r="AO46" s="179"/>
      <c r="AP46" s="179"/>
      <c r="AQ46" s="179" t="n">
        <v>1</v>
      </c>
      <c r="AR46" s="179"/>
      <c r="AS46" s="179"/>
      <c r="AT46" s="179"/>
      <c r="AU46" s="179"/>
      <c r="AV46" s="179"/>
      <c r="AW46" s="179" t="n">
        <v>4</v>
      </c>
      <c r="AX46" s="179" t="n">
        <v>8</v>
      </c>
      <c r="AY46" s="179"/>
      <c r="AZ46" s="179"/>
      <c r="BA46" s="179"/>
      <c r="BB46" s="179" t="n">
        <v>8</v>
      </c>
      <c r="BC46" s="179"/>
      <c r="BD46" s="179" t="n">
        <v>2</v>
      </c>
      <c r="BE46" s="179"/>
      <c r="BF46" s="179"/>
      <c r="BG46" s="179" t="n">
        <v>1</v>
      </c>
      <c r="BH46" s="179"/>
      <c r="BI46" s="179"/>
      <c r="BJ46" s="179"/>
      <c r="BK46" s="179"/>
      <c r="BL46" s="179"/>
      <c r="BM46" s="179"/>
      <c r="BN46" s="179"/>
      <c r="BO46" s="179" t="n">
        <v>12</v>
      </c>
      <c r="BP46" s="179" t="n">
        <v>2</v>
      </c>
      <c r="BQ46" s="179"/>
      <c r="BR46" s="179" t="n">
        <v>5</v>
      </c>
      <c r="BS46" s="179" t="n">
        <v>59</v>
      </c>
      <c r="BT46" s="179"/>
      <c r="BU46" s="179" t="n">
        <v>33</v>
      </c>
      <c r="BV46" s="179"/>
      <c r="BW46" s="179"/>
      <c r="BX46" s="179"/>
      <c r="BY46" s="179"/>
      <c r="BZ46" s="179" t="n">
        <v>7</v>
      </c>
      <c r="CA46" s="179" t="n">
        <v>7</v>
      </c>
      <c r="CB46" s="179"/>
      <c r="CC46" s="179"/>
      <c r="CD46" s="179" t="n">
        <v>3</v>
      </c>
      <c r="CE46" s="179"/>
      <c r="CF46" s="179"/>
      <c r="CG46" s="179" t="n">
        <v>7</v>
      </c>
      <c r="CH46" s="179" t="n">
        <v>2</v>
      </c>
      <c r="CI46" s="179" t="n">
        <v>3</v>
      </c>
      <c r="CJ46" s="179"/>
      <c r="CK46" s="179"/>
      <c r="CL46" s="179"/>
      <c r="CM46" s="179" t="n">
        <v>3</v>
      </c>
      <c r="CN46" s="179"/>
      <c r="CO46" s="179"/>
      <c r="CP46" s="179"/>
      <c r="CQ46" s="179"/>
      <c r="CR46" s="179"/>
      <c r="CS46" s="179"/>
      <c r="CT46" s="179"/>
      <c r="CU46" s="179" t="n">
        <v>4</v>
      </c>
      <c r="CV46" s="179" t="n">
        <v>1</v>
      </c>
      <c r="CW46" s="179"/>
      <c r="CX46" s="179"/>
      <c r="CY46" s="179"/>
      <c r="CZ46" s="179"/>
      <c r="DA46" s="179"/>
      <c r="DB46" s="179"/>
      <c r="DC46" s="179" t="n">
        <v>46</v>
      </c>
      <c r="DD46" s="179"/>
      <c r="DE46" s="179" t="n">
        <v>5</v>
      </c>
      <c r="DF46" s="179"/>
      <c r="DG46" s="179" t="n">
        <v>4</v>
      </c>
      <c r="DH46" s="179" t="n">
        <v>1</v>
      </c>
      <c r="DI46" s="179"/>
      <c r="DJ46" s="179" t="n">
        <v>16</v>
      </c>
      <c r="DK46" s="179"/>
      <c r="DL46" s="179" t="n">
        <v>6</v>
      </c>
      <c r="DM46" s="179"/>
      <c r="DN46" s="179"/>
      <c r="DO46" s="179"/>
      <c r="DP46" s="179"/>
      <c r="DQ46" s="179"/>
      <c r="DR46" s="179"/>
      <c r="DS46" s="179"/>
      <c r="DT46" s="179" t="n">
        <v>3</v>
      </c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 t="n">
        <v>2</v>
      </c>
      <c r="EN46" s="179"/>
      <c r="EO46" s="179"/>
      <c r="EP46" s="179"/>
      <c r="EQ46" s="179"/>
      <c r="ER46" s="179" t="n">
        <v>1</v>
      </c>
      <c r="ES46" s="179"/>
      <c r="ET46" s="179"/>
      <c r="EU46" s="179" t="n">
        <v>22</v>
      </c>
      <c r="EV46" s="179" t="n">
        <v>1</v>
      </c>
      <c r="EW46" s="179" t="n">
        <v>6</v>
      </c>
      <c r="EX46" s="179" t="n">
        <v>12</v>
      </c>
      <c r="EY46" s="179"/>
      <c r="EZ46" s="179"/>
      <c r="FA46" s="179"/>
      <c r="FB46" s="179"/>
    </row>
    <row r="47" customFormat="false" ht="15" hidden="false" customHeight="false" outlineLevel="0" collapsed="false">
      <c r="A47" s="176" t="n">
        <v>576.035</v>
      </c>
      <c r="B47" s="197"/>
      <c r="C47" s="176" t="n">
        <v>1175.11588525212</v>
      </c>
      <c r="D47" s="176" t="n">
        <v>342.029571591053</v>
      </c>
      <c r="E47" s="176" t="n">
        <v>12.2153418425376</v>
      </c>
      <c r="F47" s="176" t="n">
        <v>510.601289018072</v>
      </c>
      <c r="G47" s="176" t="n">
        <v>9.77227347403008</v>
      </c>
      <c r="H47" s="198" t="n">
        <v>42</v>
      </c>
      <c r="I47" s="176" t="n">
        <f aca="false">M47/(M47+Q47)</f>
        <v>0.225442834138486</v>
      </c>
      <c r="J47" s="179" t="n">
        <f aca="false">SUM(AB47,AG47,AZ47,ED47,ET47,EX47)</f>
        <v>22</v>
      </c>
      <c r="K47" s="179" t="n">
        <f aca="false">SUM(CN47:CS47,EA47, EB47,EC47,X47,AU47,AA47,EU47,CW47,CZ47,CG47,DT47,AH47,AJ47)</f>
        <v>41</v>
      </c>
      <c r="L47" s="179" t="n">
        <f aca="false">SUM(AV47:AY47)</f>
        <v>7</v>
      </c>
      <c r="M47" s="179" t="n">
        <v>140</v>
      </c>
      <c r="N47" s="179" t="n">
        <v>209</v>
      </c>
      <c r="O47" s="179" t="n">
        <v>5</v>
      </c>
      <c r="P47" s="179" t="n">
        <v>4</v>
      </c>
      <c r="Q47" s="179" t="n">
        <f aca="false">SUM(R47,S47)</f>
        <v>481</v>
      </c>
      <c r="R47" s="179" t="n">
        <f aca="false">SUM(T47:V47)</f>
        <v>300</v>
      </c>
      <c r="S47" s="179" t="n">
        <v>181</v>
      </c>
      <c r="T47" s="179" t="n">
        <f aca="false">SUM(BA47:FB47)</f>
        <v>288</v>
      </c>
      <c r="U47" s="179" t="n">
        <f aca="false">SUM(AU47:AZ47)</f>
        <v>8</v>
      </c>
      <c r="V47" s="179" t="n">
        <f aca="false">SUM(X47:AT47)</f>
        <v>4</v>
      </c>
      <c r="W47" s="179"/>
      <c r="X47" s="179" t="n">
        <v>1</v>
      </c>
      <c r="Y47" s="179"/>
      <c r="Z47" s="179"/>
      <c r="AA47" s="179" t="n">
        <v>2</v>
      </c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 t="n">
        <v>1</v>
      </c>
      <c r="AQ47" s="179"/>
      <c r="AR47" s="179"/>
      <c r="AS47" s="179"/>
      <c r="AT47" s="179"/>
      <c r="AU47" s="179"/>
      <c r="AV47" s="179" t="n">
        <v>1</v>
      </c>
      <c r="AW47" s="179"/>
      <c r="AX47" s="179" t="n">
        <v>6</v>
      </c>
      <c r="AY47" s="179"/>
      <c r="AZ47" s="179" t="n">
        <v>1</v>
      </c>
      <c r="BA47" s="179" t="n">
        <v>1</v>
      </c>
      <c r="BB47" s="179" t="n">
        <v>5</v>
      </c>
      <c r="BC47" s="179"/>
      <c r="BD47" s="179"/>
      <c r="BE47" s="179"/>
      <c r="BF47" s="179"/>
      <c r="BG47" s="179" t="n">
        <v>2</v>
      </c>
      <c r="BH47" s="179"/>
      <c r="BI47" s="179"/>
      <c r="BJ47" s="179"/>
      <c r="BK47" s="179"/>
      <c r="BL47" s="179"/>
      <c r="BM47" s="179"/>
      <c r="BN47" s="179"/>
      <c r="BO47" s="179" t="n">
        <v>6</v>
      </c>
      <c r="BP47" s="179" t="n">
        <v>1</v>
      </c>
      <c r="BQ47" s="179"/>
      <c r="BR47" s="179" t="n">
        <v>10</v>
      </c>
      <c r="BS47" s="179" t="n">
        <v>49</v>
      </c>
      <c r="BT47" s="179"/>
      <c r="BU47" s="179" t="n">
        <v>19</v>
      </c>
      <c r="BV47" s="179"/>
      <c r="BW47" s="179"/>
      <c r="BX47" s="179"/>
      <c r="BY47" s="179"/>
      <c r="BZ47" s="179" t="n">
        <v>10</v>
      </c>
      <c r="CA47" s="179" t="n">
        <v>7</v>
      </c>
      <c r="CB47" s="179"/>
      <c r="CC47" s="179"/>
      <c r="CD47" s="179" t="n">
        <v>6</v>
      </c>
      <c r="CE47" s="179"/>
      <c r="CF47" s="179" t="n">
        <v>6</v>
      </c>
      <c r="CG47" s="179" t="n">
        <v>1</v>
      </c>
      <c r="CH47" s="179" t="n">
        <v>4</v>
      </c>
      <c r="CI47" s="179" t="n">
        <v>8</v>
      </c>
      <c r="CJ47" s="179"/>
      <c r="CK47" s="179"/>
      <c r="CL47" s="179"/>
      <c r="CM47" s="179" t="n">
        <v>10</v>
      </c>
      <c r="CN47" s="179"/>
      <c r="CO47" s="179"/>
      <c r="CP47" s="179" t="n">
        <v>1</v>
      </c>
      <c r="CQ47" s="179"/>
      <c r="CR47" s="179" t="n">
        <v>2</v>
      </c>
      <c r="CS47" s="179"/>
      <c r="CT47" s="179"/>
      <c r="CU47" s="179" t="n">
        <v>7</v>
      </c>
      <c r="CV47" s="179"/>
      <c r="CW47" s="179"/>
      <c r="CX47" s="179"/>
      <c r="CY47" s="179"/>
      <c r="CZ47" s="179" t="n">
        <v>1</v>
      </c>
      <c r="DA47" s="179"/>
      <c r="DB47" s="179"/>
      <c r="DC47" s="179" t="n">
        <v>36</v>
      </c>
      <c r="DD47" s="179"/>
      <c r="DE47" s="179" t="n">
        <v>1</v>
      </c>
      <c r="DF47" s="179" t="n">
        <v>1</v>
      </c>
      <c r="DG47" s="179" t="n">
        <v>10</v>
      </c>
      <c r="DH47" s="179" t="n">
        <v>2</v>
      </c>
      <c r="DI47" s="179"/>
      <c r="DJ47" s="179" t="n">
        <v>15</v>
      </c>
      <c r="DK47" s="179" t="n">
        <v>1</v>
      </c>
      <c r="DL47" s="179" t="n">
        <v>7</v>
      </c>
      <c r="DM47" s="179"/>
      <c r="DN47" s="179"/>
      <c r="DO47" s="179"/>
      <c r="DP47" s="179"/>
      <c r="DQ47" s="179"/>
      <c r="DR47" s="179"/>
      <c r="DS47" s="179"/>
      <c r="DT47" s="179" t="n">
        <v>3</v>
      </c>
      <c r="DU47" s="179"/>
      <c r="DV47" s="179"/>
      <c r="DW47" s="179"/>
      <c r="DX47" s="179"/>
      <c r="DY47" s="179"/>
      <c r="DZ47" s="179"/>
      <c r="EA47" s="179"/>
      <c r="EB47" s="179" t="n">
        <v>1</v>
      </c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 t="n">
        <v>1</v>
      </c>
      <c r="EU47" s="179" t="n">
        <v>29</v>
      </c>
      <c r="EV47" s="179"/>
      <c r="EW47" s="179" t="n">
        <v>3</v>
      </c>
      <c r="EX47" s="179" t="n">
        <v>20</v>
      </c>
      <c r="EY47" s="179" t="n">
        <v>2</v>
      </c>
      <c r="EZ47" s="179"/>
      <c r="FA47" s="179"/>
      <c r="FB47" s="179"/>
    </row>
    <row r="48" customFormat="false" ht="15" hidden="false" customHeight="false" outlineLevel="0" collapsed="false">
      <c r="A48" s="176" t="n">
        <v>577.725</v>
      </c>
      <c r="B48" s="197"/>
      <c r="C48" s="176" t="n">
        <v>1745.26939188213</v>
      </c>
      <c r="D48" s="176" t="n">
        <v>254.809331214791</v>
      </c>
      <c r="E48" s="176" t="n">
        <v>6.98107756752853</v>
      </c>
      <c r="F48" s="176" t="n">
        <v>369.997111079012</v>
      </c>
      <c r="G48" s="176" t="n">
        <v>0</v>
      </c>
      <c r="H48" s="198" t="n">
        <v>34</v>
      </c>
      <c r="I48" s="176" t="n">
        <f aca="false">M48/(M48+Q48)</f>
        <v>0.12739965095986</v>
      </c>
      <c r="J48" s="179" t="n">
        <f aca="false">SUM(AB48,AG48,AZ48,ED48,ET48,EX48)</f>
        <v>36</v>
      </c>
      <c r="K48" s="179" t="n">
        <f aca="false">SUM(CN48:CS48,EA48, EB48,EC48,X48,AU48,AA48,EU48,CW48,CZ48,CG48,DT48,AH48,AJ48)</f>
        <v>60</v>
      </c>
      <c r="L48" s="179" t="n">
        <f aca="false">SUM(AV48:AY48)</f>
        <v>2</v>
      </c>
      <c r="M48" s="179" t="n">
        <v>73</v>
      </c>
      <c r="N48" s="179" t="n">
        <v>106</v>
      </c>
      <c r="O48" s="179" t="n">
        <v>2</v>
      </c>
      <c r="P48" s="179"/>
      <c r="Q48" s="179" t="n">
        <f aca="false">SUM(R48,S48)</f>
        <v>500</v>
      </c>
      <c r="R48" s="179" t="n">
        <f aca="false">SUM(T48:V48)</f>
        <v>300</v>
      </c>
      <c r="S48" s="179" t="n">
        <v>200</v>
      </c>
      <c r="T48" s="179" t="n">
        <f aca="false">SUM(BA48:FB48)</f>
        <v>293</v>
      </c>
      <c r="U48" s="179" t="n">
        <f aca="false">SUM(AU48:AZ48)</f>
        <v>2</v>
      </c>
      <c r="V48" s="179" t="n">
        <f aca="false">SUM(X48:AT48)</f>
        <v>5</v>
      </c>
      <c r="W48" s="179"/>
      <c r="X48" s="179"/>
      <c r="Y48" s="179"/>
      <c r="Z48" s="179"/>
      <c r="AA48" s="179" t="n">
        <v>2</v>
      </c>
      <c r="AB48" s="179"/>
      <c r="AC48" s="179"/>
      <c r="AD48" s="179" t="n">
        <v>1</v>
      </c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 t="n">
        <v>2</v>
      </c>
      <c r="AQ48" s="179"/>
      <c r="AR48" s="179"/>
      <c r="AS48" s="179"/>
      <c r="AT48" s="179"/>
      <c r="AU48" s="179"/>
      <c r="AV48" s="179"/>
      <c r="AW48" s="179"/>
      <c r="AX48" s="179" t="n">
        <v>2</v>
      </c>
      <c r="AY48" s="179"/>
      <c r="AZ48" s="179"/>
      <c r="BA48" s="179"/>
      <c r="BB48" s="179" t="n">
        <v>2</v>
      </c>
      <c r="BC48" s="179"/>
      <c r="BD48" s="179" t="n">
        <v>1</v>
      </c>
      <c r="BE48" s="179"/>
      <c r="BF48" s="179"/>
      <c r="BG48" s="179" t="n">
        <v>2</v>
      </c>
      <c r="BH48" s="179"/>
      <c r="BI48" s="179"/>
      <c r="BJ48" s="179" t="n">
        <v>1</v>
      </c>
      <c r="BK48" s="179"/>
      <c r="BL48" s="179"/>
      <c r="BM48" s="179"/>
      <c r="BN48" s="179"/>
      <c r="BO48" s="179" t="n">
        <v>11</v>
      </c>
      <c r="BP48" s="179" t="n">
        <v>4</v>
      </c>
      <c r="BQ48" s="179"/>
      <c r="BR48" s="179" t="n">
        <v>16</v>
      </c>
      <c r="BS48" s="179" t="n">
        <v>53</v>
      </c>
      <c r="BT48" s="179"/>
      <c r="BU48" s="179" t="n">
        <v>20</v>
      </c>
      <c r="BV48" s="179"/>
      <c r="BW48" s="179"/>
      <c r="BX48" s="179"/>
      <c r="BY48" s="179"/>
      <c r="BZ48" s="179" t="n">
        <v>6</v>
      </c>
      <c r="CA48" s="179" t="n">
        <v>3</v>
      </c>
      <c r="CB48" s="179"/>
      <c r="CC48" s="179"/>
      <c r="CD48" s="179" t="n">
        <v>2</v>
      </c>
      <c r="CE48" s="179"/>
      <c r="CF48" s="179"/>
      <c r="CG48" s="179" t="n">
        <v>2</v>
      </c>
      <c r="CH48" s="179"/>
      <c r="CI48" s="179"/>
      <c r="CJ48" s="179"/>
      <c r="CK48" s="179"/>
      <c r="CL48" s="179"/>
      <c r="CM48" s="179" t="n">
        <v>1</v>
      </c>
      <c r="CN48" s="179" t="n">
        <v>1</v>
      </c>
      <c r="CO48" s="179" t="n">
        <v>2</v>
      </c>
      <c r="CP48" s="179"/>
      <c r="CQ48" s="179"/>
      <c r="CR48" s="179"/>
      <c r="CS48" s="179"/>
      <c r="CT48" s="179"/>
      <c r="CU48" s="179" t="n">
        <v>2</v>
      </c>
      <c r="CV48" s="179" t="n">
        <v>3</v>
      </c>
      <c r="CW48" s="179"/>
      <c r="CX48" s="179"/>
      <c r="CY48" s="179"/>
      <c r="CZ48" s="179"/>
      <c r="DA48" s="179"/>
      <c r="DB48" s="179"/>
      <c r="DC48" s="179" t="n">
        <v>40</v>
      </c>
      <c r="DD48" s="179"/>
      <c r="DE48" s="179" t="n">
        <v>3</v>
      </c>
      <c r="DF48" s="179"/>
      <c r="DG48" s="179" t="n">
        <v>3</v>
      </c>
      <c r="DH48" s="179"/>
      <c r="DI48" s="179"/>
      <c r="DJ48" s="179" t="n">
        <v>14</v>
      </c>
      <c r="DK48" s="179"/>
      <c r="DL48" s="179" t="n">
        <v>2</v>
      </c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 t="n">
        <v>1</v>
      </c>
      <c r="DX48" s="179"/>
      <c r="DY48" s="179"/>
      <c r="DZ48" s="179"/>
      <c r="EA48" s="179" t="n">
        <v>1</v>
      </c>
      <c r="EB48" s="179" t="n">
        <v>4</v>
      </c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 t="n">
        <v>48</v>
      </c>
      <c r="EV48" s="179"/>
      <c r="EW48" s="179" t="n">
        <v>8</v>
      </c>
      <c r="EX48" s="179" t="n">
        <v>36</v>
      </c>
      <c r="EY48" s="179"/>
      <c r="EZ48" s="179"/>
      <c r="FA48" s="179"/>
      <c r="FB48" s="179" t="n">
        <v>1</v>
      </c>
    </row>
    <row r="49" customFormat="false" ht="15" hidden="false" customHeight="false" outlineLevel="0" collapsed="false">
      <c r="A49" s="176" t="n">
        <v>579.385</v>
      </c>
      <c r="B49" s="197"/>
      <c r="C49" s="176" t="n">
        <v>271.089746243325</v>
      </c>
      <c r="D49" s="176" t="n">
        <v>493.663430889597</v>
      </c>
      <c r="E49" s="176" t="n">
        <v>1.50049675042431</v>
      </c>
      <c r="F49" s="176" t="n">
        <v>140.046363372935</v>
      </c>
      <c r="G49" s="176" t="n">
        <v>1.00033116694954</v>
      </c>
      <c r="H49" s="198" t="n">
        <v>52</v>
      </c>
      <c r="I49" s="176" t="n">
        <f aca="false">M49/(M49+Q49)</f>
        <v>0.645519947678221</v>
      </c>
      <c r="J49" s="179" t="n">
        <f aca="false">SUM(AB49,AG49,AZ49,ED49,ET49,EX49)</f>
        <v>13</v>
      </c>
      <c r="K49" s="179" t="n">
        <f aca="false">SUM(CN49:CS49,EA49, EB49,EC49,X49,AU49,AA49,EU49,CW49,CZ49,CG49,DT49,AH49,AJ49)</f>
        <v>50</v>
      </c>
      <c r="L49" s="179" t="n">
        <f aca="false">SUM(AV49:AY49)</f>
        <v>9</v>
      </c>
      <c r="M49" s="179" t="n">
        <v>987</v>
      </c>
      <c r="N49" s="179" t="n">
        <v>280</v>
      </c>
      <c r="O49" s="179" t="n">
        <v>3</v>
      </c>
      <c r="P49" s="179" t="n">
        <v>2</v>
      </c>
      <c r="Q49" s="179" t="n">
        <f aca="false">SUM(R49,S49)</f>
        <v>542</v>
      </c>
      <c r="R49" s="179" t="n">
        <f aca="false">SUM(T49:V49)</f>
        <v>300</v>
      </c>
      <c r="S49" s="179" t="n">
        <v>242</v>
      </c>
      <c r="T49" s="179" t="n">
        <f aca="false">SUM(BA49:FB49)</f>
        <v>273</v>
      </c>
      <c r="U49" s="179" t="n">
        <f aca="false">SUM(AU49:AZ49)</f>
        <v>11</v>
      </c>
      <c r="V49" s="179" t="n">
        <f aca="false">SUM(X49:AT49)</f>
        <v>16</v>
      </c>
      <c r="W49" s="179"/>
      <c r="X49" s="179"/>
      <c r="Y49" s="179"/>
      <c r="Z49" s="179" t="n">
        <v>4</v>
      </c>
      <c r="AA49" s="179" t="n">
        <v>5</v>
      </c>
      <c r="AB49" s="179"/>
      <c r="AC49" s="179"/>
      <c r="AD49" s="179"/>
      <c r="AE49" s="179"/>
      <c r="AF49" s="179"/>
      <c r="AG49" s="179"/>
      <c r="AH49" s="179" t="n">
        <v>2</v>
      </c>
      <c r="AI49" s="179"/>
      <c r="AJ49" s="179"/>
      <c r="AK49" s="179"/>
      <c r="AL49" s="179"/>
      <c r="AM49" s="179"/>
      <c r="AN49" s="179"/>
      <c r="AO49" s="179"/>
      <c r="AP49" s="179" t="n">
        <v>1</v>
      </c>
      <c r="AQ49" s="179" t="n">
        <v>2</v>
      </c>
      <c r="AR49" s="179"/>
      <c r="AS49" s="179"/>
      <c r="AT49" s="179" t="n">
        <v>2</v>
      </c>
      <c r="AU49" s="179"/>
      <c r="AV49" s="179"/>
      <c r="AW49" s="179" t="n">
        <v>4</v>
      </c>
      <c r="AX49" s="179" t="n">
        <v>5</v>
      </c>
      <c r="AY49" s="179"/>
      <c r="AZ49" s="179" t="n">
        <v>2</v>
      </c>
      <c r="BA49" s="179" t="n">
        <v>1</v>
      </c>
      <c r="BB49" s="179" t="n">
        <v>1</v>
      </c>
      <c r="BC49" s="179"/>
      <c r="BD49" s="179" t="n">
        <v>3</v>
      </c>
      <c r="BE49" s="179"/>
      <c r="BF49" s="179"/>
      <c r="BG49" s="179"/>
      <c r="BH49" s="179" t="n">
        <v>1</v>
      </c>
      <c r="BI49" s="179"/>
      <c r="BJ49" s="179"/>
      <c r="BK49" s="179"/>
      <c r="BL49" s="179"/>
      <c r="BM49" s="179"/>
      <c r="BN49" s="179"/>
      <c r="BO49" s="179" t="n">
        <v>8</v>
      </c>
      <c r="BP49" s="179" t="n">
        <v>4</v>
      </c>
      <c r="BQ49" s="179"/>
      <c r="BR49" s="179" t="n">
        <v>1</v>
      </c>
      <c r="BS49" s="179" t="n">
        <v>45</v>
      </c>
      <c r="BT49" s="179"/>
      <c r="BU49" s="179" t="n">
        <v>5</v>
      </c>
      <c r="BV49" s="179"/>
      <c r="BW49" s="179"/>
      <c r="BX49" s="179"/>
      <c r="BY49" s="179"/>
      <c r="BZ49" s="179" t="n">
        <v>10</v>
      </c>
      <c r="CA49" s="179" t="n">
        <v>4</v>
      </c>
      <c r="CB49" s="179" t="n">
        <v>2</v>
      </c>
      <c r="CC49" s="179"/>
      <c r="CD49" s="179" t="n">
        <v>1</v>
      </c>
      <c r="CE49" s="179"/>
      <c r="CF49" s="179" t="n">
        <v>1</v>
      </c>
      <c r="CG49" s="179" t="n">
        <v>4</v>
      </c>
      <c r="CH49" s="179" t="n">
        <v>3</v>
      </c>
      <c r="CI49" s="179" t="n">
        <v>5</v>
      </c>
      <c r="CJ49" s="179"/>
      <c r="CK49" s="179"/>
      <c r="CL49" s="179"/>
      <c r="CM49" s="179" t="n">
        <v>6</v>
      </c>
      <c r="CN49" s="179" t="n">
        <v>1</v>
      </c>
      <c r="CO49" s="179"/>
      <c r="CP49" s="179" t="n">
        <v>3</v>
      </c>
      <c r="CQ49" s="179" t="n">
        <v>1</v>
      </c>
      <c r="CR49" s="179"/>
      <c r="CS49" s="179"/>
      <c r="CT49" s="179" t="n">
        <v>2</v>
      </c>
      <c r="CU49" s="179" t="n">
        <v>1</v>
      </c>
      <c r="CV49" s="179" t="n">
        <v>1</v>
      </c>
      <c r="CW49" s="179"/>
      <c r="CX49" s="179"/>
      <c r="CY49" s="179"/>
      <c r="CZ49" s="179" t="n">
        <v>1</v>
      </c>
      <c r="DA49" s="179"/>
      <c r="DB49" s="179"/>
      <c r="DC49" s="179" t="n">
        <v>39</v>
      </c>
      <c r="DD49" s="179"/>
      <c r="DE49" s="179" t="n">
        <v>3</v>
      </c>
      <c r="DF49" s="179"/>
      <c r="DG49" s="179" t="n">
        <v>4</v>
      </c>
      <c r="DH49" s="179" t="n">
        <v>1</v>
      </c>
      <c r="DI49" s="179"/>
      <c r="DJ49" s="179" t="n">
        <v>10</v>
      </c>
      <c r="DK49" s="179"/>
      <c r="DL49" s="179" t="n">
        <v>8</v>
      </c>
      <c r="DM49" s="179"/>
      <c r="DN49" s="179"/>
      <c r="DO49" s="179"/>
      <c r="DP49" s="179"/>
      <c r="DQ49" s="179"/>
      <c r="DR49" s="179"/>
      <c r="DS49" s="179"/>
      <c r="DT49" s="179" t="n">
        <v>6</v>
      </c>
      <c r="DU49" s="179"/>
      <c r="DV49" s="179" t="n">
        <v>5</v>
      </c>
      <c r="DW49" s="179" t="n">
        <v>35</v>
      </c>
      <c r="DX49" s="179"/>
      <c r="DY49" s="179" t="n">
        <v>3</v>
      </c>
      <c r="DZ49" s="179"/>
      <c r="EA49" s="179"/>
      <c r="EB49" s="179" t="n">
        <v>1</v>
      </c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 t="n">
        <v>1</v>
      </c>
      <c r="ER49" s="179" t="n">
        <v>2</v>
      </c>
      <c r="ES49" s="179"/>
      <c r="ET49" s="179"/>
      <c r="EU49" s="179" t="n">
        <v>26</v>
      </c>
      <c r="EV49" s="179"/>
      <c r="EW49" s="179" t="n">
        <v>2</v>
      </c>
      <c r="EX49" s="179" t="n">
        <v>11</v>
      </c>
      <c r="EY49" s="179"/>
      <c r="EZ49" s="179"/>
      <c r="FA49" s="179" t="n">
        <v>1</v>
      </c>
      <c r="FB49" s="179"/>
    </row>
    <row r="50" customFormat="false" ht="15" hidden="false" customHeight="false" outlineLevel="0" collapsed="false">
      <c r="A50" s="176" t="n">
        <v>581.08</v>
      </c>
      <c r="B50" s="197"/>
      <c r="C50" s="176" t="n">
        <v>33.5058172264965</v>
      </c>
      <c r="D50" s="176" t="n">
        <v>244.617658097204</v>
      </c>
      <c r="E50" s="176" t="n">
        <v>0.503846875586414</v>
      </c>
      <c r="F50" s="176" t="n">
        <v>50.3846875586414</v>
      </c>
      <c r="G50" s="176" t="n">
        <v>0.251923437793207</v>
      </c>
      <c r="H50" s="198" t="n">
        <v>25</v>
      </c>
      <c r="I50" s="176" t="n">
        <f aca="false">M50/(M50+Q50)</f>
        <v>0.879528985507246</v>
      </c>
      <c r="J50" s="179" t="n">
        <f aca="false">SUM(AB50,AG50,AZ50,ED50,ET50,EX50)</f>
        <v>1</v>
      </c>
      <c r="K50" s="179" t="n">
        <f aca="false">SUM(CN50:CS50,EA50, EB50,EC50,X50,AU50,AA50,EU50,CW50,CZ50,CG50,DT50,AH50,AJ50)</f>
        <v>3</v>
      </c>
      <c r="L50" s="179" t="n">
        <f aca="false">SUM(AV50:AY50)</f>
        <v>1</v>
      </c>
      <c r="M50" s="179" t="n">
        <v>971</v>
      </c>
      <c r="N50" s="179" t="n">
        <v>200</v>
      </c>
      <c r="O50" s="179" t="n">
        <v>2</v>
      </c>
      <c r="P50" s="179" t="n">
        <v>1</v>
      </c>
      <c r="Q50" s="179" t="n">
        <f aca="false">SUM(R50,S50)</f>
        <v>133</v>
      </c>
      <c r="R50" s="179" t="n">
        <f aca="false">SUM(T50:V50)</f>
        <v>61</v>
      </c>
      <c r="S50" s="179" t="n">
        <v>72</v>
      </c>
      <c r="T50" s="179" t="n">
        <f aca="false">SUM(BA50:FB50)</f>
        <v>59</v>
      </c>
      <c r="U50" s="179" t="n">
        <f aca="false">SUM(AU50:AZ50)</f>
        <v>1</v>
      </c>
      <c r="V50" s="179" t="n">
        <f aca="false">SUM(X50:AT50)</f>
        <v>1</v>
      </c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 t="n">
        <v>1</v>
      </c>
      <c r="AQ50" s="179"/>
      <c r="AR50" s="179"/>
      <c r="AS50" s="179"/>
      <c r="AT50" s="179"/>
      <c r="AU50" s="179"/>
      <c r="AV50" s="179"/>
      <c r="AW50" s="179"/>
      <c r="AX50" s="179" t="n">
        <v>1</v>
      </c>
      <c r="AY50" s="179"/>
      <c r="AZ50" s="179"/>
      <c r="BA50" s="179"/>
      <c r="BB50" s="179" t="n">
        <v>1</v>
      </c>
      <c r="BC50" s="179"/>
      <c r="BD50" s="179" t="n">
        <v>6</v>
      </c>
      <c r="BE50" s="179"/>
      <c r="BF50" s="179"/>
      <c r="BG50" s="179"/>
      <c r="BH50" s="179"/>
      <c r="BI50" s="179"/>
      <c r="BJ50" s="179"/>
      <c r="BK50" s="179"/>
      <c r="BL50" s="179"/>
      <c r="BM50" s="179"/>
      <c r="BN50" s="179"/>
      <c r="BO50" s="179" t="n">
        <v>2</v>
      </c>
      <c r="BP50" s="179" t="n">
        <v>1</v>
      </c>
      <c r="BQ50" s="179"/>
      <c r="BR50" s="179"/>
      <c r="BS50" s="179" t="n">
        <v>9</v>
      </c>
      <c r="BT50" s="179"/>
      <c r="BU50" s="179" t="n">
        <v>1</v>
      </c>
      <c r="BV50" s="179"/>
      <c r="BW50" s="179"/>
      <c r="BX50" s="179"/>
      <c r="BY50" s="179"/>
      <c r="BZ50" s="179" t="n">
        <v>2</v>
      </c>
      <c r="CA50" s="179"/>
      <c r="CB50" s="179"/>
      <c r="CC50" s="179"/>
      <c r="CD50" s="179" t="n">
        <v>1</v>
      </c>
      <c r="CE50" s="179"/>
      <c r="CF50" s="179"/>
      <c r="CG50" s="179"/>
      <c r="CH50" s="179" t="n">
        <v>1</v>
      </c>
      <c r="CI50" s="179" t="n">
        <v>1</v>
      </c>
      <c r="CJ50" s="179"/>
      <c r="CK50" s="179"/>
      <c r="CL50" s="179"/>
      <c r="CM50" s="179" t="n">
        <v>3</v>
      </c>
      <c r="CN50" s="179"/>
      <c r="CO50" s="179"/>
      <c r="CP50" s="179"/>
      <c r="CQ50" s="179"/>
      <c r="CR50" s="179"/>
      <c r="CS50" s="179"/>
      <c r="CT50" s="179"/>
      <c r="CU50" s="179" t="n">
        <v>1</v>
      </c>
      <c r="CV50" s="179"/>
      <c r="CW50" s="179"/>
      <c r="CX50" s="179"/>
      <c r="CY50" s="179"/>
      <c r="CZ50" s="179"/>
      <c r="DA50" s="179"/>
      <c r="DB50" s="179"/>
      <c r="DC50" s="179" t="n">
        <v>9</v>
      </c>
      <c r="DD50" s="179"/>
      <c r="DE50" s="179"/>
      <c r="DF50" s="179"/>
      <c r="DG50" s="179"/>
      <c r="DH50" s="179"/>
      <c r="DI50" s="179"/>
      <c r="DJ50" s="179" t="n">
        <v>1</v>
      </c>
      <c r="DK50" s="179"/>
      <c r="DL50" s="179" t="n">
        <v>1</v>
      </c>
      <c r="DM50" s="179"/>
      <c r="DN50" s="179"/>
      <c r="DO50" s="179"/>
      <c r="DP50" s="179"/>
      <c r="DQ50" s="179"/>
      <c r="DR50" s="179"/>
      <c r="DS50" s="179"/>
      <c r="DT50" s="179" t="n">
        <v>1</v>
      </c>
      <c r="DU50" s="179"/>
      <c r="DV50" s="179"/>
      <c r="DW50" s="179" t="n">
        <v>6</v>
      </c>
      <c r="DX50" s="179"/>
      <c r="DY50" s="179" t="n">
        <v>1</v>
      </c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 t="n">
        <v>1</v>
      </c>
      <c r="ES50" s="179"/>
      <c r="ET50" s="179"/>
      <c r="EU50" s="179" t="n">
        <v>2</v>
      </c>
      <c r="EV50" s="179"/>
      <c r="EW50" s="179" t="n">
        <v>1</v>
      </c>
      <c r="EX50" s="179" t="n">
        <v>1</v>
      </c>
      <c r="EY50" s="179" t="n">
        <v>6</v>
      </c>
      <c r="EZ50" s="179"/>
      <c r="FA50" s="179"/>
      <c r="FB50" s="179"/>
    </row>
    <row r="51" customFormat="false" ht="15" hidden="false" customHeight="false" outlineLevel="0" collapsed="false">
      <c r="A51" s="176" t="n">
        <v>582.78</v>
      </c>
      <c r="B51" s="197"/>
      <c r="C51" s="176" t="n">
        <v>60.0075063733359</v>
      </c>
      <c r="D51" s="176" t="n">
        <v>274.939335284676</v>
      </c>
      <c r="E51" s="176" t="n">
        <v>7.9857898215466</v>
      </c>
      <c r="F51" s="176" t="n">
        <v>70.0467850061373</v>
      </c>
      <c r="G51" s="176" t="n">
        <v>1.59715796430932</v>
      </c>
      <c r="H51" s="198" t="n">
        <v>34</v>
      </c>
      <c r="I51" s="176" t="n">
        <f aca="false">M51/(M51+Q51)</f>
        <v>0.832182320441989</v>
      </c>
      <c r="J51" s="179" t="n">
        <f aca="false">SUM(AB51,AG51,AZ51,ED51,ET51,EX51)</f>
        <v>11</v>
      </c>
      <c r="K51" s="179" t="n">
        <f aca="false">SUM(CN51:CS51,EA51, EB51,EC51,X51,AU51,AA51,EU51,CW51,CZ51,CG51,DT51,AH51,AJ51)</f>
        <v>13</v>
      </c>
      <c r="L51" s="179" t="n">
        <f aca="false">SUM(AV51:AY51)</f>
        <v>2</v>
      </c>
      <c r="M51" s="179" t="n">
        <v>1205</v>
      </c>
      <c r="N51" s="179" t="n">
        <v>307</v>
      </c>
      <c r="O51" s="179" t="n">
        <v>35</v>
      </c>
      <c r="P51" s="179" t="n">
        <v>7</v>
      </c>
      <c r="Q51" s="179" t="n">
        <f aca="false">SUM(R51,S51)</f>
        <v>243</v>
      </c>
      <c r="R51" s="179" t="n">
        <f aca="false">SUM(T51:V51)</f>
        <v>155</v>
      </c>
      <c r="S51" s="179" t="n">
        <v>88</v>
      </c>
      <c r="T51" s="179" t="n">
        <f aca="false">SUM(BA51:FB51)</f>
        <v>141</v>
      </c>
      <c r="U51" s="179" t="n">
        <f aca="false">SUM(AU51:AZ51)</f>
        <v>2</v>
      </c>
      <c r="V51" s="179" t="n">
        <f aca="false">SUM(X51:AT51)</f>
        <v>12</v>
      </c>
      <c r="W51" s="179"/>
      <c r="X51" s="179"/>
      <c r="Y51" s="179"/>
      <c r="Z51" s="179" t="n">
        <v>1</v>
      </c>
      <c r="AA51" s="179" t="n">
        <v>3</v>
      </c>
      <c r="AB51" s="179" t="n">
        <v>3</v>
      </c>
      <c r="AC51" s="179"/>
      <c r="AD51" s="179"/>
      <c r="AE51" s="179"/>
      <c r="AF51" s="179" t="n">
        <v>1</v>
      </c>
      <c r="AG51" s="179"/>
      <c r="AH51" s="179"/>
      <c r="AI51" s="179" t="n">
        <v>1</v>
      </c>
      <c r="AJ51" s="179"/>
      <c r="AK51" s="179"/>
      <c r="AL51" s="179"/>
      <c r="AM51" s="179"/>
      <c r="AN51" s="179"/>
      <c r="AO51" s="179"/>
      <c r="AP51" s="179"/>
      <c r="AQ51" s="179" t="n">
        <v>1</v>
      </c>
      <c r="AR51" s="179"/>
      <c r="AS51" s="179"/>
      <c r="AT51" s="179" t="n">
        <v>2</v>
      </c>
      <c r="AU51" s="179"/>
      <c r="AV51" s="179"/>
      <c r="AW51" s="179"/>
      <c r="AX51" s="179" t="n">
        <v>2</v>
      </c>
      <c r="AY51" s="179"/>
      <c r="AZ51" s="179"/>
      <c r="BA51" s="179"/>
      <c r="BB51" s="179" t="n">
        <v>1</v>
      </c>
      <c r="BC51" s="179"/>
      <c r="BD51" s="179" t="n">
        <v>55</v>
      </c>
      <c r="BE51" s="179"/>
      <c r="BF51" s="179"/>
      <c r="BG51" s="179" t="n">
        <v>1</v>
      </c>
      <c r="BH51" s="179"/>
      <c r="BI51" s="179"/>
      <c r="BJ51" s="179"/>
      <c r="BK51" s="179"/>
      <c r="BL51" s="179"/>
      <c r="BM51" s="179" t="n">
        <v>1</v>
      </c>
      <c r="BN51" s="179"/>
      <c r="BO51" s="179" t="n">
        <v>5</v>
      </c>
      <c r="BP51" s="179"/>
      <c r="BQ51" s="179"/>
      <c r="BR51" s="179"/>
      <c r="BS51" s="179" t="n">
        <v>16</v>
      </c>
      <c r="BT51" s="179"/>
      <c r="BU51" s="179" t="n">
        <v>2</v>
      </c>
      <c r="BV51" s="179"/>
      <c r="BW51" s="179"/>
      <c r="BX51" s="179"/>
      <c r="BY51" s="179"/>
      <c r="BZ51" s="179" t="n">
        <v>2</v>
      </c>
      <c r="CA51" s="179" t="n">
        <v>1</v>
      </c>
      <c r="CB51" s="179" t="n">
        <v>2</v>
      </c>
      <c r="CC51" s="179"/>
      <c r="CD51" s="179"/>
      <c r="CE51" s="179"/>
      <c r="CF51" s="179" t="n">
        <v>1</v>
      </c>
      <c r="CG51" s="179" t="n">
        <v>2</v>
      </c>
      <c r="CH51" s="179"/>
      <c r="CI51" s="179"/>
      <c r="CJ51" s="179"/>
      <c r="CK51" s="179"/>
      <c r="CL51" s="179"/>
      <c r="CM51" s="179" t="n">
        <v>5</v>
      </c>
      <c r="CN51" s="179"/>
      <c r="CO51" s="179"/>
      <c r="CP51" s="179"/>
      <c r="CQ51" s="179"/>
      <c r="CR51" s="179"/>
      <c r="CS51" s="179"/>
      <c r="CT51" s="179"/>
      <c r="CU51" s="179" t="n">
        <v>4</v>
      </c>
      <c r="CV51" s="179" t="n">
        <v>2</v>
      </c>
      <c r="CW51" s="179"/>
      <c r="CX51" s="179"/>
      <c r="CY51" s="179"/>
      <c r="CZ51" s="179"/>
      <c r="DA51" s="179"/>
      <c r="DB51" s="179"/>
      <c r="DC51" s="179" t="n">
        <v>6</v>
      </c>
      <c r="DD51" s="179"/>
      <c r="DE51" s="179"/>
      <c r="DF51" s="179"/>
      <c r="DG51" s="179" t="n">
        <v>1</v>
      </c>
      <c r="DH51" s="179"/>
      <c r="DI51" s="179"/>
      <c r="DJ51" s="179" t="n">
        <v>6</v>
      </c>
      <c r="DK51" s="179"/>
      <c r="DL51" s="179" t="n">
        <v>4</v>
      </c>
      <c r="DM51" s="179"/>
      <c r="DN51" s="179"/>
      <c r="DO51" s="179"/>
      <c r="DP51" s="179"/>
      <c r="DQ51" s="179"/>
      <c r="DR51" s="179"/>
      <c r="DS51" s="179"/>
      <c r="DT51" s="179" t="n">
        <v>5</v>
      </c>
      <c r="DU51" s="179"/>
      <c r="DV51" s="179"/>
      <c r="DW51" s="179" t="n">
        <v>4</v>
      </c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 t="n">
        <v>1</v>
      </c>
      <c r="ER51" s="179" t="n">
        <v>2</v>
      </c>
      <c r="ES51" s="179"/>
      <c r="ET51" s="179"/>
      <c r="EU51" s="179" t="n">
        <v>3</v>
      </c>
      <c r="EV51" s="179"/>
      <c r="EW51" s="179"/>
      <c r="EX51" s="179" t="n">
        <v>8</v>
      </c>
      <c r="EY51" s="179" t="n">
        <v>1</v>
      </c>
      <c r="EZ51" s="179"/>
      <c r="FA51" s="179"/>
      <c r="FB51" s="179"/>
    </row>
    <row r="52" customFormat="false" ht="15" hidden="false" customHeight="false" outlineLevel="0" collapsed="false">
      <c r="A52" s="176" t="n">
        <v>585.865</v>
      </c>
      <c r="B52" s="197"/>
      <c r="C52" s="176" t="n">
        <v>20.4999001060413</v>
      </c>
      <c r="D52" s="176" t="n">
        <v>392.469102030153</v>
      </c>
      <c r="E52" s="176" t="n">
        <v>2.9710000153683</v>
      </c>
      <c r="F52" s="176" t="n">
        <v>21.6883001121886</v>
      </c>
      <c r="G52" s="176" t="n">
        <v>0</v>
      </c>
      <c r="H52" s="198" t="n">
        <v>12</v>
      </c>
      <c r="I52" s="176" t="n">
        <f aca="false">M52/(M52+Q52)</f>
        <v>0.950359712230216</v>
      </c>
      <c r="J52" s="179" t="n">
        <f aca="false">SUM(AB52,AG52,AZ52,ED52,ET52,EX52)</f>
        <v>1</v>
      </c>
      <c r="K52" s="179" t="n">
        <f aca="false">SUM(CN52:CS52,EA52, EB52,EC52,X52,AU52,AA52,EU52,CW52,CZ52,CG52,DT52,AH52,AJ52)</f>
        <v>4</v>
      </c>
      <c r="L52" s="179" t="n">
        <f aca="false">SUM(AV52:AY52)</f>
        <v>0</v>
      </c>
      <c r="M52" s="179" t="n">
        <v>1321</v>
      </c>
      <c r="N52" s="179" t="n">
        <v>73</v>
      </c>
      <c r="O52" s="179" t="n">
        <v>10</v>
      </c>
      <c r="P52" s="179"/>
      <c r="Q52" s="179" t="n">
        <f aca="false">SUM(R52,S52)</f>
        <v>69</v>
      </c>
      <c r="R52" s="179" t="n">
        <f aca="false">SUM(T52:V52)</f>
        <v>29</v>
      </c>
      <c r="S52" s="179" t="n">
        <v>40</v>
      </c>
      <c r="T52" s="179" t="n">
        <f aca="false">SUM(BA52:FB52)</f>
        <v>28</v>
      </c>
      <c r="U52" s="179" t="n">
        <f aca="false">SUM(AU52:AZ52)</f>
        <v>0</v>
      </c>
      <c r="V52" s="179" t="n">
        <f aca="false">SUM(X52:AT52)</f>
        <v>1</v>
      </c>
      <c r="W52" s="179"/>
      <c r="X52" s="179"/>
      <c r="Y52" s="179"/>
      <c r="Z52" s="179"/>
      <c r="AA52" s="179"/>
      <c r="AB52" s="179" t="n">
        <v>1</v>
      </c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79"/>
      <c r="BB52" s="179"/>
      <c r="BC52" s="179"/>
      <c r="BD52" s="179" t="n">
        <v>3</v>
      </c>
      <c r="BE52" s="179"/>
      <c r="BF52" s="179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 t="n">
        <v>2</v>
      </c>
      <c r="BT52" s="179"/>
      <c r="BU52" s="179" t="n">
        <v>1</v>
      </c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 t="n">
        <v>1</v>
      </c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 t="n">
        <v>2</v>
      </c>
      <c r="DD52" s="179"/>
      <c r="DE52" s="179"/>
      <c r="DF52" s="179"/>
      <c r="DG52" s="179"/>
      <c r="DH52" s="179"/>
      <c r="DI52" s="179"/>
      <c r="DJ52" s="179" t="n">
        <v>3</v>
      </c>
      <c r="DK52" s="179"/>
      <c r="DL52" s="179"/>
      <c r="DM52" s="179"/>
      <c r="DN52" s="179"/>
      <c r="DO52" s="179"/>
      <c r="DP52" s="179"/>
      <c r="DQ52" s="179"/>
      <c r="DR52" s="179"/>
      <c r="DS52" s="179"/>
      <c r="DT52" s="179" t="n">
        <v>1</v>
      </c>
      <c r="DU52" s="179"/>
      <c r="DV52" s="179"/>
      <c r="DW52" s="179" t="n">
        <v>6</v>
      </c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 t="n">
        <v>2</v>
      </c>
      <c r="ES52" s="179"/>
      <c r="ET52" s="179"/>
      <c r="EU52" s="179" t="n">
        <v>2</v>
      </c>
      <c r="EV52" s="179"/>
      <c r="EW52" s="179"/>
      <c r="EX52" s="179"/>
      <c r="EY52" s="179" t="n">
        <v>5</v>
      </c>
      <c r="EZ52" s="179"/>
      <c r="FA52" s="179"/>
      <c r="FB52" s="179"/>
    </row>
    <row r="53" customFormat="false" ht="15" hidden="false" customHeight="false" outlineLevel="0" collapsed="false">
      <c r="A53" s="176" t="n">
        <v>589.145</v>
      </c>
      <c r="B53" s="197"/>
      <c r="C53" s="176" t="n">
        <v>3.92871280130063</v>
      </c>
      <c r="D53" s="176" t="n">
        <v>142.031508447021</v>
      </c>
      <c r="E53" s="176" t="n">
        <v>0.256220400084824</v>
      </c>
      <c r="F53" s="176" t="n">
        <v>5.97847600197922</v>
      </c>
      <c r="G53" s="176" t="n">
        <v>0</v>
      </c>
      <c r="H53" s="198" t="n">
        <v>7</v>
      </c>
      <c r="I53" s="176" t="n">
        <f aca="false">M53/(M53+Q53)</f>
        <v>0.973083674663546</v>
      </c>
      <c r="J53" s="179" t="n">
        <f aca="false">SUM(AB53,AG53,AZ53,ED53,ET53,EX53)</f>
        <v>0</v>
      </c>
      <c r="K53" s="179" t="n">
        <f aca="false">SUM(CN53:CS53,EA53, EB53,EC53,X53,AU53,AA53,EU53,CW53,CZ53,CG53,DT53,AH53,AJ53)</f>
        <v>2</v>
      </c>
      <c r="L53" s="179" t="n">
        <f aca="false">SUM(AV53:AY53)</f>
        <v>0</v>
      </c>
      <c r="M53" s="179" t="n">
        <v>1663</v>
      </c>
      <c r="N53" s="179" t="n">
        <v>70</v>
      </c>
      <c r="O53" s="179" t="n">
        <v>3</v>
      </c>
      <c r="P53" s="179"/>
      <c r="Q53" s="179" t="n">
        <f aca="false">SUM(R53,S53)</f>
        <v>46</v>
      </c>
      <c r="R53" s="179" t="n">
        <f aca="false">SUM(T53:V53)</f>
        <v>18</v>
      </c>
      <c r="S53" s="179" t="n">
        <v>28</v>
      </c>
      <c r="T53" s="179" t="n">
        <f aca="false">SUM(BA53:FB53)</f>
        <v>18</v>
      </c>
      <c r="U53" s="179" t="n">
        <f aca="false">SUM(AU53:AZ53)</f>
        <v>0</v>
      </c>
      <c r="V53" s="179" t="n">
        <f aca="false">SUM(X53:AT53)</f>
        <v>0</v>
      </c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79"/>
      <c r="BB53" s="179"/>
      <c r="BC53" s="179"/>
      <c r="BD53" s="179" t="n">
        <v>3</v>
      </c>
      <c r="BE53" s="179"/>
      <c r="BF53" s="179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 t="n">
        <v>1</v>
      </c>
      <c r="CA53" s="179"/>
      <c r="CB53" s="179"/>
      <c r="CC53" s="179"/>
      <c r="CD53" s="179" t="n">
        <v>1</v>
      </c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 t="n">
        <v>1</v>
      </c>
      <c r="DU53" s="179"/>
      <c r="DV53" s="179"/>
      <c r="DW53" s="179" t="n">
        <v>8</v>
      </c>
      <c r="DX53" s="179"/>
      <c r="DY53" s="179"/>
      <c r="DZ53" s="179"/>
      <c r="EA53" s="179"/>
      <c r="EB53" s="179" t="n">
        <v>1</v>
      </c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 t="n">
        <v>3</v>
      </c>
      <c r="EZ53" s="179"/>
      <c r="FA53" s="179"/>
      <c r="FB53" s="179"/>
    </row>
    <row r="54" customFormat="false" ht="15" hidden="false" customHeight="false" outlineLevel="0" collapsed="false">
      <c r="A54" s="176" t="n">
        <v>592.23</v>
      </c>
      <c r="B54" s="197"/>
      <c r="C54" s="176" t="n">
        <v>10.6435066702968</v>
      </c>
      <c r="D54" s="176" t="n">
        <v>98.5986387149469</v>
      </c>
      <c r="E54" s="176" t="n">
        <v>0.233923223523006</v>
      </c>
      <c r="F54" s="176" t="n">
        <v>9.23996732915873</v>
      </c>
      <c r="G54" s="176" t="n">
        <v>0</v>
      </c>
      <c r="H54" s="198" t="n">
        <v>19</v>
      </c>
      <c r="I54" s="176" t="n">
        <f aca="false">M54/(M54+Q54)</f>
        <v>0.902569593147752</v>
      </c>
      <c r="J54" s="179" t="n">
        <f aca="false">SUM(AB54,AG54,AZ54,ED54,ET54,EX54)</f>
        <v>1</v>
      </c>
      <c r="K54" s="179" t="n">
        <f aca="false">SUM(CN54:CS54,EA54, EB54,EC54,X54,AU54,AA54,EU54,CW54,CZ54,CG54,DT54,AH54,AJ54)</f>
        <v>4</v>
      </c>
      <c r="L54" s="179" t="n">
        <f aca="false">SUM(AV54:AY54)</f>
        <v>0</v>
      </c>
      <c r="M54" s="179" t="n">
        <v>843</v>
      </c>
      <c r="N54" s="179" t="n">
        <v>79</v>
      </c>
      <c r="O54" s="179" t="n">
        <v>2</v>
      </c>
      <c r="P54" s="179"/>
      <c r="Q54" s="179" t="n">
        <f aca="false">SUM(R54,S54)</f>
        <v>91</v>
      </c>
      <c r="R54" s="179" t="n">
        <f aca="false">SUM(T54:V54)</f>
        <v>37</v>
      </c>
      <c r="S54" s="179" t="n">
        <v>54</v>
      </c>
      <c r="T54" s="179" t="n">
        <f aca="false">SUM(BA54:FB54)</f>
        <v>30</v>
      </c>
      <c r="U54" s="179" t="n">
        <f aca="false">SUM(AU54:AZ54)</f>
        <v>1</v>
      </c>
      <c r="V54" s="179" t="n">
        <f aca="false">SUM(X54:AT54)</f>
        <v>6</v>
      </c>
      <c r="W54" s="179"/>
      <c r="X54" s="179"/>
      <c r="Y54" s="179"/>
      <c r="Z54" s="179" t="n">
        <v>2</v>
      </c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 t="n">
        <v>1</v>
      </c>
      <c r="AL54" s="179"/>
      <c r="AM54" s="179"/>
      <c r="AN54" s="179"/>
      <c r="AO54" s="179"/>
      <c r="AP54" s="179" t="n">
        <v>1</v>
      </c>
      <c r="AQ54" s="179"/>
      <c r="AR54" s="179" t="n">
        <v>1</v>
      </c>
      <c r="AS54" s="179"/>
      <c r="AT54" s="179" t="n">
        <v>1</v>
      </c>
      <c r="AU54" s="179"/>
      <c r="AV54" s="179"/>
      <c r="AW54" s="179"/>
      <c r="AX54" s="179"/>
      <c r="AY54" s="179"/>
      <c r="AZ54" s="179" t="n">
        <v>1</v>
      </c>
      <c r="BA54" s="179"/>
      <c r="BB54" s="179"/>
      <c r="BC54" s="179"/>
      <c r="BD54" s="179" t="n">
        <v>1</v>
      </c>
      <c r="BE54" s="179"/>
      <c r="BF54" s="179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 t="n">
        <v>1</v>
      </c>
      <c r="BS54" s="179" t="n">
        <v>1</v>
      </c>
      <c r="BT54" s="179"/>
      <c r="BU54" s="179"/>
      <c r="BV54" s="179"/>
      <c r="BW54" s="179"/>
      <c r="BX54" s="179"/>
      <c r="BY54" s="179"/>
      <c r="BZ54" s="179" t="n">
        <v>2</v>
      </c>
      <c r="CA54" s="179"/>
      <c r="CB54" s="179"/>
      <c r="CC54" s="179"/>
      <c r="CD54" s="179" t="n">
        <v>1</v>
      </c>
      <c r="CE54" s="179"/>
      <c r="CF54" s="179"/>
      <c r="CG54" s="179"/>
      <c r="CH54" s="179"/>
      <c r="CI54" s="179" t="n">
        <v>1</v>
      </c>
      <c r="CJ54" s="179"/>
      <c r="CK54" s="179"/>
      <c r="CL54" s="179"/>
      <c r="CM54" s="179" t="n">
        <v>2</v>
      </c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 t="n">
        <v>1</v>
      </c>
      <c r="DU54" s="179"/>
      <c r="DV54" s="179" t="n">
        <v>3</v>
      </c>
      <c r="DW54" s="179" t="n">
        <v>12</v>
      </c>
      <c r="DX54" s="179"/>
      <c r="DY54" s="179"/>
      <c r="DZ54" s="179"/>
      <c r="EA54" s="179"/>
      <c r="EB54" s="179" t="n">
        <v>1</v>
      </c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 t="n">
        <v>2</v>
      </c>
      <c r="EV54" s="179"/>
      <c r="EW54" s="179"/>
      <c r="EX54" s="179"/>
      <c r="EY54" s="179" t="n">
        <v>2</v>
      </c>
      <c r="EZ54" s="179"/>
      <c r="FA54" s="179"/>
      <c r="FB54" s="179"/>
    </row>
    <row r="55" customFormat="false" ht="15" hidden="false" customHeight="false" outlineLevel="0" collapsed="false">
      <c r="A55" s="176" t="n">
        <v>597.095</v>
      </c>
      <c r="B55" s="197"/>
      <c r="C55" s="176" t="n">
        <v>4995.59239395417</v>
      </c>
      <c r="D55" s="176" t="n">
        <v>320.471964895173</v>
      </c>
      <c r="E55" s="176" t="n">
        <v>9.42564602632862</v>
      </c>
      <c r="F55" s="176" t="n">
        <v>188.512920526572</v>
      </c>
      <c r="G55" s="176" t="n">
        <v>9.42564602632862</v>
      </c>
      <c r="H55" s="198" t="n">
        <v>34</v>
      </c>
      <c r="I55" s="176" t="n">
        <f aca="false">M55/(M55+Q55)</f>
        <v>0.0602836879432624</v>
      </c>
      <c r="J55" s="179" t="n">
        <f aca="false">SUM(AB55,AG55,AZ55,ED55,ET55,EX55)</f>
        <v>46</v>
      </c>
      <c r="K55" s="179" t="n">
        <f aca="false">SUM(CN55:CS55,EA55, EB55,EC55,X55,AU55,AA55,EU55,CW55,CZ55,CG55,DT55,AH55,AJ55)</f>
        <v>122</v>
      </c>
      <c r="L55" s="179" t="n">
        <f aca="false">SUM(AV55:AY55)</f>
        <v>0</v>
      </c>
      <c r="M55" s="179" t="n">
        <v>34</v>
      </c>
      <c r="N55" s="179" t="n">
        <v>20</v>
      </c>
      <c r="O55" s="179" t="n">
        <v>1</v>
      </c>
      <c r="P55" s="179" t="n">
        <v>1</v>
      </c>
      <c r="Q55" s="179" t="n">
        <f aca="false">SUM(R55,S55)</f>
        <v>530</v>
      </c>
      <c r="R55" s="179" t="n">
        <f aca="false">SUM(T55:V55)</f>
        <v>300</v>
      </c>
      <c r="S55" s="179" t="n">
        <v>230</v>
      </c>
      <c r="T55" s="179" t="n">
        <f aca="false">SUM(BA55:FB55)</f>
        <v>300</v>
      </c>
      <c r="U55" s="179" t="n">
        <f aca="false">SUM(AU55:AZ55)</f>
        <v>0</v>
      </c>
      <c r="V55" s="179" t="n">
        <f aca="false">SUM(X55:AT55)</f>
        <v>0</v>
      </c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 t="n">
        <v>9</v>
      </c>
      <c r="BC55" s="179"/>
      <c r="BD55" s="179"/>
      <c r="BE55" s="179"/>
      <c r="BF55" s="179"/>
      <c r="BG55" s="179" t="n">
        <v>1</v>
      </c>
      <c r="BH55" s="179"/>
      <c r="BI55" s="179"/>
      <c r="BJ55" s="179"/>
      <c r="BK55" s="179"/>
      <c r="BL55" s="179"/>
      <c r="BM55" s="179"/>
      <c r="BN55" s="179"/>
      <c r="BO55" s="179"/>
      <c r="BP55" s="179" t="n">
        <v>2</v>
      </c>
      <c r="BQ55" s="179"/>
      <c r="BR55" s="179" t="n">
        <v>1</v>
      </c>
      <c r="BS55" s="179" t="n">
        <v>25</v>
      </c>
      <c r="BT55" s="179"/>
      <c r="BU55" s="179"/>
      <c r="BV55" s="179"/>
      <c r="BW55" s="179"/>
      <c r="BX55" s="179" t="n">
        <v>1</v>
      </c>
      <c r="BY55" s="179"/>
      <c r="BZ55" s="179" t="n">
        <v>3</v>
      </c>
      <c r="CA55" s="179"/>
      <c r="CB55" s="179"/>
      <c r="CC55" s="179"/>
      <c r="CD55" s="179" t="n">
        <v>9</v>
      </c>
      <c r="CE55" s="179"/>
      <c r="CF55" s="179" t="n">
        <v>1</v>
      </c>
      <c r="CG55" s="179" t="n">
        <v>2</v>
      </c>
      <c r="CH55" s="179" t="n">
        <v>3</v>
      </c>
      <c r="CI55" s="179" t="n">
        <v>2</v>
      </c>
      <c r="CJ55" s="179"/>
      <c r="CK55" s="179" t="n">
        <v>1</v>
      </c>
      <c r="CL55" s="179"/>
      <c r="CM55" s="179" t="n">
        <v>10</v>
      </c>
      <c r="CN55" s="179"/>
      <c r="CO55" s="179"/>
      <c r="CP55" s="179" t="n">
        <v>1</v>
      </c>
      <c r="CQ55" s="179"/>
      <c r="CR55" s="179"/>
      <c r="CS55" s="179"/>
      <c r="CT55" s="179"/>
      <c r="CU55" s="179"/>
      <c r="CV55" s="179"/>
      <c r="CW55" s="179"/>
      <c r="CX55" s="179" t="n">
        <v>1</v>
      </c>
      <c r="CY55" s="179"/>
      <c r="CZ55" s="179"/>
      <c r="DA55" s="179"/>
      <c r="DB55" s="179"/>
      <c r="DC55" s="179" t="n">
        <v>25</v>
      </c>
      <c r="DD55" s="179"/>
      <c r="DE55" s="179" t="n">
        <v>2</v>
      </c>
      <c r="DF55" s="179" t="n">
        <v>1</v>
      </c>
      <c r="DG55" s="179" t="n">
        <v>1</v>
      </c>
      <c r="DH55" s="179"/>
      <c r="DI55" s="179"/>
      <c r="DJ55" s="179" t="n">
        <v>7</v>
      </c>
      <c r="DK55" s="179"/>
      <c r="DL55" s="179" t="n">
        <v>13</v>
      </c>
      <c r="DM55" s="179"/>
      <c r="DN55" s="179"/>
      <c r="DO55" s="179"/>
      <c r="DP55" s="179"/>
      <c r="DQ55" s="179"/>
      <c r="DR55" s="179"/>
      <c r="DS55" s="179"/>
      <c r="DT55" s="179" t="n">
        <v>1</v>
      </c>
      <c r="DU55" s="179"/>
      <c r="DV55" s="179" t="n">
        <v>1</v>
      </c>
      <c r="DW55" s="179" t="n">
        <v>4</v>
      </c>
      <c r="DX55" s="179"/>
      <c r="DY55" s="179"/>
      <c r="DZ55" s="179"/>
      <c r="EA55" s="179" t="n">
        <v>2</v>
      </c>
      <c r="EB55" s="179" t="n">
        <v>10</v>
      </c>
      <c r="EC55" s="179"/>
      <c r="ED55" s="179"/>
      <c r="EE55" s="179"/>
      <c r="EF55" s="179" t="n">
        <v>1</v>
      </c>
      <c r="EG55" s="179"/>
      <c r="EH55" s="179"/>
      <c r="EI55" s="179"/>
      <c r="EJ55" s="179" t="n">
        <v>1</v>
      </c>
      <c r="EK55" s="179"/>
      <c r="EL55" s="179"/>
      <c r="EM55" s="179"/>
      <c r="EN55" s="179"/>
      <c r="EO55" s="179"/>
      <c r="EP55" s="179"/>
      <c r="EQ55" s="179" t="n">
        <v>1</v>
      </c>
      <c r="ER55" s="179"/>
      <c r="ES55" s="179"/>
      <c r="ET55" s="179"/>
      <c r="EU55" s="179" t="n">
        <v>106</v>
      </c>
      <c r="EV55" s="179"/>
      <c r="EW55" s="179" t="n">
        <v>5</v>
      </c>
      <c r="EX55" s="179" t="n">
        <v>46</v>
      </c>
      <c r="EY55" s="179"/>
      <c r="EZ55" s="179" t="n">
        <v>1</v>
      </c>
      <c r="FA55" s="179"/>
      <c r="FB55" s="179"/>
    </row>
    <row r="56" customFormat="false" ht="15" hidden="false" customHeight="false" outlineLevel="0" collapsed="false">
      <c r="A56" s="176" t="n">
        <v>598.595</v>
      </c>
      <c r="B56" s="197"/>
      <c r="C56" s="176" t="n">
        <v>2.80751303578097</v>
      </c>
      <c r="D56" s="176" t="n">
        <v>26.4708371945063</v>
      </c>
      <c r="E56" s="176" t="n">
        <v>0.935837678593657</v>
      </c>
      <c r="F56" s="176" t="n">
        <v>5.74871716850389</v>
      </c>
      <c r="G56" s="176" t="n">
        <v>0</v>
      </c>
      <c r="H56" s="198" t="n">
        <v>5</v>
      </c>
      <c r="I56" s="176" t="n">
        <f aca="false">M56/(M56+Q56)</f>
        <v>0.904109589041096</v>
      </c>
      <c r="J56" s="179" t="n">
        <f aca="false">SUM(AB56,AG56,AZ56,ED56,ET56,EX56)</f>
        <v>0</v>
      </c>
      <c r="K56" s="179" t="n">
        <f aca="false">SUM(CN56:CS56,EA56, EB56,EC56,X56,AU56,AA56,EU56,CW56,CZ56,CG56,DT56,AH56,AJ56)</f>
        <v>1</v>
      </c>
      <c r="L56" s="179" t="n">
        <f aca="false">SUM(AV56:AY56)</f>
        <v>0</v>
      </c>
      <c r="M56" s="179" t="n">
        <v>198</v>
      </c>
      <c r="N56" s="179" t="n">
        <v>43</v>
      </c>
      <c r="O56" s="179" t="n">
        <v>7</v>
      </c>
      <c r="P56" s="179"/>
      <c r="Q56" s="179" t="n">
        <f aca="false">SUM(R56,S56)</f>
        <v>21</v>
      </c>
      <c r="R56" s="179" t="n">
        <f aca="false">SUM(T56:V56)</f>
        <v>14</v>
      </c>
      <c r="S56" s="179" t="n">
        <v>7</v>
      </c>
      <c r="T56" s="179" t="n">
        <f aca="false">SUM(BA56:FB56)</f>
        <v>14</v>
      </c>
      <c r="U56" s="179" t="n">
        <f aca="false">SUM(AU56:AZ56)</f>
        <v>0</v>
      </c>
      <c r="V56" s="179" t="n">
        <f aca="false">SUM(X56:AT56)</f>
        <v>0</v>
      </c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  <c r="BP56" s="179"/>
      <c r="BQ56" s="179"/>
      <c r="BR56" s="179"/>
      <c r="BS56" s="179" t="n">
        <v>1</v>
      </c>
      <c r="BT56" s="179"/>
      <c r="BU56" s="179"/>
      <c r="BV56" s="179"/>
      <c r="BW56" s="179"/>
      <c r="BX56" s="179"/>
      <c r="BY56" s="179"/>
      <c r="BZ56" s="179"/>
      <c r="CA56" s="179"/>
      <c r="CB56" s="179"/>
      <c r="CC56" s="179"/>
      <c r="CD56" s="179"/>
      <c r="CE56" s="179"/>
      <c r="CF56" s="179"/>
      <c r="CG56" s="179"/>
      <c r="CH56" s="179"/>
      <c r="CI56" s="179"/>
      <c r="CJ56" s="179"/>
      <c r="CK56" s="179"/>
      <c r="CL56" s="179"/>
      <c r="CM56" s="179"/>
      <c r="CN56" s="179"/>
      <c r="CO56" s="179"/>
      <c r="CP56" s="179"/>
      <c r="CQ56" s="179"/>
      <c r="CR56" s="179"/>
      <c r="CS56" s="179"/>
      <c r="CT56" s="179"/>
      <c r="CU56" s="179"/>
      <c r="CV56" s="179"/>
      <c r="CW56" s="179"/>
      <c r="CX56" s="179"/>
      <c r="CY56" s="179"/>
      <c r="CZ56" s="179"/>
      <c r="DA56" s="179"/>
      <c r="DB56" s="179"/>
      <c r="DC56" s="179"/>
      <c r="DD56" s="179"/>
      <c r="DE56" s="179"/>
      <c r="DF56" s="179"/>
      <c r="DG56" s="179"/>
      <c r="DH56" s="179"/>
      <c r="DI56" s="179"/>
      <c r="DJ56" s="179" t="n">
        <v>1</v>
      </c>
      <c r="DK56" s="179"/>
      <c r="DL56" s="179"/>
      <c r="DM56" s="179"/>
      <c r="DN56" s="179"/>
      <c r="DO56" s="179"/>
      <c r="DP56" s="179"/>
      <c r="DQ56" s="179"/>
      <c r="DR56" s="179"/>
      <c r="DS56" s="179"/>
      <c r="DT56" s="179"/>
      <c r="DU56" s="179"/>
      <c r="DV56" s="179"/>
      <c r="DW56" s="179"/>
      <c r="DX56" s="179"/>
      <c r="DY56" s="179"/>
      <c r="DZ56" s="179" t="n">
        <v>1</v>
      </c>
      <c r="EA56" s="179"/>
      <c r="EB56" s="179"/>
      <c r="EC56" s="179"/>
      <c r="ED56" s="179"/>
      <c r="EE56" s="179"/>
      <c r="EF56" s="179"/>
      <c r="EG56" s="179"/>
      <c r="EH56" s="179"/>
      <c r="EI56" s="179"/>
      <c r="EJ56" s="179"/>
      <c r="EK56" s="179"/>
      <c r="EL56" s="179"/>
      <c r="EM56" s="179"/>
      <c r="EN56" s="179"/>
      <c r="EO56" s="179"/>
      <c r="EP56" s="179"/>
      <c r="EQ56" s="179"/>
      <c r="ER56" s="179"/>
      <c r="ES56" s="179"/>
      <c r="ET56" s="179"/>
      <c r="EU56" s="179" t="n">
        <v>1</v>
      </c>
      <c r="EV56" s="179"/>
      <c r="EW56" s="179"/>
      <c r="EX56" s="179"/>
      <c r="EY56" s="179" t="n">
        <v>10</v>
      </c>
      <c r="EZ56" s="179"/>
      <c r="FA56" s="179"/>
      <c r="FB56" s="179"/>
    </row>
    <row r="57" customFormat="false" ht="15" hidden="false" customHeight="false" outlineLevel="0" collapsed="false">
      <c r="A57" s="176" t="n">
        <v>601.78</v>
      </c>
      <c r="B57" s="197"/>
      <c r="C57" s="176" t="n">
        <v>0</v>
      </c>
      <c r="D57" s="176" t="n">
        <v>0</v>
      </c>
      <c r="E57" s="176" t="n">
        <v>0</v>
      </c>
      <c r="F57" s="176" t="n">
        <v>0</v>
      </c>
      <c r="G57" s="176" t="n">
        <v>0</v>
      </c>
      <c r="H57" s="198" t="n">
        <v>0</v>
      </c>
      <c r="I57" s="176"/>
      <c r="J57" s="179" t="n">
        <f aca="false">SUM(AB57,AG57,AZ57,ED57,ET57,EX57)</f>
        <v>0</v>
      </c>
      <c r="K57" s="179" t="n">
        <f aca="false">SUM(CN57:CS57,EA57, EB57,EC57,X57,AU57,AA57,EU57,CW57,CZ57,CG57,DT57,AH57,AJ57)</f>
        <v>0</v>
      </c>
      <c r="L57" s="179" t="n">
        <f aca="false">SUM(AV57:AY57)</f>
        <v>0</v>
      </c>
      <c r="M57" s="179"/>
      <c r="N57" s="179"/>
      <c r="O57" s="179"/>
      <c r="P57" s="179"/>
      <c r="Q57" s="179" t="n">
        <f aca="false">SUM(R57,S57)</f>
        <v>0</v>
      </c>
      <c r="R57" s="179" t="n">
        <f aca="false">SUM(T57:V57)</f>
        <v>0</v>
      </c>
      <c r="S57" s="179"/>
      <c r="T57" s="179" t="n">
        <f aca="false">SUM(BA57:FB57)</f>
        <v>0</v>
      </c>
      <c r="U57" s="179" t="n">
        <f aca="false">SUM(AU57:AZ57)</f>
        <v>0</v>
      </c>
      <c r="V57" s="179" t="n">
        <f aca="false">SUM(X57:AT57)</f>
        <v>0</v>
      </c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  <c r="BG57" s="179"/>
      <c r="BH57" s="179"/>
      <c r="BI57" s="179"/>
      <c r="BJ57" s="179"/>
      <c r="BK57" s="179"/>
      <c r="BL57" s="179"/>
      <c r="BM57" s="179"/>
      <c r="BN57" s="179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79"/>
      <c r="CG57" s="179"/>
      <c r="CH57" s="179"/>
      <c r="CI57" s="179"/>
      <c r="CJ57" s="179"/>
      <c r="CK57" s="179"/>
      <c r="CL57" s="179"/>
      <c r="CM57" s="179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79"/>
      <c r="CY57" s="179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79"/>
      <c r="DK57" s="179"/>
      <c r="DL57" s="179"/>
      <c r="DM57" s="179"/>
      <c r="DN57" s="179"/>
      <c r="DO57" s="179"/>
      <c r="DP57" s="179"/>
      <c r="DQ57" s="179"/>
      <c r="DR57" s="179"/>
      <c r="DS57" s="179"/>
      <c r="DT57" s="179"/>
      <c r="DU57" s="179"/>
      <c r="DV57" s="179"/>
      <c r="DW57" s="179"/>
      <c r="DX57" s="179"/>
      <c r="DY57" s="179"/>
      <c r="DZ57" s="179"/>
      <c r="EA57" s="179"/>
      <c r="EB57" s="179"/>
      <c r="EC57" s="179"/>
      <c r="ED57" s="179"/>
      <c r="EE57" s="179"/>
      <c r="EF57" s="179"/>
      <c r="EG57" s="179"/>
      <c r="EH57" s="179"/>
      <c r="EI57" s="179"/>
      <c r="EJ57" s="179"/>
      <c r="EK57" s="179"/>
      <c r="EL57" s="179"/>
      <c r="EM57" s="179"/>
      <c r="EN57" s="179"/>
      <c r="EO57" s="179"/>
      <c r="EP57" s="179"/>
      <c r="EQ57" s="179"/>
      <c r="ER57" s="179"/>
      <c r="ES57" s="179"/>
      <c r="ET57" s="179"/>
      <c r="EU57" s="179"/>
      <c r="EV57" s="179"/>
      <c r="EW57" s="179"/>
      <c r="EX57" s="179"/>
      <c r="EY57" s="179"/>
      <c r="EZ57" s="179"/>
      <c r="FA57" s="179"/>
      <c r="FB57" s="179"/>
    </row>
    <row r="58" customFormat="false" ht="15" hidden="false" customHeight="false" outlineLevel="0" collapsed="false">
      <c r="A58" s="176" t="n">
        <v>604.375</v>
      </c>
      <c r="B58" s="197"/>
      <c r="C58" s="176" t="n">
        <v>0.217408906882591</v>
      </c>
      <c r="D58" s="176" t="n">
        <v>0.108704453441296</v>
      </c>
      <c r="E58" s="176" t="n">
        <v>0</v>
      </c>
      <c r="F58" s="176" t="n">
        <v>0.108704453441296</v>
      </c>
      <c r="G58" s="176" t="n">
        <v>0</v>
      </c>
      <c r="H58" s="198" t="n">
        <v>0</v>
      </c>
      <c r="I58" s="176" t="n">
        <f aca="false">M58/(M58+Q58)</f>
        <v>0.333333333333333</v>
      </c>
      <c r="J58" s="179" t="n">
        <f aca="false">SUM(AB58,AG58,AZ58,ED58,ET58,EX58)</f>
        <v>0</v>
      </c>
      <c r="K58" s="179" t="n">
        <f aca="false">SUM(CN58:CS58,EA58, EB58,EC58,X58,AU58,AA58,EU58,CW58,CZ58,CG58,DT58,AH58,AJ58)</f>
        <v>0</v>
      </c>
      <c r="L58" s="179" t="n">
        <f aca="false">SUM(AV58:AY58)</f>
        <v>0</v>
      </c>
      <c r="M58" s="179" t="n">
        <v>1</v>
      </c>
      <c r="N58" s="179" t="n">
        <v>1</v>
      </c>
      <c r="O58" s="179"/>
      <c r="P58" s="179"/>
      <c r="Q58" s="179" t="n">
        <f aca="false">SUM(R58,S58)</f>
        <v>2</v>
      </c>
      <c r="R58" s="179" t="n">
        <f aca="false">SUM(T58:V58)</f>
        <v>0</v>
      </c>
      <c r="S58" s="179" t="n">
        <v>2</v>
      </c>
      <c r="T58" s="179" t="n">
        <f aca="false">SUM(BA58:FB58)</f>
        <v>0</v>
      </c>
      <c r="U58" s="179" t="n">
        <f aca="false">SUM(AU58:AZ58)</f>
        <v>0</v>
      </c>
      <c r="V58" s="179" t="n">
        <f aca="false">SUM(X58:AT58)</f>
        <v>0</v>
      </c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G58" s="179"/>
      <c r="BH58" s="179"/>
      <c r="BI58" s="179"/>
      <c r="BJ58" s="179"/>
      <c r="BK58" s="179"/>
      <c r="BL58" s="179"/>
      <c r="BM58" s="179"/>
      <c r="BN58" s="179"/>
      <c r="BO58" s="179"/>
      <c r="BP58" s="179"/>
      <c r="BQ58" s="179"/>
      <c r="BR58" s="179"/>
      <c r="BS58" s="179"/>
      <c r="BT58" s="179"/>
      <c r="BU58" s="179"/>
      <c r="BV58" s="179"/>
      <c r="BW58" s="179"/>
      <c r="BX58" s="179"/>
      <c r="BY58" s="179"/>
      <c r="BZ58" s="179"/>
      <c r="CA58" s="179"/>
      <c r="CB58" s="179"/>
      <c r="CC58" s="179"/>
      <c r="CD58" s="179"/>
      <c r="CE58" s="179"/>
      <c r="CF58" s="179"/>
      <c r="CG58" s="179"/>
      <c r="CH58" s="179"/>
      <c r="CI58" s="179"/>
      <c r="CJ58" s="179"/>
      <c r="CK58" s="179"/>
      <c r="CL58" s="179"/>
      <c r="CM58" s="179"/>
      <c r="CN58" s="179"/>
      <c r="CO58" s="179"/>
      <c r="CP58" s="179"/>
      <c r="CQ58" s="179"/>
      <c r="CR58" s="179"/>
      <c r="CS58" s="179"/>
      <c r="CT58" s="179"/>
      <c r="CU58" s="179"/>
      <c r="CV58" s="179"/>
      <c r="CW58" s="179"/>
      <c r="CX58" s="179"/>
      <c r="CY58" s="179"/>
      <c r="CZ58" s="179"/>
      <c r="DA58" s="179"/>
      <c r="DB58" s="179"/>
      <c r="DC58" s="179"/>
      <c r="DD58" s="179"/>
      <c r="DE58" s="179"/>
      <c r="DF58" s="179"/>
      <c r="DG58" s="179"/>
      <c r="DH58" s="179"/>
      <c r="DI58" s="179"/>
      <c r="DJ58" s="179"/>
      <c r="DK58" s="179"/>
      <c r="DL58" s="179"/>
      <c r="DM58" s="179"/>
      <c r="DN58" s="179"/>
      <c r="DO58" s="179"/>
      <c r="DP58" s="179"/>
      <c r="DQ58" s="179"/>
      <c r="DR58" s="179"/>
      <c r="DS58" s="179"/>
      <c r="DT58" s="179"/>
      <c r="DU58" s="179"/>
      <c r="DV58" s="179"/>
      <c r="DW58" s="179"/>
      <c r="DX58" s="179"/>
      <c r="DY58" s="179"/>
      <c r="DZ58" s="179"/>
      <c r="EA58" s="179"/>
      <c r="EB58" s="179"/>
      <c r="EC58" s="179"/>
      <c r="ED58" s="179"/>
      <c r="EE58" s="179"/>
      <c r="EF58" s="179"/>
      <c r="EG58" s="179"/>
      <c r="EH58" s="179"/>
      <c r="EI58" s="179"/>
      <c r="EJ58" s="179"/>
      <c r="EK58" s="179"/>
      <c r="EL58" s="179"/>
      <c r="EM58" s="179"/>
      <c r="EN58" s="179"/>
      <c r="EO58" s="179"/>
      <c r="EP58" s="179"/>
      <c r="EQ58" s="179"/>
      <c r="ER58" s="179"/>
      <c r="ES58" s="179"/>
      <c r="ET58" s="179"/>
      <c r="EU58" s="179"/>
      <c r="EV58" s="179"/>
      <c r="EW58" s="179"/>
      <c r="EX58" s="179"/>
      <c r="EY58" s="179"/>
      <c r="EZ58" s="179"/>
      <c r="FA58" s="179"/>
      <c r="FB58" s="179"/>
    </row>
    <row r="59" customFormat="false" ht="15" hidden="false" customHeight="false" outlineLevel="0" collapsed="false">
      <c r="A59" s="176" t="n">
        <v>606.025</v>
      </c>
      <c r="B59" s="197"/>
      <c r="C59" s="176" t="n">
        <v>0</v>
      </c>
      <c r="D59" s="176" t="n">
        <v>0</v>
      </c>
      <c r="E59" s="176" t="n">
        <v>0</v>
      </c>
      <c r="F59" s="176" t="n">
        <v>0.13340510102683</v>
      </c>
      <c r="G59" s="176" t="n">
        <v>0</v>
      </c>
      <c r="H59" s="198" t="n">
        <v>0</v>
      </c>
      <c r="I59" s="176"/>
      <c r="J59" s="179" t="n">
        <f aca="false">SUM(AB59,AG59,AZ59,ED59,ET59,EX59)</f>
        <v>0</v>
      </c>
      <c r="K59" s="179" t="n">
        <f aca="false">SUM(CN59:CS59,EA59, EB59,EC59,X59,AU59,AA59,EU59,CW59,CZ59,CG59,DT59,AH59,AJ59)</f>
        <v>0</v>
      </c>
      <c r="L59" s="179" t="n">
        <f aca="false">SUM(AV59:AY59)</f>
        <v>0</v>
      </c>
      <c r="M59" s="179"/>
      <c r="N59" s="179" t="n">
        <v>1</v>
      </c>
      <c r="O59" s="179"/>
      <c r="P59" s="179"/>
      <c r="Q59" s="179" t="n">
        <f aca="false">SUM(R59,S59)</f>
        <v>0</v>
      </c>
      <c r="R59" s="179" t="n">
        <f aca="false">SUM(T59:V59)</f>
        <v>0</v>
      </c>
      <c r="S59" s="179"/>
      <c r="T59" s="179" t="n">
        <f aca="false">SUM(BA59:FB59)</f>
        <v>0</v>
      </c>
      <c r="U59" s="179" t="n">
        <f aca="false">SUM(AU59:AZ59)</f>
        <v>0</v>
      </c>
      <c r="V59" s="179" t="n">
        <f aca="false">SUM(X59:AT59)</f>
        <v>0</v>
      </c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79"/>
      <c r="CG59" s="179"/>
      <c r="CH59" s="179"/>
      <c r="CI59" s="179"/>
      <c r="CJ59" s="179"/>
      <c r="CK59" s="179"/>
      <c r="CL59" s="179"/>
      <c r="CM59" s="179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79"/>
      <c r="CY59" s="179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79"/>
      <c r="DK59" s="179"/>
      <c r="DL59" s="179"/>
      <c r="DM59" s="179"/>
      <c r="DN59" s="179"/>
      <c r="DO59" s="179"/>
      <c r="DP59" s="179"/>
      <c r="DQ59" s="179"/>
      <c r="DR59" s="179"/>
      <c r="DS59" s="179"/>
      <c r="DT59" s="179"/>
      <c r="DU59" s="179"/>
      <c r="DV59" s="179"/>
      <c r="DW59" s="179"/>
      <c r="DX59" s="179"/>
      <c r="DY59" s="179"/>
      <c r="DZ59" s="179"/>
      <c r="EA59" s="179"/>
      <c r="EB59" s="179"/>
      <c r="EC59" s="179"/>
      <c r="ED59" s="179"/>
      <c r="EE59" s="179"/>
      <c r="EF59" s="179"/>
      <c r="EG59" s="179"/>
      <c r="EH59" s="179"/>
      <c r="EI59" s="179"/>
      <c r="EJ59" s="179"/>
      <c r="EK59" s="179"/>
      <c r="EL59" s="179"/>
      <c r="EM59" s="179"/>
      <c r="EN59" s="179"/>
      <c r="EO59" s="179"/>
      <c r="EP59" s="179"/>
      <c r="EQ59" s="179"/>
      <c r="ER59" s="179"/>
      <c r="ES59" s="179"/>
      <c r="ET59" s="179"/>
      <c r="EU59" s="179"/>
      <c r="EV59" s="179"/>
      <c r="EW59" s="179"/>
      <c r="EX59" s="179"/>
      <c r="EY59" s="179"/>
      <c r="EZ59" s="179"/>
      <c r="FA59" s="179"/>
      <c r="FB59" s="179"/>
    </row>
    <row r="60" customFormat="false" ht="15" hidden="false" customHeight="false" outlineLevel="0" collapsed="false">
      <c r="A60" s="176" t="n">
        <v>606.125</v>
      </c>
      <c r="B60" s="197"/>
      <c r="C60" s="176" t="n">
        <v>0</v>
      </c>
      <c r="D60" s="176" t="n">
        <v>0</v>
      </c>
      <c r="E60" s="176" t="n">
        <v>0</v>
      </c>
      <c r="F60" s="176" t="n">
        <v>0.122323462414579</v>
      </c>
      <c r="G60" s="176" t="n">
        <v>0</v>
      </c>
      <c r="H60" s="198" t="n">
        <v>0</v>
      </c>
      <c r="I60" s="176"/>
      <c r="J60" s="179" t="n">
        <f aca="false">SUM(AB60,AG60,AZ60,ED60,ET60,EX60)</f>
        <v>0</v>
      </c>
      <c r="K60" s="179" t="n">
        <f aca="false">SUM(CN60:CS60,EA60, EB60,EC60,X60,AU60,AA60,EU60,CW60,CZ60,CG60,DT60,AH60,AJ60)</f>
        <v>0</v>
      </c>
      <c r="L60" s="179" t="n">
        <f aca="false">SUM(AV60:AY60)</f>
        <v>0</v>
      </c>
      <c r="M60" s="179"/>
      <c r="N60" s="179" t="n">
        <v>2</v>
      </c>
      <c r="O60" s="179"/>
      <c r="P60" s="179"/>
      <c r="Q60" s="179" t="n">
        <f aca="false">SUM(R60,S60)</f>
        <v>0</v>
      </c>
      <c r="R60" s="179" t="n">
        <f aca="false">SUM(T60:V60)</f>
        <v>0</v>
      </c>
      <c r="S60" s="179"/>
      <c r="T60" s="179" t="n">
        <f aca="false">SUM(BA60:FB60)</f>
        <v>0</v>
      </c>
      <c r="U60" s="179" t="n">
        <f aca="false">SUM(AU60:AZ60)</f>
        <v>0</v>
      </c>
      <c r="V60" s="179" t="n">
        <f aca="false">SUM(X60:AT60)</f>
        <v>0</v>
      </c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79"/>
      <c r="AT60" s="179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F60" s="179"/>
      <c r="BG60" s="179"/>
      <c r="BH60" s="179"/>
      <c r="BI60" s="179"/>
      <c r="BJ60" s="179"/>
      <c r="BK60" s="179"/>
      <c r="BL60" s="179"/>
      <c r="BM60" s="179"/>
      <c r="BN60" s="179"/>
      <c r="BO60" s="179"/>
      <c r="BP60" s="179"/>
      <c r="BQ60" s="179"/>
      <c r="BR60" s="179"/>
      <c r="BS60" s="179"/>
      <c r="BT60" s="179"/>
      <c r="BU60" s="179"/>
      <c r="BV60" s="179"/>
      <c r="BW60" s="179"/>
      <c r="BX60" s="179"/>
      <c r="BY60" s="179"/>
      <c r="BZ60" s="179"/>
      <c r="CA60" s="179"/>
      <c r="CB60" s="179"/>
      <c r="CC60" s="179"/>
      <c r="CD60" s="179"/>
      <c r="CE60" s="179"/>
      <c r="CF60" s="179"/>
      <c r="CG60" s="179"/>
      <c r="CH60" s="179"/>
      <c r="CI60" s="179"/>
      <c r="CJ60" s="179"/>
      <c r="CK60" s="179"/>
      <c r="CL60" s="179"/>
      <c r="CM60" s="179"/>
      <c r="CN60" s="179"/>
      <c r="CO60" s="179"/>
      <c r="CP60" s="179"/>
      <c r="CQ60" s="179"/>
      <c r="CR60" s="179"/>
      <c r="CS60" s="179"/>
      <c r="CT60" s="179"/>
      <c r="CU60" s="179"/>
      <c r="CV60" s="179"/>
      <c r="CW60" s="179"/>
      <c r="CX60" s="179"/>
      <c r="CY60" s="179"/>
      <c r="CZ60" s="179"/>
      <c r="DA60" s="179"/>
      <c r="DB60" s="179"/>
      <c r="DC60" s="179"/>
      <c r="DD60" s="179"/>
      <c r="DE60" s="179"/>
      <c r="DF60" s="179"/>
      <c r="DG60" s="179"/>
      <c r="DH60" s="179"/>
      <c r="DI60" s="179"/>
      <c r="DJ60" s="179"/>
      <c r="DK60" s="179"/>
      <c r="DL60" s="179"/>
      <c r="DM60" s="179"/>
      <c r="DN60" s="179"/>
      <c r="DO60" s="179"/>
      <c r="DP60" s="179"/>
      <c r="DQ60" s="179"/>
      <c r="DR60" s="179"/>
      <c r="DS60" s="179"/>
      <c r="DT60" s="179"/>
      <c r="DU60" s="179"/>
      <c r="DV60" s="179"/>
      <c r="DW60" s="179"/>
      <c r="DX60" s="179"/>
      <c r="DY60" s="179"/>
      <c r="DZ60" s="179"/>
      <c r="EA60" s="179"/>
      <c r="EB60" s="179"/>
      <c r="EC60" s="179"/>
      <c r="ED60" s="179"/>
      <c r="EE60" s="179"/>
      <c r="EF60" s="179"/>
      <c r="EG60" s="179"/>
      <c r="EH60" s="179"/>
      <c r="EI60" s="179"/>
      <c r="EJ60" s="179"/>
      <c r="EK60" s="179"/>
      <c r="EL60" s="179"/>
      <c r="EM60" s="179"/>
      <c r="EN60" s="179"/>
      <c r="EO60" s="179"/>
      <c r="EP60" s="179"/>
      <c r="EQ60" s="179"/>
      <c r="ER60" s="179"/>
      <c r="ES60" s="179"/>
      <c r="ET60" s="179"/>
      <c r="EU60" s="179"/>
      <c r="EV60" s="179"/>
      <c r="EW60" s="179"/>
      <c r="EX60" s="179"/>
      <c r="EY60" s="179"/>
      <c r="EZ60" s="179"/>
      <c r="FA60" s="179"/>
      <c r="FB60" s="179"/>
    </row>
    <row r="61" customFormat="false" ht="15" hidden="false" customHeight="false" outlineLevel="0" collapsed="false">
      <c r="A61" s="176" t="n">
        <v>606.505</v>
      </c>
      <c r="B61" s="197"/>
      <c r="C61" s="176" t="n">
        <v>0.732272727272727</v>
      </c>
      <c r="D61" s="176" t="n">
        <v>25.5075</v>
      </c>
      <c r="E61" s="176" t="n">
        <v>0.183068181818182</v>
      </c>
      <c r="F61" s="176" t="n">
        <v>3.23420454545455</v>
      </c>
      <c r="G61" s="176" t="n">
        <v>0</v>
      </c>
      <c r="H61" s="198" t="n">
        <v>3</v>
      </c>
      <c r="I61" s="176" t="n">
        <f aca="false">M61/(M61+Q61)</f>
        <v>0.972093023255814</v>
      </c>
      <c r="J61" s="179" t="n">
        <f aca="false">SUM(AB61,AG61,AZ61,ED61,ET61,EX61)</f>
        <v>0</v>
      </c>
      <c r="K61" s="179" t="n">
        <f aca="false">SUM(CN61:CS61,EA61, EB61,EC61,X61,AU61,AA61,EU61,CW61,CZ61,CG61,DT61,AH61,AJ61)</f>
        <v>0</v>
      </c>
      <c r="L61" s="179" t="n">
        <f aca="false">SUM(AV61:AY61)</f>
        <v>0</v>
      </c>
      <c r="M61" s="179" t="n">
        <v>418</v>
      </c>
      <c r="N61" s="179" t="n">
        <v>53</v>
      </c>
      <c r="O61" s="179" t="n">
        <v>3</v>
      </c>
      <c r="P61" s="179"/>
      <c r="Q61" s="179" t="n">
        <f aca="false">SUM(R61,S61)</f>
        <v>12</v>
      </c>
      <c r="R61" s="179" t="n">
        <f aca="false">SUM(T61:V61)</f>
        <v>5</v>
      </c>
      <c r="S61" s="179" t="n">
        <v>7</v>
      </c>
      <c r="T61" s="179" t="n">
        <f aca="false">SUM(BA61:FB61)</f>
        <v>5</v>
      </c>
      <c r="U61" s="179" t="n">
        <f aca="false">SUM(AU61:AZ61)</f>
        <v>0</v>
      </c>
      <c r="V61" s="179" t="n">
        <f aca="false">SUM(X61:AT61)</f>
        <v>0</v>
      </c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79"/>
      <c r="BC61" s="179"/>
      <c r="BD61" s="179" t="n">
        <v>3</v>
      </c>
      <c r="BE61" s="179"/>
      <c r="BF61" s="179"/>
      <c r="BG61" s="179"/>
      <c r="BH61" s="179"/>
      <c r="BI61" s="179"/>
      <c r="BJ61" s="179"/>
      <c r="BK61" s="179"/>
      <c r="BL61" s="179"/>
      <c r="BM61" s="179"/>
      <c r="BN61" s="179"/>
      <c r="BO61" s="179"/>
      <c r="BP61" s="179"/>
      <c r="BQ61" s="179"/>
      <c r="BR61" s="179"/>
      <c r="BS61" s="179"/>
      <c r="BT61" s="179"/>
      <c r="BU61" s="179"/>
      <c r="BV61" s="179"/>
      <c r="BW61" s="179"/>
      <c r="BX61" s="179"/>
      <c r="BY61" s="179"/>
      <c r="BZ61" s="179"/>
      <c r="CA61" s="179"/>
      <c r="CB61" s="179"/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 t="n">
        <v>1</v>
      </c>
      <c r="CN61" s="179"/>
      <c r="CO61" s="179"/>
      <c r="CP61" s="179"/>
      <c r="CQ61" s="179"/>
      <c r="CR61" s="179"/>
      <c r="CS61" s="179"/>
      <c r="CT61" s="179"/>
      <c r="CU61" s="179"/>
      <c r="CV61" s="179"/>
      <c r="CW61" s="179"/>
      <c r="CX61" s="179"/>
      <c r="CY61" s="179"/>
      <c r="CZ61" s="179"/>
      <c r="DA61" s="179"/>
      <c r="DB61" s="179"/>
      <c r="DC61" s="179"/>
      <c r="DD61" s="179"/>
      <c r="DE61" s="179"/>
      <c r="DF61" s="179"/>
      <c r="DG61" s="179"/>
      <c r="DH61" s="179"/>
      <c r="DI61" s="179"/>
      <c r="DJ61" s="179"/>
      <c r="DK61" s="179"/>
      <c r="DL61" s="179"/>
      <c r="DM61" s="179"/>
      <c r="DN61" s="179"/>
      <c r="DO61" s="179"/>
      <c r="DP61" s="179"/>
      <c r="DQ61" s="179"/>
      <c r="DR61" s="179"/>
      <c r="DS61" s="179"/>
      <c r="DT61" s="179"/>
      <c r="DU61" s="179"/>
      <c r="DV61" s="179"/>
      <c r="DW61" s="179"/>
      <c r="DX61" s="179" t="n">
        <v>1</v>
      </c>
      <c r="DY61" s="179"/>
      <c r="DZ61" s="179"/>
      <c r="EA61" s="179"/>
      <c r="EB61" s="179"/>
      <c r="EC61" s="179"/>
      <c r="ED61" s="179"/>
      <c r="EE61" s="179"/>
      <c r="EF61" s="179"/>
      <c r="EG61" s="179"/>
      <c r="EH61" s="179"/>
      <c r="EI61" s="179"/>
      <c r="EJ61" s="179"/>
      <c r="EK61" s="179"/>
      <c r="EL61" s="179"/>
      <c r="EM61" s="179"/>
      <c r="EN61" s="179"/>
      <c r="EO61" s="179"/>
      <c r="EP61" s="179"/>
      <c r="EQ61" s="179"/>
      <c r="ER61" s="179"/>
      <c r="ES61" s="179"/>
      <c r="ET61" s="179"/>
      <c r="EU61" s="179"/>
      <c r="EV61" s="179"/>
      <c r="EW61" s="179"/>
      <c r="EX61" s="179"/>
      <c r="EY61" s="179"/>
      <c r="EZ61" s="179"/>
      <c r="FA61" s="179"/>
      <c r="FB61" s="179"/>
    </row>
    <row r="62" customFormat="false" ht="15" hidden="false" customHeight="false" outlineLevel="0" collapsed="false">
      <c r="A62" s="176" t="n">
        <v>606.605</v>
      </c>
      <c r="B62" s="197"/>
      <c r="C62" s="176" t="n">
        <v>146.921983344759</v>
      </c>
      <c r="D62" s="176" t="n">
        <v>414.694766298423</v>
      </c>
      <c r="E62" s="176" t="n">
        <v>3.53047279756352</v>
      </c>
      <c r="F62" s="176" t="n">
        <v>49.969768827053</v>
      </c>
      <c r="G62" s="176" t="n">
        <v>0</v>
      </c>
      <c r="H62" s="198" t="n">
        <v>40</v>
      </c>
      <c r="I62" s="176" t="n">
        <f aca="false">M62/(M62+Q62)</f>
        <v>0.738394584139265</v>
      </c>
      <c r="J62" s="179" t="n">
        <f aca="false">SUM(AB62,AG62,AZ62,ED62,ET62,EX62)</f>
        <v>8</v>
      </c>
      <c r="K62" s="179" t="n">
        <f aca="false">SUM(CN62:CS62,EA62, EB62,EC62,X62,AU62,AA62,EU62,CW62,CZ62,CG62,DT62,AH62,AJ62)</f>
        <v>145</v>
      </c>
      <c r="L62" s="179" t="n">
        <f aca="false">SUM(AV62:AY62)</f>
        <v>0</v>
      </c>
      <c r="M62" s="179" t="n">
        <v>1527</v>
      </c>
      <c r="N62" s="179" t="n">
        <v>184</v>
      </c>
      <c r="O62" s="179" t="n">
        <v>13</v>
      </c>
      <c r="P62" s="179"/>
      <c r="Q62" s="179" t="n">
        <f aca="false">SUM(R62,S62)</f>
        <v>541</v>
      </c>
      <c r="R62" s="179" t="n">
        <f aca="false">SUM(T62:V62)</f>
        <v>300</v>
      </c>
      <c r="S62" s="179" t="n">
        <v>241</v>
      </c>
      <c r="T62" s="179" t="n">
        <f aca="false">SUM(BA62:FB62)</f>
        <v>299</v>
      </c>
      <c r="U62" s="179" t="n">
        <f aca="false">SUM(AU62:AZ62)</f>
        <v>0</v>
      </c>
      <c r="V62" s="179" t="n">
        <f aca="false">SUM(X62:AT62)</f>
        <v>1</v>
      </c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 t="n">
        <v>1</v>
      </c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79"/>
      <c r="AZ62" s="179"/>
      <c r="BA62" s="179"/>
      <c r="BB62" s="179" t="n">
        <v>2</v>
      </c>
      <c r="BC62" s="179"/>
      <c r="BD62" s="179"/>
      <c r="BE62" s="179"/>
      <c r="BF62" s="179"/>
      <c r="BG62" s="179" t="n">
        <v>2</v>
      </c>
      <c r="BH62" s="179"/>
      <c r="BI62" s="179"/>
      <c r="BJ62" s="179"/>
      <c r="BK62" s="179"/>
      <c r="BL62" s="179"/>
      <c r="BM62" s="179" t="n">
        <v>1</v>
      </c>
      <c r="BN62" s="179"/>
      <c r="BO62" s="179" t="n">
        <v>3</v>
      </c>
      <c r="BP62" s="179"/>
      <c r="BQ62" s="179"/>
      <c r="BR62" s="179" t="n">
        <v>9</v>
      </c>
      <c r="BS62" s="179" t="n">
        <v>13</v>
      </c>
      <c r="BT62" s="179" t="n">
        <v>1</v>
      </c>
      <c r="BU62" s="179" t="n">
        <v>21</v>
      </c>
      <c r="BV62" s="179"/>
      <c r="BW62" s="179"/>
      <c r="BX62" s="179"/>
      <c r="BY62" s="179"/>
      <c r="BZ62" s="179" t="n">
        <v>3</v>
      </c>
      <c r="CA62" s="179" t="n">
        <v>2</v>
      </c>
      <c r="CB62" s="179" t="n">
        <v>2</v>
      </c>
      <c r="CC62" s="179"/>
      <c r="CD62" s="179" t="n">
        <v>11</v>
      </c>
      <c r="CE62" s="179" t="n">
        <v>1</v>
      </c>
      <c r="CF62" s="179"/>
      <c r="CG62" s="179" t="n">
        <v>15</v>
      </c>
      <c r="CH62" s="179" t="n">
        <v>2</v>
      </c>
      <c r="CI62" s="179" t="n">
        <v>1</v>
      </c>
      <c r="CJ62" s="179"/>
      <c r="CK62" s="179"/>
      <c r="CL62" s="179"/>
      <c r="CM62" s="179" t="n">
        <v>10</v>
      </c>
      <c r="CN62" s="179"/>
      <c r="CO62" s="179"/>
      <c r="CP62" s="179"/>
      <c r="CQ62" s="179" t="n">
        <v>1</v>
      </c>
      <c r="CR62" s="179" t="n">
        <v>1</v>
      </c>
      <c r="CS62" s="179"/>
      <c r="CT62" s="179"/>
      <c r="CU62" s="179"/>
      <c r="CV62" s="179" t="n">
        <v>1</v>
      </c>
      <c r="CW62" s="179"/>
      <c r="CX62" s="179"/>
      <c r="CY62" s="179"/>
      <c r="CZ62" s="179" t="n">
        <v>1</v>
      </c>
      <c r="DA62" s="179"/>
      <c r="DB62" s="179"/>
      <c r="DC62" s="179" t="n">
        <v>31</v>
      </c>
      <c r="DD62" s="179"/>
      <c r="DE62" s="179" t="n">
        <v>3</v>
      </c>
      <c r="DF62" s="179"/>
      <c r="DG62" s="179"/>
      <c r="DH62" s="179"/>
      <c r="DI62" s="179"/>
      <c r="DJ62" s="179" t="n">
        <v>3</v>
      </c>
      <c r="DK62" s="179"/>
      <c r="DL62" s="179" t="n">
        <v>4</v>
      </c>
      <c r="DM62" s="179"/>
      <c r="DN62" s="179" t="n">
        <v>1</v>
      </c>
      <c r="DO62" s="179"/>
      <c r="DP62" s="179" t="n">
        <v>7</v>
      </c>
      <c r="DQ62" s="179"/>
      <c r="DR62" s="179"/>
      <c r="DS62" s="179" t="n">
        <v>1</v>
      </c>
      <c r="DT62" s="179" t="n">
        <v>2</v>
      </c>
      <c r="DU62" s="179"/>
      <c r="DV62" s="179"/>
      <c r="DW62" s="179" t="n">
        <v>2</v>
      </c>
      <c r="DX62" s="179" t="n">
        <v>1</v>
      </c>
      <c r="DY62" s="179"/>
      <c r="DZ62" s="179"/>
      <c r="EA62" s="179" t="n">
        <v>1</v>
      </c>
      <c r="EB62" s="179" t="n">
        <v>1</v>
      </c>
      <c r="EC62" s="179"/>
      <c r="ED62" s="179"/>
      <c r="EE62" s="179"/>
      <c r="EF62" s="179" t="n">
        <v>1</v>
      </c>
      <c r="EG62" s="179"/>
      <c r="EH62" s="179"/>
      <c r="EI62" s="179"/>
      <c r="EJ62" s="179"/>
      <c r="EK62" s="179"/>
      <c r="EL62" s="179"/>
      <c r="EM62" s="179"/>
      <c r="EN62" s="179"/>
      <c r="EO62" s="179"/>
      <c r="EP62" s="179"/>
      <c r="EQ62" s="179" t="n">
        <v>5</v>
      </c>
      <c r="ER62" s="179"/>
      <c r="ES62" s="179"/>
      <c r="ET62" s="179"/>
      <c r="EU62" s="179" t="n">
        <v>123</v>
      </c>
      <c r="EV62" s="179"/>
      <c r="EW62" s="179"/>
      <c r="EX62" s="179" t="n">
        <v>8</v>
      </c>
      <c r="EY62" s="179" t="n">
        <v>2</v>
      </c>
      <c r="EZ62" s="179"/>
      <c r="FA62" s="179"/>
      <c r="FB62" s="179"/>
    </row>
    <row r="63" customFormat="false" ht="15" hidden="false" customHeight="false" outlineLevel="0" collapsed="false">
      <c r="A63" s="176" t="n">
        <v>606.685</v>
      </c>
      <c r="B63" s="197"/>
      <c r="C63" s="176" t="n">
        <v>5.72344801795064</v>
      </c>
      <c r="D63" s="176" t="n">
        <v>54.3426327599102</v>
      </c>
      <c r="E63" s="176" t="n">
        <v>0.421727748691099</v>
      </c>
      <c r="F63" s="176" t="n">
        <v>6.98863126402393</v>
      </c>
      <c r="G63" s="176" t="n">
        <v>0.542221391174271</v>
      </c>
      <c r="H63" s="198" t="n">
        <v>17</v>
      </c>
      <c r="I63" s="176" t="n">
        <f aca="false">M63/(M63+Q63)</f>
        <v>0.904714142427282</v>
      </c>
      <c r="J63" s="179" t="n">
        <f aca="false">SUM(AB63,AG63,AZ63,ED63,ET63,EX63)</f>
        <v>0</v>
      </c>
      <c r="K63" s="179" t="n">
        <f aca="false">SUM(CN63:CS63,EA63, EB63,EC63,X63,AU63,AA63,EU63,CW63,CZ63,CG63,DT63,AH63,AJ63)</f>
        <v>8</v>
      </c>
      <c r="L63" s="179" t="n">
        <f aca="false">SUM(AV63:AY63)</f>
        <v>0</v>
      </c>
      <c r="M63" s="179" t="n">
        <v>902</v>
      </c>
      <c r="N63" s="179" t="n">
        <v>116</v>
      </c>
      <c r="O63" s="179" t="n">
        <v>7</v>
      </c>
      <c r="P63" s="179" t="n">
        <v>9</v>
      </c>
      <c r="Q63" s="179" t="n">
        <f aca="false">SUM(R63,S63)</f>
        <v>95</v>
      </c>
      <c r="R63" s="179" t="n">
        <f aca="false">SUM(T63:V63)</f>
        <v>66</v>
      </c>
      <c r="S63" s="179" t="n">
        <v>29</v>
      </c>
      <c r="T63" s="179" t="n">
        <f aca="false">SUM(BA63:FB63)</f>
        <v>66</v>
      </c>
      <c r="U63" s="179" t="n">
        <f aca="false">SUM(AU63:AZ63)</f>
        <v>0</v>
      </c>
      <c r="V63" s="179" t="n">
        <f aca="false">SUM(X63:AT63)</f>
        <v>0</v>
      </c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79"/>
      <c r="AT63" s="179"/>
      <c r="AU63" s="179"/>
      <c r="AV63" s="179"/>
      <c r="AW63" s="179"/>
      <c r="AX63" s="179"/>
      <c r="AY63" s="179"/>
      <c r="AZ63" s="179"/>
      <c r="BA63" s="179"/>
      <c r="BB63" s="179" t="n">
        <v>1</v>
      </c>
      <c r="BC63" s="179"/>
      <c r="BD63" s="179" t="n">
        <v>1</v>
      </c>
      <c r="BE63" s="179"/>
      <c r="BF63" s="179"/>
      <c r="BG63" s="179"/>
      <c r="BH63" s="179"/>
      <c r="BI63" s="179"/>
      <c r="BJ63" s="179"/>
      <c r="BK63" s="179"/>
      <c r="BL63" s="179"/>
      <c r="BM63" s="179"/>
      <c r="BN63" s="179"/>
      <c r="BO63" s="179" t="n">
        <v>3</v>
      </c>
      <c r="BP63" s="179"/>
      <c r="BQ63" s="179"/>
      <c r="BR63" s="179" t="n">
        <v>2</v>
      </c>
      <c r="BS63" s="179" t="n">
        <v>7</v>
      </c>
      <c r="BT63" s="179"/>
      <c r="BU63" s="179" t="n">
        <v>4</v>
      </c>
      <c r="BV63" s="179"/>
      <c r="BW63" s="179"/>
      <c r="BX63" s="179"/>
      <c r="BY63" s="179"/>
      <c r="BZ63" s="179"/>
      <c r="CA63" s="179"/>
      <c r="CB63" s="179"/>
      <c r="CC63" s="179"/>
      <c r="CD63" s="179" t="n">
        <v>2</v>
      </c>
      <c r="CE63" s="179"/>
      <c r="CF63" s="179"/>
      <c r="CG63" s="179"/>
      <c r="CH63" s="179"/>
      <c r="CI63" s="179" t="n">
        <v>1</v>
      </c>
      <c r="CJ63" s="179"/>
      <c r="CK63" s="179"/>
      <c r="CL63" s="179"/>
      <c r="CM63" s="179" t="n">
        <v>7</v>
      </c>
      <c r="CN63" s="179"/>
      <c r="CO63" s="179"/>
      <c r="CP63" s="179" t="n">
        <v>1</v>
      </c>
      <c r="CQ63" s="179"/>
      <c r="CR63" s="179"/>
      <c r="CS63" s="179"/>
      <c r="CT63" s="179"/>
      <c r="CU63" s="179"/>
      <c r="CV63" s="179"/>
      <c r="CW63" s="179"/>
      <c r="CX63" s="179"/>
      <c r="CY63" s="179"/>
      <c r="CZ63" s="179"/>
      <c r="DA63" s="179"/>
      <c r="DB63" s="179"/>
      <c r="DC63" s="179" t="n">
        <v>15</v>
      </c>
      <c r="DD63" s="179"/>
      <c r="DE63" s="179"/>
      <c r="DF63" s="179"/>
      <c r="DG63" s="179" t="n">
        <v>4</v>
      </c>
      <c r="DH63" s="179"/>
      <c r="DI63" s="179"/>
      <c r="DJ63" s="179" t="n">
        <v>4</v>
      </c>
      <c r="DK63" s="179"/>
      <c r="DL63" s="179" t="n">
        <v>5</v>
      </c>
      <c r="DM63" s="179"/>
      <c r="DN63" s="179"/>
      <c r="DO63" s="179"/>
      <c r="DP63" s="179" t="n">
        <v>1</v>
      </c>
      <c r="DQ63" s="179"/>
      <c r="DR63" s="179"/>
      <c r="DS63" s="179"/>
      <c r="DT63" s="179"/>
      <c r="DU63" s="179"/>
      <c r="DV63" s="179"/>
      <c r="DW63" s="179" t="n">
        <v>1</v>
      </c>
      <c r="DX63" s="179"/>
      <c r="DY63" s="179"/>
      <c r="DZ63" s="179"/>
      <c r="EA63" s="179"/>
      <c r="EB63" s="179"/>
      <c r="EC63" s="179"/>
      <c r="ED63" s="179"/>
      <c r="EE63" s="179"/>
      <c r="EF63" s="179"/>
      <c r="EG63" s="179"/>
      <c r="EH63" s="179"/>
      <c r="EI63" s="179"/>
      <c r="EJ63" s="179"/>
      <c r="EK63" s="179"/>
      <c r="EL63" s="179"/>
      <c r="EM63" s="179"/>
      <c r="EN63" s="179"/>
      <c r="EO63" s="179"/>
      <c r="EP63" s="179"/>
      <c r="EQ63" s="179"/>
      <c r="ER63" s="179"/>
      <c r="ES63" s="179"/>
      <c r="ET63" s="179"/>
      <c r="EU63" s="179" t="n">
        <v>7</v>
      </c>
      <c r="EV63" s="179"/>
      <c r="EW63" s="179"/>
      <c r="EX63" s="179"/>
      <c r="EY63" s="179"/>
      <c r="EZ63" s="179"/>
      <c r="FA63" s="179"/>
      <c r="FB63" s="179"/>
    </row>
    <row r="64" customFormat="false" ht="15" hidden="false" customHeight="false" outlineLevel="0" collapsed="false">
      <c r="A64" s="176" t="n">
        <v>607.035</v>
      </c>
      <c r="B64" s="197"/>
      <c r="C64" s="176" t="n">
        <v>42.8316285484427</v>
      </c>
      <c r="D64" s="176" t="n">
        <v>45.176876221124</v>
      </c>
      <c r="E64" s="176" t="n">
        <v>2.96241811286059</v>
      </c>
      <c r="F64" s="176" t="n">
        <v>3.57958855303988</v>
      </c>
      <c r="G64" s="176" t="n">
        <v>0</v>
      </c>
      <c r="H64" s="198" t="n">
        <v>29</v>
      </c>
      <c r="I64" s="176" t="n">
        <f aca="false">M64/(M64+Q64)</f>
        <v>0.513323983169706</v>
      </c>
      <c r="J64" s="179" t="n">
        <f aca="false">SUM(AB64,AG64,AZ64,ED64,ET64,EX64)</f>
        <v>2</v>
      </c>
      <c r="K64" s="179" t="n">
        <f aca="false">SUM(CN64:CS64,EA64, EB64,EC64,X64,AU64,AA64,EU64,CW64,CZ64,CG64,DT64,AH64,AJ64)</f>
        <v>31</v>
      </c>
      <c r="L64" s="179" t="n">
        <f aca="false">SUM(AV64:AY64)</f>
        <v>3</v>
      </c>
      <c r="M64" s="179" t="n">
        <v>366</v>
      </c>
      <c r="N64" s="179" t="n">
        <v>29</v>
      </c>
      <c r="O64" s="179" t="n">
        <v>24</v>
      </c>
      <c r="P64" s="179"/>
      <c r="Q64" s="179" t="n">
        <f aca="false">SUM(R64,S64)</f>
        <v>347</v>
      </c>
      <c r="R64" s="179" t="n">
        <f aca="false">SUM(T64:V64)</f>
        <v>191</v>
      </c>
      <c r="S64" s="179" t="n">
        <v>156</v>
      </c>
      <c r="T64" s="179" t="n">
        <f aca="false">SUM(BA64:FB64)</f>
        <v>186</v>
      </c>
      <c r="U64" s="179" t="n">
        <f aca="false">SUM(AU64:AZ64)</f>
        <v>4</v>
      </c>
      <c r="V64" s="179" t="n">
        <f aca="false">SUM(X64:AT64)</f>
        <v>1</v>
      </c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 t="n">
        <v>1</v>
      </c>
      <c r="AM64" s="179"/>
      <c r="AN64" s="179"/>
      <c r="AO64" s="179"/>
      <c r="AP64" s="179"/>
      <c r="AQ64" s="179"/>
      <c r="AR64" s="179"/>
      <c r="AS64" s="179"/>
      <c r="AT64" s="179"/>
      <c r="AU64" s="179"/>
      <c r="AV64" s="179"/>
      <c r="AW64" s="179"/>
      <c r="AX64" s="179" t="n">
        <v>3</v>
      </c>
      <c r="AY64" s="179"/>
      <c r="AZ64" s="179" t="n">
        <v>1</v>
      </c>
      <c r="BA64" s="179"/>
      <c r="BB64" s="179" t="n">
        <v>2</v>
      </c>
      <c r="BC64" s="179"/>
      <c r="BD64" s="179"/>
      <c r="BE64" s="179"/>
      <c r="BF64" s="179"/>
      <c r="BG64" s="179" t="n">
        <v>1</v>
      </c>
      <c r="BH64" s="179"/>
      <c r="BI64" s="179"/>
      <c r="BJ64" s="179"/>
      <c r="BK64" s="179"/>
      <c r="BL64" s="179"/>
      <c r="BM64" s="179"/>
      <c r="BN64" s="179"/>
      <c r="BO64" s="179" t="n">
        <v>4</v>
      </c>
      <c r="BP64" s="179"/>
      <c r="BQ64" s="179"/>
      <c r="BR64" s="179" t="n">
        <v>2</v>
      </c>
      <c r="BS64" s="179" t="n">
        <v>21</v>
      </c>
      <c r="BT64" s="179"/>
      <c r="BU64" s="179" t="n">
        <v>4</v>
      </c>
      <c r="BV64" s="179"/>
      <c r="BW64" s="179"/>
      <c r="BX64" s="179"/>
      <c r="BY64" s="179"/>
      <c r="BZ64" s="179" t="n">
        <v>6</v>
      </c>
      <c r="CA64" s="179" t="n">
        <v>1</v>
      </c>
      <c r="CB64" s="179" t="n">
        <v>1</v>
      </c>
      <c r="CC64" s="179"/>
      <c r="CD64" s="179" t="n">
        <v>25</v>
      </c>
      <c r="CE64" s="179"/>
      <c r="CF64" s="179"/>
      <c r="CG64" s="179" t="n">
        <v>4</v>
      </c>
      <c r="CH64" s="179" t="n">
        <v>1</v>
      </c>
      <c r="CI64" s="179"/>
      <c r="CJ64" s="179"/>
      <c r="CK64" s="179"/>
      <c r="CL64" s="179"/>
      <c r="CM64" s="179" t="n">
        <v>23</v>
      </c>
      <c r="CN64" s="179"/>
      <c r="CO64" s="179"/>
      <c r="CP64" s="179"/>
      <c r="CQ64" s="179"/>
      <c r="CR64" s="179"/>
      <c r="CS64" s="179"/>
      <c r="CT64" s="179"/>
      <c r="CU64" s="179"/>
      <c r="CV64" s="179" t="n">
        <v>1</v>
      </c>
      <c r="CW64" s="179"/>
      <c r="CX64" s="179"/>
      <c r="CY64" s="179"/>
      <c r="CZ64" s="179"/>
      <c r="DA64" s="179"/>
      <c r="DB64" s="179"/>
      <c r="DC64" s="179" t="n">
        <v>27</v>
      </c>
      <c r="DD64" s="179"/>
      <c r="DE64" s="179"/>
      <c r="DF64" s="179"/>
      <c r="DG64" s="179" t="n">
        <v>6</v>
      </c>
      <c r="DH64" s="179"/>
      <c r="DI64" s="179"/>
      <c r="DJ64" s="179" t="n">
        <v>5</v>
      </c>
      <c r="DK64" s="179"/>
      <c r="DL64" s="179" t="n">
        <v>9</v>
      </c>
      <c r="DM64" s="179"/>
      <c r="DN64" s="179"/>
      <c r="DO64" s="179"/>
      <c r="DP64" s="179" t="n">
        <v>7</v>
      </c>
      <c r="DQ64" s="179"/>
      <c r="DR64" s="179"/>
      <c r="DS64" s="179"/>
      <c r="DT64" s="179"/>
      <c r="DU64" s="179"/>
      <c r="DV64" s="179"/>
      <c r="DW64" s="179"/>
      <c r="DX64" s="179" t="n">
        <v>1</v>
      </c>
      <c r="DY64" s="179"/>
      <c r="DZ64" s="179"/>
      <c r="EA64" s="179" t="n">
        <v>1</v>
      </c>
      <c r="EB64" s="179"/>
      <c r="EC64" s="179"/>
      <c r="ED64" s="179"/>
      <c r="EE64" s="179"/>
      <c r="EF64" s="179"/>
      <c r="EG64" s="179"/>
      <c r="EH64" s="179"/>
      <c r="EI64" s="179"/>
      <c r="EJ64" s="179"/>
      <c r="EK64" s="179"/>
      <c r="EL64" s="179"/>
      <c r="EM64" s="179" t="n">
        <v>1</v>
      </c>
      <c r="EN64" s="179"/>
      <c r="EO64" s="179"/>
      <c r="EP64" s="179"/>
      <c r="EQ64" s="179" t="n">
        <v>3</v>
      </c>
      <c r="ER64" s="179"/>
      <c r="ES64" s="179"/>
      <c r="ET64" s="179"/>
      <c r="EU64" s="179" t="n">
        <v>26</v>
      </c>
      <c r="EV64" s="179"/>
      <c r="EW64" s="179"/>
      <c r="EX64" s="179" t="n">
        <v>1</v>
      </c>
      <c r="EY64" s="179" t="n">
        <v>3</v>
      </c>
      <c r="EZ64" s="179"/>
      <c r="FA64" s="179"/>
      <c r="FB64" s="179"/>
    </row>
    <row r="65" customFormat="false" ht="15" hidden="false" customHeight="false" outlineLevel="0" collapsed="false">
      <c r="A65" s="176" t="n">
        <v>607.055</v>
      </c>
      <c r="B65" s="197" t="s">
        <v>103</v>
      </c>
      <c r="C65" s="176" t="n">
        <v>173.911478949262</v>
      </c>
      <c r="D65" s="176" t="n">
        <v>109.757466714646</v>
      </c>
      <c r="E65" s="176" t="n">
        <v>13.912918315941</v>
      </c>
      <c r="F65" s="176" t="n">
        <v>15.0723281756027</v>
      </c>
      <c r="G65" s="176" t="n">
        <v>0</v>
      </c>
      <c r="H65" s="198" t="n">
        <v>21</v>
      </c>
      <c r="I65" s="176" t="n">
        <f aca="false">M65/(M65+Q65)</f>
        <v>0.386920980926431</v>
      </c>
      <c r="J65" s="179" t="n">
        <f aca="false">SUM(AB65,AG65,AZ65,ED65,ET65,EX65)</f>
        <v>23</v>
      </c>
      <c r="K65" s="179" t="n">
        <f aca="false">SUM(CN65:CS65,EA65, EB65,EC65,X65,AU65,AA65,EU65,CW65,CZ65,CG65,DT65,AH65,AJ65)</f>
        <v>52</v>
      </c>
      <c r="L65" s="179" t="n">
        <f aca="false">SUM(AV65:AY65)</f>
        <v>1</v>
      </c>
      <c r="M65" s="179" t="n">
        <v>284</v>
      </c>
      <c r="N65" s="179" t="n">
        <v>39</v>
      </c>
      <c r="O65" s="179" t="n">
        <v>36</v>
      </c>
      <c r="P65" s="179"/>
      <c r="Q65" s="179" t="n">
        <f aca="false">SUM(R65,S65)</f>
        <v>450</v>
      </c>
      <c r="R65" s="179" t="n">
        <f aca="false">SUM(T65:V65)</f>
        <v>300</v>
      </c>
      <c r="S65" s="179" t="n">
        <v>150</v>
      </c>
      <c r="T65" s="179" t="n">
        <f aca="false">SUM(BA65:FB65)</f>
        <v>299</v>
      </c>
      <c r="U65" s="179" t="n">
        <f aca="false">SUM(AU65:AZ65)</f>
        <v>1</v>
      </c>
      <c r="V65" s="179" t="n">
        <f aca="false">SUM(X65:AT65)</f>
        <v>0</v>
      </c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79"/>
      <c r="AT65" s="179"/>
      <c r="AU65" s="179"/>
      <c r="AV65" s="179"/>
      <c r="AW65" s="179"/>
      <c r="AX65" s="179" t="n">
        <v>1</v>
      </c>
      <c r="AY65" s="179"/>
      <c r="AZ65" s="179"/>
      <c r="BA65" s="179"/>
      <c r="BB65" s="179"/>
      <c r="BC65" s="179"/>
      <c r="BD65" s="179"/>
      <c r="BE65" s="179"/>
      <c r="BF65" s="179"/>
      <c r="BG65" s="179"/>
      <c r="BH65" s="179"/>
      <c r="BI65" s="179"/>
      <c r="BJ65" s="179"/>
      <c r="BK65" s="179"/>
      <c r="BL65" s="179"/>
      <c r="BM65" s="179"/>
      <c r="BN65" s="179"/>
      <c r="BO65" s="179" t="n">
        <v>13</v>
      </c>
      <c r="BP65" s="179"/>
      <c r="BQ65" s="179"/>
      <c r="BR65" s="179" t="n">
        <v>10</v>
      </c>
      <c r="BS65" s="179" t="n">
        <v>54</v>
      </c>
      <c r="BT65" s="179"/>
      <c r="BU65" s="179" t="n">
        <v>11</v>
      </c>
      <c r="BV65" s="179"/>
      <c r="BW65" s="179"/>
      <c r="BX65" s="179"/>
      <c r="BY65" s="179"/>
      <c r="BZ65" s="179" t="n">
        <v>3</v>
      </c>
      <c r="CA65" s="179"/>
      <c r="CB65" s="179"/>
      <c r="CC65" s="179"/>
      <c r="CD65" s="179" t="n">
        <v>53</v>
      </c>
      <c r="CE65" s="179"/>
      <c r="CF65" s="179"/>
      <c r="CG65" s="179" t="n">
        <v>1</v>
      </c>
      <c r="CH65" s="179" t="n">
        <v>1</v>
      </c>
      <c r="CI65" s="179"/>
      <c r="CJ65" s="179"/>
      <c r="CK65" s="179"/>
      <c r="CL65" s="179"/>
      <c r="CM65" s="179" t="n">
        <v>14</v>
      </c>
      <c r="CN65" s="179"/>
      <c r="CO65" s="179"/>
      <c r="CP65" s="179"/>
      <c r="CQ65" s="179"/>
      <c r="CR65" s="179"/>
      <c r="CS65" s="179"/>
      <c r="CT65" s="179"/>
      <c r="CU65" s="179"/>
      <c r="CV65" s="179"/>
      <c r="CW65" s="179"/>
      <c r="CX65" s="179"/>
      <c r="CY65" s="179"/>
      <c r="CZ65" s="179"/>
      <c r="DA65" s="179"/>
      <c r="DB65" s="179"/>
      <c r="DC65" s="179" t="n">
        <v>29</v>
      </c>
      <c r="DD65" s="179"/>
      <c r="DE65" s="179"/>
      <c r="DF65" s="179"/>
      <c r="DG65" s="179" t="n">
        <v>1</v>
      </c>
      <c r="DH65" s="179"/>
      <c r="DI65" s="179"/>
      <c r="DJ65" s="179" t="n">
        <v>8</v>
      </c>
      <c r="DK65" s="179"/>
      <c r="DL65" s="179" t="n">
        <v>14</v>
      </c>
      <c r="DM65" s="179"/>
      <c r="DN65" s="179"/>
      <c r="DO65" s="179"/>
      <c r="DP65" s="179" t="n">
        <v>6</v>
      </c>
      <c r="DQ65" s="179"/>
      <c r="DR65" s="179"/>
      <c r="DS65" s="179"/>
      <c r="DT65" s="179"/>
      <c r="DU65" s="179"/>
      <c r="DV65" s="179"/>
      <c r="DW65" s="179" t="n">
        <v>1</v>
      </c>
      <c r="DX65" s="179"/>
      <c r="DY65" s="179"/>
      <c r="DZ65" s="179"/>
      <c r="EA65" s="179"/>
      <c r="EB65" s="179" t="n">
        <v>1</v>
      </c>
      <c r="EC65" s="179"/>
      <c r="ED65" s="179"/>
      <c r="EE65" s="179"/>
      <c r="EF65" s="179"/>
      <c r="EG65" s="179"/>
      <c r="EH65" s="179"/>
      <c r="EI65" s="179"/>
      <c r="EJ65" s="179"/>
      <c r="EK65" s="179"/>
      <c r="EL65" s="179"/>
      <c r="EM65" s="179"/>
      <c r="EN65" s="179"/>
      <c r="EO65" s="179"/>
      <c r="EP65" s="179"/>
      <c r="EQ65" s="179" t="n">
        <v>6</v>
      </c>
      <c r="ER65" s="179"/>
      <c r="ES65" s="179"/>
      <c r="ET65" s="179"/>
      <c r="EU65" s="179" t="n">
        <v>50</v>
      </c>
      <c r="EV65" s="179"/>
      <c r="EW65" s="179"/>
      <c r="EX65" s="179" t="n">
        <v>23</v>
      </c>
      <c r="EY65" s="179"/>
      <c r="EZ65" s="179"/>
      <c r="FA65" s="179"/>
      <c r="FB65" s="179"/>
    </row>
    <row r="66" customFormat="false" ht="15" hidden="false" customHeight="false" outlineLevel="0" collapsed="false">
      <c r="A66" s="176" t="n">
        <v>607.095</v>
      </c>
      <c r="B66" s="197"/>
      <c r="C66" s="176" t="n">
        <v>18.1084556962025</v>
      </c>
      <c r="D66" s="176" t="n">
        <v>2.69179746835443</v>
      </c>
      <c r="E66" s="176" t="n">
        <v>0.367063291139241</v>
      </c>
      <c r="F66" s="176" t="n">
        <v>1.22354430379747</v>
      </c>
      <c r="G66" s="176" t="n">
        <v>0.122354430379747</v>
      </c>
      <c r="H66" s="198" t="n">
        <v>18</v>
      </c>
      <c r="I66" s="176" t="n">
        <f aca="false">M66/(M66+Q66)</f>
        <v>0.129411764705882</v>
      </c>
      <c r="J66" s="179" t="n">
        <f aca="false">SUM(AB66,AG66,AZ66,ED66,ET66,EX66)</f>
        <v>2</v>
      </c>
      <c r="K66" s="179" t="n">
        <f aca="false">SUM(CN66:CS66,EA66, EB66,EC66,X66,AU66,AA66,EU66,CW66,CZ66,CG66,DT66,AH66,AJ66)</f>
        <v>10</v>
      </c>
      <c r="L66" s="179" t="n">
        <f aca="false">SUM(AV66:AY66)</f>
        <v>0</v>
      </c>
      <c r="M66" s="179" t="n">
        <v>22</v>
      </c>
      <c r="N66" s="179" t="n">
        <v>10</v>
      </c>
      <c r="O66" s="179" t="n">
        <v>3</v>
      </c>
      <c r="P66" s="179" t="n">
        <v>1</v>
      </c>
      <c r="Q66" s="179" t="n">
        <f aca="false">SUM(R66,S66)</f>
        <v>148</v>
      </c>
      <c r="R66" s="179" t="n">
        <f aca="false">SUM(T66:V66)</f>
        <v>79</v>
      </c>
      <c r="S66" s="179" t="n">
        <v>69</v>
      </c>
      <c r="T66" s="179" t="n">
        <f aca="false">SUM(BA66:FB66)</f>
        <v>79</v>
      </c>
      <c r="U66" s="179" t="n">
        <f aca="false">SUM(AU66:AZ66)</f>
        <v>0</v>
      </c>
      <c r="V66" s="179" t="n">
        <f aca="false">SUM(X66:AT66)</f>
        <v>0</v>
      </c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79"/>
      <c r="AT66" s="179"/>
      <c r="AU66" s="179"/>
      <c r="AV66" s="179"/>
      <c r="AW66" s="179"/>
      <c r="AX66" s="179"/>
      <c r="AY66" s="179"/>
      <c r="AZ66" s="179"/>
      <c r="BA66" s="179"/>
      <c r="BB66" s="179"/>
      <c r="BC66" s="179"/>
      <c r="BD66" s="179"/>
      <c r="BE66" s="179"/>
      <c r="BF66" s="179"/>
      <c r="BG66" s="179"/>
      <c r="BH66" s="179"/>
      <c r="BI66" s="179"/>
      <c r="BJ66" s="179"/>
      <c r="BK66" s="179"/>
      <c r="BL66" s="179"/>
      <c r="BM66" s="179"/>
      <c r="BN66" s="179"/>
      <c r="BO66" s="179" t="n">
        <v>3</v>
      </c>
      <c r="BP66" s="179"/>
      <c r="BQ66" s="179"/>
      <c r="BR66" s="179" t="n">
        <v>2</v>
      </c>
      <c r="BS66" s="179" t="n">
        <v>18</v>
      </c>
      <c r="BT66" s="179"/>
      <c r="BU66" s="179" t="n">
        <v>1</v>
      </c>
      <c r="BV66" s="179"/>
      <c r="BW66" s="179"/>
      <c r="BX66" s="179"/>
      <c r="BY66" s="179"/>
      <c r="BZ66" s="179" t="n">
        <v>1</v>
      </c>
      <c r="CA66" s="179" t="n">
        <v>1</v>
      </c>
      <c r="CB66" s="179"/>
      <c r="CC66" s="179"/>
      <c r="CD66" s="179" t="n">
        <v>10</v>
      </c>
      <c r="CE66" s="179"/>
      <c r="CF66" s="179"/>
      <c r="CG66" s="179"/>
      <c r="CH66" s="179" t="n">
        <v>3</v>
      </c>
      <c r="CI66" s="179"/>
      <c r="CJ66" s="179"/>
      <c r="CK66" s="179"/>
      <c r="CL66" s="179"/>
      <c r="CM66" s="179" t="n">
        <v>1</v>
      </c>
      <c r="CN66" s="179"/>
      <c r="CO66" s="179"/>
      <c r="CP66" s="179"/>
      <c r="CQ66" s="179"/>
      <c r="CR66" s="179"/>
      <c r="CS66" s="179"/>
      <c r="CT66" s="179"/>
      <c r="CU66" s="179"/>
      <c r="CV66" s="179"/>
      <c r="CW66" s="179"/>
      <c r="CX66" s="179"/>
      <c r="CY66" s="179"/>
      <c r="CZ66" s="179"/>
      <c r="DA66" s="179"/>
      <c r="DB66" s="179"/>
      <c r="DC66" s="179" t="n">
        <v>12</v>
      </c>
      <c r="DD66" s="179"/>
      <c r="DE66" s="179"/>
      <c r="DF66" s="179"/>
      <c r="DG66" s="179" t="n">
        <v>1</v>
      </c>
      <c r="DH66" s="179"/>
      <c r="DI66" s="179"/>
      <c r="DJ66" s="179" t="n">
        <v>4</v>
      </c>
      <c r="DK66" s="179"/>
      <c r="DL66" s="179" t="n">
        <v>3</v>
      </c>
      <c r="DM66" s="179"/>
      <c r="DN66" s="179"/>
      <c r="DO66" s="179"/>
      <c r="DP66" s="179"/>
      <c r="DQ66" s="179"/>
      <c r="DR66" s="179"/>
      <c r="DS66" s="179"/>
      <c r="DT66" s="179"/>
      <c r="DU66" s="179"/>
      <c r="DV66" s="179"/>
      <c r="DW66" s="179"/>
      <c r="DX66" s="179" t="n">
        <v>1</v>
      </c>
      <c r="DY66" s="179"/>
      <c r="DZ66" s="179"/>
      <c r="EA66" s="179" t="n">
        <v>1</v>
      </c>
      <c r="EB66" s="179"/>
      <c r="EC66" s="179"/>
      <c r="ED66" s="179"/>
      <c r="EE66" s="179"/>
      <c r="EF66" s="179"/>
      <c r="EG66" s="179"/>
      <c r="EH66" s="179"/>
      <c r="EI66" s="179"/>
      <c r="EJ66" s="179"/>
      <c r="EK66" s="179"/>
      <c r="EL66" s="179"/>
      <c r="EM66" s="179"/>
      <c r="EN66" s="179"/>
      <c r="EO66" s="179"/>
      <c r="EP66" s="179"/>
      <c r="EQ66" s="179" t="n">
        <v>6</v>
      </c>
      <c r="ER66" s="179"/>
      <c r="ES66" s="179"/>
      <c r="ET66" s="179"/>
      <c r="EU66" s="179" t="n">
        <v>9</v>
      </c>
      <c r="EV66" s="179"/>
      <c r="EW66" s="179"/>
      <c r="EX66" s="179" t="n">
        <v>2</v>
      </c>
      <c r="EY66" s="179"/>
      <c r="EZ66" s="179"/>
      <c r="FA66" s="179"/>
      <c r="FB66" s="179"/>
    </row>
    <row r="67" customFormat="false" ht="15" hidden="false" customHeight="false" outlineLevel="0" collapsed="false">
      <c r="A67" s="176" t="n">
        <v>607.145</v>
      </c>
      <c r="B67" s="197"/>
      <c r="C67" s="176" t="n">
        <v>419.720966084275</v>
      </c>
      <c r="D67" s="176" t="n">
        <v>724.370503597122</v>
      </c>
      <c r="E67" s="176" t="n">
        <v>490.916238437821</v>
      </c>
      <c r="F67" s="176" t="n">
        <v>42.2204522096608</v>
      </c>
      <c r="G67" s="176" t="n">
        <v>5.79496402877698</v>
      </c>
      <c r="H67" s="198" t="n">
        <v>26</v>
      </c>
      <c r="I67" s="176" t="n">
        <f aca="false">M67/(M67+Q67)</f>
        <v>0.633140376266281</v>
      </c>
      <c r="J67" s="179" t="n">
        <f aca="false">SUM(AB67,AG67,AZ67,ED67,ET67,EX67)</f>
        <v>18</v>
      </c>
      <c r="K67" s="179" t="n">
        <f aca="false">SUM(CN67:CS67,EA67, EB67,EC67,X67,AU67,AA67,EU67,CW67,CZ67,CG67,DT67,AH67,AJ67)</f>
        <v>81</v>
      </c>
      <c r="L67" s="179" t="n">
        <f aca="false">SUM(AV67:AY67)</f>
        <v>2</v>
      </c>
      <c r="M67" s="179" t="n">
        <v>875</v>
      </c>
      <c r="N67" s="179" t="n">
        <v>51</v>
      </c>
      <c r="O67" s="179" t="n">
        <v>593</v>
      </c>
      <c r="P67" s="179" t="n">
        <v>7</v>
      </c>
      <c r="Q67" s="179" t="n">
        <f aca="false">SUM(R67,S67)</f>
        <v>507</v>
      </c>
      <c r="R67" s="179" t="n">
        <f aca="false">SUM(T67:V67)</f>
        <v>300</v>
      </c>
      <c r="S67" s="179" t="n">
        <v>207</v>
      </c>
      <c r="T67" s="179" t="n">
        <f aca="false">SUM(BA67:FB67)</f>
        <v>297</v>
      </c>
      <c r="U67" s="179" t="n">
        <f aca="false">SUM(AU67:AZ67)</f>
        <v>2</v>
      </c>
      <c r="V67" s="179" t="n">
        <f aca="false">SUM(X67:AT67)</f>
        <v>1</v>
      </c>
      <c r="W67" s="179"/>
      <c r="X67" s="179"/>
      <c r="Y67" s="179"/>
      <c r="Z67" s="179"/>
      <c r="AA67" s="179" t="n">
        <v>1</v>
      </c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79"/>
      <c r="AT67" s="179"/>
      <c r="AU67" s="179"/>
      <c r="AV67" s="179"/>
      <c r="AW67" s="179"/>
      <c r="AX67" s="179" t="n">
        <v>2</v>
      </c>
      <c r="AY67" s="179"/>
      <c r="AZ67" s="179"/>
      <c r="BA67" s="179"/>
      <c r="BB67" s="179" t="n">
        <v>3</v>
      </c>
      <c r="BC67" s="179"/>
      <c r="BD67" s="179"/>
      <c r="BE67" s="179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 t="n">
        <v>4</v>
      </c>
      <c r="BP67" s="179"/>
      <c r="BQ67" s="179"/>
      <c r="BR67" s="179" t="n">
        <v>1</v>
      </c>
      <c r="BS67" s="179" t="n">
        <v>22</v>
      </c>
      <c r="BT67" s="179"/>
      <c r="BU67" s="179"/>
      <c r="BV67" s="179"/>
      <c r="BW67" s="179"/>
      <c r="BX67" s="179"/>
      <c r="BY67" s="179"/>
      <c r="BZ67" s="179" t="n">
        <v>5</v>
      </c>
      <c r="CA67" s="179"/>
      <c r="CB67" s="179" t="n">
        <v>1</v>
      </c>
      <c r="CC67" s="179"/>
      <c r="CD67" s="179" t="n">
        <v>72</v>
      </c>
      <c r="CE67" s="179"/>
      <c r="CF67" s="179"/>
      <c r="CG67" s="179" t="n">
        <v>1</v>
      </c>
      <c r="CH67" s="179" t="n">
        <v>6</v>
      </c>
      <c r="CI67" s="179" t="n">
        <v>1</v>
      </c>
      <c r="CJ67" s="179"/>
      <c r="CK67" s="179"/>
      <c r="CL67" s="179"/>
      <c r="CM67" s="179" t="n">
        <v>15</v>
      </c>
      <c r="CN67" s="179" t="n">
        <v>1</v>
      </c>
      <c r="CO67" s="179"/>
      <c r="CP67" s="179"/>
      <c r="CQ67" s="179"/>
      <c r="CR67" s="179"/>
      <c r="CS67" s="179"/>
      <c r="CT67" s="179"/>
      <c r="CU67" s="179"/>
      <c r="CV67" s="179"/>
      <c r="CW67" s="179"/>
      <c r="CX67" s="179"/>
      <c r="CY67" s="179"/>
      <c r="CZ67" s="179"/>
      <c r="DA67" s="179"/>
      <c r="DB67" s="179"/>
      <c r="DC67" s="179" t="n">
        <v>46</v>
      </c>
      <c r="DD67" s="199"/>
      <c r="DE67" s="179"/>
      <c r="DF67" s="179"/>
      <c r="DG67" s="179" t="n">
        <v>3</v>
      </c>
      <c r="DH67" s="179" t="n">
        <v>1</v>
      </c>
      <c r="DI67" s="179"/>
      <c r="DJ67" s="179" t="n">
        <v>6</v>
      </c>
      <c r="DK67" s="179"/>
      <c r="DL67" s="179" t="n">
        <v>2</v>
      </c>
      <c r="DM67" s="179"/>
      <c r="DN67" s="179"/>
      <c r="DO67" s="179"/>
      <c r="DP67" s="179"/>
      <c r="DQ67" s="179"/>
      <c r="DR67" s="179"/>
      <c r="DS67" s="179"/>
      <c r="DT67" s="179"/>
      <c r="DU67" s="179"/>
      <c r="DV67" s="179"/>
      <c r="DW67" s="179"/>
      <c r="DX67" s="179"/>
      <c r="DY67" s="179"/>
      <c r="DZ67" s="179"/>
      <c r="EA67" s="179"/>
      <c r="EB67" s="179"/>
      <c r="EC67" s="179"/>
      <c r="ED67" s="179"/>
      <c r="EE67" s="179"/>
      <c r="EF67" s="179"/>
      <c r="EG67" s="179"/>
      <c r="EH67" s="179"/>
      <c r="EI67" s="179"/>
      <c r="EJ67" s="179"/>
      <c r="EK67" s="179" t="n">
        <v>1</v>
      </c>
      <c r="EL67" s="179"/>
      <c r="EM67" s="179"/>
      <c r="EN67" s="179"/>
      <c r="EO67" s="179"/>
      <c r="EP67" s="179"/>
      <c r="EQ67" s="179" t="n">
        <v>8</v>
      </c>
      <c r="ER67" s="179"/>
      <c r="ES67" s="179"/>
      <c r="ET67" s="179" t="n">
        <v>1</v>
      </c>
      <c r="EU67" s="179" t="n">
        <v>78</v>
      </c>
      <c r="EV67" s="179"/>
      <c r="EW67" s="179" t="n">
        <v>1</v>
      </c>
      <c r="EX67" s="179" t="n">
        <v>17</v>
      </c>
      <c r="EY67" s="179"/>
      <c r="EZ67" s="179"/>
      <c r="FA67" s="179" t="n">
        <v>1</v>
      </c>
      <c r="FB67" s="179"/>
    </row>
    <row r="68" customFormat="false" ht="15" hidden="false" customHeight="false" outlineLevel="0" collapsed="false">
      <c r="A68" s="176" t="n">
        <v>607.175</v>
      </c>
      <c r="B68" s="197"/>
      <c r="C68" s="176" t="n">
        <v>503.20709382151</v>
      </c>
      <c r="D68" s="176" t="n">
        <v>711.125629290618</v>
      </c>
      <c r="E68" s="176" t="n">
        <v>470.028604118993</v>
      </c>
      <c r="F68" s="176" t="n">
        <v>34.2844393592677</v>
      </c>
      <c r="G68" s="176" t="n">
        <v>4.42379862700229</v>
      </c>
      <c r="H68" s="198" t="n">
        <v>31</v>
      </c>
      <c r="I68" s="176" t="n">
        <f aca="false">M68/(M68+Q68)</f>
        <v>0.585610200364299</v>
      </c>
      <c r="J68" s="179" t="n">
        <f aca="false">SUM(AB68,AG68,AZ68,ED68,ET68,EX68)</f>
        <v>8</v>
      </c>
      <c r="K68" s="179" t="n">
        <f aca="false">SUM(CN68:CS68,EA68, EB68,EC68,X68,AU68,AA68,EU68,CW68,CZ68,CG68,DT68,AH68,AJ68)</f>
        <v>85</v>
      </c>
      <c r="L68" s="179" t="n">
        <f aca="false">SUM(AV68:AY68)</f>
        <v>0</v>
      </c>
      <c r="M68" s="179" t="n">
        <v>643</v>
      </c>
      <c r="N68" s="179" t="n">
        <v>31</v>
      </c>
      <c r="O68" s="179" t="n">
        <v>425</v>
      </c>
      <c r="P68" s="179" t="n">
        <v>4</v>
      </c>
      <c r="Q68" s="179" t="n">
        <f aca="false">SUM(R68,S68)</f>
        <v>455</v>
      </c>
      <c r="R68" s="179" t="n">
        <f aca="false">SUM(T68:V68)</f>
        <v>300</v>
      </c>
      <c r="S68" s="179" t="n">
        <v>155</v>
      </c>
      <c r="T68" s="179" t="n">
        <f aca="false">SUM(BA68:FB68)</f>
        <v>297</v>
      </c>
      <c r="U68" s="179" t="n">
        <f aca="false">SUM(AU68:AZ68)</f>
        <v>0</v>
      </c>
      <c r="V68" s="179" t="n">
        <f aca="false">SUM(X68:AT68)</f>
        <v>3</v>
      </c>
      <c r="W68" s="179"/>
      <c r="X68" s="179"/>
      <c r="Y68" s="179"/>
      <c r="Z68" s="179" t="n">
        <v>1</v>
      </c>
      <c r="AA68" s="179"/>
      <c r="AB68" s="179"/>
      <c r="AC68" s="179"/>
      <c r="AD68" s="179"/>
      <c r="AE68" s="179" t="n">
        <v>1</v>
      </c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 t="n">
        <v>1</v>
      </c>
      <c r="AQ68" s="179"/>
      <c r="AR68" s="179"/>
      <c r="AS68" s="179"/>
      <c r="AT68" s="179"/>
      <c r="AU68" s="179"/>
      <c r="AV68" s="179"/>
      <c r="AW68" s="179"/>
      <c r="AX68" s="179"/>
      <c r="AY68" s="179"/>
      <c r="AZ68" s="179"/>
      <c r="BA68" s="179" t="n">
        <v>1</v>
      </c>
      <c r="BB68" s="179"/>
      <c r="BC68" s="179"/>
      <c r="BD68" s="179"/>
      <c r="BE68" s="179"/>
      <c r="BF68" s="179"/>
      <c r="BG68" s="179"/>
      <c r="BH68" s="179"/>
      <c r="BI68" s="179"/>
      <c r="BJ68" s="179"/>
      <c r="BK68" s="179"/>
      <c r="BL68" s="179"/>
      <c r="BM68" s="179"/>
      <c r="BN68" s="179"/>
      <c r="BO68" s="179" t="n">
        <v>2</v>
      </c>
      <c r="BP68" s="179"/>
      <c r="BQ68" s="179"/>
      <c r="BR68" s="179" t="n">
        <v>1</v>
      </c>
      <c r="BS68" s="179" t="n">
        <v>31</v>
      </c>
      <c r="BT68" s="179"/>
      <c r="BU68" s="179" t="n">
        <v>5</v>
      </c>
      <c r="BV68" s="179"/>
      <c r="BW68" s="179"/>
      <c r="BX68" s="179"/>
      <c r="BY68" s="179"/>
      <c r="BZ68" s="179" t="n">
        <v>8</v>
      </c>
      <c r="CA68" s="179" t="n">
        <v>3</v>
      </c>
      <c r="CB68" s="179"/>
      <c r="CC68" s="179"/>
      <c r="CD68" s="179" t="n">
        <v>67</v>
      </c>
      <c r="CE68" s="179"/>
      <c r="CF68" s="179"/>
      <c r="CG68" s="179" t="n">
        <v>3</v>
      </c>
      <c r="CH68" s="179" t="n">
        <v>1</v>
      </c>
      <c r="CI68" s="179" t="n">
        <v>2</v>
      </c>
      <c r="CJ68" s="179"/>
      <c r="CK68" s="179"/>
      <c r="CL68" s="179"/>
      <c r="CM68" s="179" t="n">
        <v>18</v>
      </c>
      <c r="CN68" s="179" t="n">
        <v>3</v>
      </c>
      <c r="CO68" s="179" t="n">
        <v>1</v>
      </c>
      <c r="CP68" s="179" t="n">
        <v>2</v>
      </c>
      <c r="CQ68" s="179"/>
      <c r="CR68" s="179"/>
      <c r="CS68" s="179"/>
      <c r="CT68" s="179"/>
      <c r="CU68" s="179"/>
      <c r="CV68" s="179"/>
      <c r="CW68" s="179"/>
      <c r="CX68" s="179"/>
      <c r="CY68" s="179"/>
      <c r="CZ68" s="179"/>
      <c r="DA68" s="179" t="n">
        <v>1</v>
      </c>
      <c r="DB68" s="179"/>
      <c r="DC68" s="179" t="n">
        <v>45</v>
      </c>
      <c r="DD68" s="179"/>
      <c r="DE68" s="179"/>
      <c r="DF68" s="179"/>
      <c r="DG68" s="179"/>
      <c r="DH68" s="179"/>
      <c r="DI68" s="179"/>
      <c r="DJ68" s="179" t="n">
        <v>3</v>
      </c>
      <c r="DK68" s="179"/>
      <c r="DL68" s="179" t="n">
        <v>3</v>
      </c>
      <c r="DM68" s="179"/>
      <c r="DN68" s="179"/>
      <c r="DO68" s="179"/>
      <c r="DP68" s="179" t="n">
        <v>2</v>
      </c>
      <c r="DQ68" s="179"/>
      <c r="DR68" s="179"/>
      <c r="DS68" s="179"/>
      <c r="DT68" s="179"/>
      <c r="DU68" s="179"/>
      <c r="DV68" s="179"/>
      <c r="DW68" s="179" t="n">
        <v>1</v>
      </c>
      <c r="DX68" s="179"/>
      <c r="DY68" s="179"/>
      <c r="DZ68" s="179"/>
      <c r="EA68" s="179"/>
      <c r="EB68" s="179" t="n">
        <v>2</v>
      </c>
      <c r="EC68" s="179"/>
      <c r="ED68" s="179"/>
      <c r="EE68" s="179"/>
      <c r="EF68" s="179"/>
      <c r="EG68" s="179"/>
      <c r="EH68" s="179"/>
      <c r="EI68" s="179"/>
      <c r="EJ68" s="179"/>
      <c r="EK68" s="179" t="n">
        <v>1</v>
      </c>
      <c r="EL68" s="179"/>
      <c r="EM68" s="179"/>
      <c r="EN68" s="179"/>
      <c r="EO68" s="179"/>
      <c r="EP68" s="179"/>
      <c r="EQ68" s="179" t="n">
        <v>5</v>
      </c>
      <c r="ER68" s="179"/>
      <c r="ES68" s="179"/>
      <c r="ET68" s="179"/>
      <c r="EU68" s="179" t="n">
        <v>74</v>
      </c>
      <c r="EV68" s="179"/>
      <c r="EW68" s="179" t="n">
        <v>4</v>
      </c>
      <c r="EX68" s="179" t="n">
        <v>8</v>
      </c>
      <c r="EY68" s="179"/>
      <c r="EZ68" s="179"/>
      <c r="FA68" s="179"/>
      <c r="FB68" s="179"/>
    </row>
    <row r="69" customFormat="false" ht="15" hidden="false" customHeight="false" outlineLevel="0" collapsed="false">
      <c r="A69" s="176" t="n">
        <v>607.215</v>
      </c>
      <c r="B69" s="197"/>
      <c r="C69" s="176" t="n">
        <v>269.3166912219</v>
      </c>
      <c r="D69" s="176" t="n">
        <v>611.561356399411</v>
      </c>
      <c r="E69" s="176" t="n">
        <v>57.9978375552493</v>
      </c>
      <c r="F69" s="176" t="n">
        <v>30.4345088161209</v>
      </c>
      <c r="G69" s="176" t="n">
        <v>4.01965210778955</v>
      </c>
      <c r="H69" s="198" t="n">
        <v>36</v>
      </c>
      <c r="I69" s="176" t="n">
        <f aca="false">M69/(M69+Q69)</f>
        <v>0.694263363754889</v>
      </c>
      <c r="J69" s="179" t="n">
        <f aca="false">SUM(AB69,AG69,AZ69,ED69,ET69,EX69)</f>
        <v>11</v>
      </c>
      <c r="K69" s="179" t="n">
        <f aca="false">SUM(CN69:CS69,EA69, EB69,EC69,X69,AU69,AA69,EU69,CW69,CZ69,CG69,DT69,AH69,AJ69)</f>
        <v>71</v>
      </c>
      <c r="L69" s="179" t="n">
        <f aca="false">SUM(AV69:AY69)</f>
        <v>3</v>
      </c>
      <c r="M69" s="179" t="n">
        <v>1065</v>
      </c>
      <c r="N69" s="179" t="n">
        <v>53</v>
      </c>
      <c r="O69" s="179" t="n">
        <v>101</v>
      </c>
      <c r="P69" s="179" t="n">
        <v>7</v>
      </c>
      <c r="Q69" s="179" t="n">
        <f aca="false">SUM(R69,S69)</f>
        <v>469</v>
      </c>
      <c r="R69" s="179" t="n">
        <f aca="false">SUM(T69:V69)</f>
        <v>300</v>
      </c>
      <c r="S69" s="179" t="n">
        <v>169</v>
      </c>
      <c r="T69" s="179" t="n">
        <f aca="false">SUM(BA69:FB69)</f>
        <v>294</v>
      </c>
      <c r="U69" s="179" t="n">
        <f aca="false">SUM(AU69:AZ69)</f>
        <v>4</v>
      </c>
      <c r="V69" s="179" t="n">
        <f aca="false">SUM(X69:AT69)</f>
        <v>2</v>
      </c>
      <c r="W69" s="179"/>
      <c r="X69" s="179"/>
      <c r="Y69" s="179"/>
      <c r="Z69" s="179"/>
      <c r="AA69" s="179" t="n">
        <v>1</v>
      </c>
      <c r="AB69" s="179"/>
      <c r="AC69" s="179"/>
      <c r="AD69" s="179"/>
      <c r="AE69" s="179"/>
      <c r="AF69" s="179"/>
      <c r="AG69" s="179"/>
      <c r="AH69" s="179"/>
      <c r="AI69" s="179"/>
      <c r="AJ69" s="179"/>
      <c r="AK69" s="179"/>
      <c r="AL69" s="179"/>
      <c r="AM69" s="179"/>
      <c r="AN69" s="179" t="n">
        <v>1</v>
      </c>
      <c r="AO69" s="179"/>
      <c r="AP69" s="179"/>
      <c r="AQ69" s="179"/>
      <c r="AR69" s="179"/>
      <c r="AS69" s="179"/>
      <c r="AT69" s="179"/>
      <c r="AU69" s="179"/>
      <c r="AV69" s="179"/>
      <c r="AW69" s="179" t="n">
        <v>2</v>
      </c>
      <c r="AX69" s="179" t="n">
        <v>1</v>
      </c>
      <c r="AY69" s="179"/>
      <c r="AZ69" s="179" t="n">
        <v>1</v>
      </c>
      <c r="BA69" s="179"/>
      <c r="BB69" s="179" t="n">
        <v>1</v>
      </c>
      <c r="BC69" s="179"/>
      <c r="BD69" s="179" t="n">
        <v>2</v>
      </c>
      <c r="BE69" s="179"/>
      <c r="BF69" s="179"/>
      <c r="BG69" s="179" t="n">
        <v>1</v>
      </c>
      <c r="BH69" s="179"/>
      <c r="BI69" s="179"/>
      <c r="BJ69" s="179"/>
      <c r="BK69" s="179" t="n">
        <v>1</v>
      </c>
      <c r="BL69" s="179"/>
      <c r="BM69" s="179"/>
      <c r="BN69" s="179"/>
      <c r="BO69" s="179" t="n">
        <v>2</v>
      </c>
      <c r="BP69" s="179"/>
      <c r="BQ69" s="179"/>
      <c r="BR69" s="179"/>
      <c r="BS69" s="179" t="n">
        <v>31</v>
      </c>
      <c r="BT69" s="179"/>
      <c r="BU69" s="179" t="n">
        <v>3</v>
      </c>
      <c r="BV69" s="179"/>
      <c r="BW69" s="179" t="n">
        <v>1</v>
      </c>
      <c r="BX69" s="179"/>
      <c r="BY69" s="179"/>
      <c r="BZ69" s="179" t="n">
        <v>7</v>
      </c>
      <c r="CA69" s="179" t="n">
        <v>3</v>
      </c>
      <c r="CB69" s="179"/>
      <c r="CC69" s="179"/>
      <c r="CD69" s="179" t="n">
        <v>53</v>
      </c>
      <c r="CE69" s="179"/>
      <c r="CF69" s="179" t="n">
        <v>1</v>
      </c>
      <c r="CG69" s="179"/>
      <c r="CH69" s="179" t="n">
        <v>4</v>
      </c>
      <c r="CI69" s="179"/>
      <c r="CJ69" s="179"/>
      <c r="CK69" s="179"/>
      <c r="CL69" s="179"/>
      <c r="CM69" s="179" t="n">
        <v>52</v>
      </c>
      <c r="CN69" s="179"/>
      <c r="CO69" s="179"/>
      <c r="CP69" s="179"/>
      <c r="CQ69" s="179"/>
      <c r="CR69" s="179"/>
      <c r="CS69" s="179"/>
      <c r="CT69" s="179"/>
      <c r="CU69" s="179"/>
      <c r="CV69" s="179"/>
      <c r="CW69" s="179"/>
      <c r="CX69" s="179"/>
      <c r="CY69" s="179" t="n">
        <v>1</v>
      </c>
      <c r="CZ69" s="179"/>
      <c r="DA69" s="179"/>
      <c r="DB69" s="179"/>
      <c r="DC69" s="179" t="n">
        <v>31</v>
      </c>
      <c r="DD69" s="179"/>
      <c r="DE69" s="179" t="n">
        <v>2</v>
      </c>
      <c r="DF69" s="179"/>
      <c r="DG69" s="179" t="n">
        <v>2</v>
      </c>
      <c r="DH69" s="179"/>
      <c r="DI69" s="179"/>
      <c r="DJ69" s="179"/>
      <c r="DK69" s="179"/>
      <c r="DL69" s="179" t="n">
        <v>2</v>
      </c>
      <c r="DM69" s="179"/>
      <c r="DN69" s="179"/>
      <c r="DO69" s="179"/>
      <c r="DP69" s="179" t="n">
        <v>3</v>
      </c>
      <c r="DQ69" s="179"/>
      <c r="DR69" s="179"/>
      <c r="DS69" s="179"/>
      <c r="DT69" s="179"/>
      <c r="DU69" s="179"/>
      <c r="DV69" s="179"/>
      <c r="DW69" s="179" t="n">
        <v>2</v>
      </c>
      <c r="DX69" s="179"/>
      <c r="DY69" s="179"/>
      <c r="DZ69" s="179"/>
      <c r="EA69" s="179" t="n">
        <v>1</v>
      </c>
      <c r="EB69" s="179" t="n">
        <v>2</v>
      </c>
      <c r="EC69" s="179"/>
      <c r="ED69" s="179"/>
      <c r="EE69" s="179"/>
      <c r="EF69" s="179"/>
      <c r="EG69" s="179" t="n">
        <v>1</v>
      </c>
      <c r="EH69" s="179"/>
      <c r="EI69" s="179"/>
      <c r="EJ69" s="179"/>
      <c r="EK69" s="179"/>
      <c r="EL69" s="179"/>
      <c r="EM69" s="179"/>
      <c r="EN69" s="179"/>
      <c r="EO69" s="179"/>
      <c r="EP69" s="179"/>
      <c r="EQ69" s="179" t="n">
        <v>2</v>
      </c>
      <c r="ER69" s="179" t="n">
        <v>3</v>
      </c>
      <c r="ES69" s="179"/>
      <c r="ET69" s="179"/>
      <c r="EU69" s="179" t="n">
        <v>67</v>
      </c>
      <c r="EV69" s="179"/>
      <c r="EW69" s="179"/>
      <c r="EX69" s="179" t="n">
        <v>10</v>
      </c>
      <c r="EY69" s="179" t="n">
        <v>2</v>
      </c>
      <c r="EZ69" s="179"/>
      <c r="FA69" s="179" t="n">
        <v>1</v>
      </c>
      <c r="FB69" s="179"/>
    </row>
    <row r="70" customFormat="false" ht="15" hidden="false" customHeight="false" outlineLevel="0" collapsed="false">
      <c r="A70" s="176" t="n">
        <v>607.255</v>
      </c>
      <c r="B70" s="197"/>
      <c r="C70" s="176" t="n">
        <v>22.6631497284717</v>
      </c>
      <c r="D70" s="176" t="n">
        <v>1551.92583397983</v>
      </c>
      <c r="E70" s="176" t="n">
        <v>98.3180760279286</v>
      </c>
      <c r="F70" s="176" t="n">
        <v>22.3298681148177</v>
      </c>
      <c r="G70" s="176" t="n">
        <v>0.166640806826998</v>
      </c>
      <c r="H70" s="198" t="n">
        <v>17</v>
      </c>
      <c r="I70" s="176" t="n">
        <f aca="false">M70/(M70+Q70)</f>
        <v>0.985606942533602</v>
      </c>
      <c r="J70" s="179" t="n">
        <f aca="false">SUM(AB70,AG70,AZ70,ED70,ET70,EX70)</f>
        <v>3</v>
      </c>
      <c r="K70" s="179" t="n">
        <f aca="false">SUM(CN70:CS70,EA70, EB70,EC70,X70,AU70,AA70,EU70,CW70,CZ70,CG70,DT70,AH70,AJ70)</f>
        <v>16</v>
      </c>
      <c r="L70" s="179" t="n">
        <f aca="false">SUM(AV70:AY70)</f>
        <v>2</v>
      </c>
      <c r="M70" s="179" t="n">
        <v>9313</v>
      </c>
      <c r="N70" s="179" t="n">
        <v>134</v>
      </c>
      <c r="O70" s="179" t="n">
        <v>590</v>
      </c>
      <c r="P70" s="179" t="n">
        <v>1</v>
      </c>
      <c r="Q70" s="179" t="n">
        <f aca="false">SUM(R70,S70)</f>
        <v>136</v>
      </c>
      <c r="R70" s="179" t="n">
        <f aca="false">SUM(T70:V70)</f>
        <v>89</v>
      </c>
      <c r="S70" s="179" t="n">
        <v>47</v>
      </c>
      <c r="T70" s="179" t="n">
        <f aca="false">SUM(BA70:FB70)</f>
        <v>85</v>
      </c>
      <c r="U70" s="179" t="n">
        <f aca="false">SUM(AU70:AZ70)</f>
        <v>2</v>
      </c>
      <c r="V70" s="179" t="n">
        <f aca="false">SUM(X70:AT70)</f>
        <v>2</v>
      </c>
      <c r="W70" s="179"/>
      <c r="X70" s="179"/>
      <c r="Y70" s="179"/>
      <c r="Z70" s="179" t="n">
        <v>1</v>
      </c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 t="n">
        <v>1</v>
      </c>
      <c r="AR70" s="179"/>
      <c r="AS70" s="179"/>
      <c r="AT70" s="179"/>
      <c r="AU70" s="179"/>
      <c r="AV70" s="179"/>
      <c r="AW70" s="179"/>
      <c r="AX70" s="179" t="n">
        <v>2</v>
      </c>
      <c r="AY70" s="179"/>
      <c r="AZ70" s="179"/>
      <c r="BA70" s="179"/>
      <c r="BB70" s="179"/>
      <c r="BC70" s="179"/>
      <c r="BD70" s="179" t="n">
        <v>1</v>
      </c>
      <c r="BE70" s="179"/>
      <c r="BF70" s="179"/>
      <c r="BG70" s="179"/>
      <c r="BH70" s="179"/>
      <c r="BI70" s="179"/>
      <c r="BJ70" s="179"/>
      <c r="BK70" s="179"/>
      <c r="BL70" s="179"/>
      <c r="BM70" s="179"/>
      <c r="BN70" s="179"/>
      <c r="BO70" s="179" t="n">
        <v>2</v>
      </c>
      <c r="BP70" s="179"/>
      <c r="BQ70" s="179"/>
      <c r="BR70" s="179"/>
      <c r="BS70" s="179" t="n">
        <v>20</v>
      </c>
      <c r="BT70" s="179"/>
      <c r="BU70" s="179"/>
      <c r="BV70" s="179"/>
      <c r="BW70" s="179"/>
      <c r="BX70" s="179"/>
      <c r="BY70" s="179"/>
      <c r="BZ70" s="179" t="n">
        <v>2</v>
      </c>
      <c r="CA70" s="179"/>
      <c r="CB70" s="179"/>
      <c r="CC70" s="179"/>
      <c r="CD70" s="179" t="n">
        <v>19</v>
      </c>
      <c r="CE70" s="179"/>
      <c r="CF70" s="179"/>
      <c r="CG70" s="179"/>
      <c r="CH70" s="179"/>
      <c r="CI70" s="179"/>
      <c r="CJ70" s="179"/>
      <c r="CK70" s="179"/>
      <c r="CL70" s="179"/>
      <c r="CM70" s="179" t="n">
        <v>10</v>
      </c>
      <c r="CN70" s="179" t="n">
        <v>1</v>
      </c>
      <c r="CO70" s="179"/>
      <c r="CP70" s="179"/>
      <c r="CQ70" s="179"/>
      <c r="CR70" s="179"/>
      <c r="CS70" s="179"/>
      <c r="CT70" s="179"/>
      <c r="CU70" s="179"/>
      <c r="CV70" s="179"/>
      <c r="CW70" s="179"/>
      <c r="CX70" s="179"/>
      <c r="CY70" s="179"/>
      <c r="CZ70" s="179"/>
      <c r="DA70" s="179"/>
      <c r="DB70" s="179"/>
      <c r="DC70" s="179" t="n">
        <v>6</v>
      </c>
      <c r="DD70" s="179"/>
      <c r="DE70" s="179"/>
      <c r="DF70" s="179"/>
      <c r="DG70" s="179"/>
      <c r="DH70" s="179"/>
      <c r="DI70" s="179"/>
      <c r="DJ70" s="179" t="n">
        <v>1</v>
      </c>
      <c r="DK70" s="179"/>
      <c r="DL70" s="179" t="n">
        <v>1</v>
      </c>
      <c r="DM70" s="179"/>
      <c r="DN70" s="179"/>
      <c r="DO70" s="179"/>
      <c r="DP70" s="179"/>
      <c r="DQ70" s="179"/>
      <c r="DR70" s="179"/>
      <c r="DS70" s="179"/>
      <c r="DT70" s="179"/>
      <c r="DU70" s="179"/>
      <c r="DV70" s="179"/>
      <c r="DW70" s="179"/>
      <c r="DX70" s="179"/>
      <c r="DY70" s="179"/>
      <c r="DZ70" s="179"/>
      <c r="EA70" s="179"/>
      <c r="EB70" s="179"/>
      <c r="EC70" s="179"/>
      <c r="ED70" s="179"/>
      <c r="EE70" s="179"/>
      <c r="EF70" s="179"/>
      <c r="EG70" s="179"/>
      <c r="EH70" s="179"/>
      <c r="EI70" s="179"/>
      <c r="EJ70" s="179"/>
      <c r="EK70" s="179"/>
      <c r="EL70" s="179"/>
      <c r="EM70" s="179"/>
      <c r="EN70" s="179"/>
      <c r="EO70" s="179"/>
      <c r="EP70" s="179"/>
      <c r="EQ70" s="179" t="n">
        <v>3</v>
      </c>
      <c r="ER70" s="179"/>
      <c r="ES70" s="179"/>
      <c r="ET70" s="179"/>
      <c r="EU70" s="179" t="n">
        <v>15</v>
      </c>
      <c r="EV70" s="179"/>
      <c r="EW70" s="179" t="n">
        <v>1</v>
      </c>
      <c r="EX70" s="179" t="n">
        <v>3</v>
      </c>
      <c r="EY70" s="179"/>
      <c r="EZ70" s="179"/>
      <c r="FA70" s="179"/>
      <c r="FB70" s="179"/>
    </row>
    <row r="71" customFormat="false" ht="15" hidden="false" customHeight="false" outlineLevel="0" collapsed="false">
      <c r="A71" s="176" t="n">
        <v>607.345</v>
      </c>
      <c r="B71" s="197" t="s">
        <v>397</v>
      </c>
      <c r="C71" s="176" t="n">
        <v>0.928554586182504</v>
      </c>
      <c r="D71" s="176" t="n">
        <v>40.9408158453195</v>
      </c>
      <c r="E71" s="176" t="n">
        <v>0.422070266446593</v>
      </c>
      <c r="F71" s="176" t="n">
        <v>0</v>
      </c>
      <c r="G71" s="176" t="n">
        <v>0</v>
      </c>
      <c r="H71" s="198" t="n">
        <v>5</v>
      </c>
      <c r="I71" s="176" t="n">
        <f aca="false">M71/(M71+Q71)</f>
        <v>0.977822580645161</v>
      </c>
      <c r="J71" s="179" t="n">
        <f aca="false">SUM(AB71,AG71,AZ71,ED71,ET71,EX71)</f>
        <v>1</v>
      </c>
      <c r="K71" s="179" t="n">
        <f aca="false">SUM(CN71:CS71,EA71, EB71,EC71,X71,AU71,AA71,EU71,CW71,CZ71,CG71,DT71,AH71,AJ71)</f>
        <v>0</v>
      </c>
      <c r="L71" s="179" t="n">
        <f aca="false">SUM(AV71:AY71)</f>
        <v>0</v>
      </c>
      <c r="M71" s="179" t="n">
        <v>485</v>
      </c>
      <c r="N71" s="179"/>
      <c r="O71" s="179" t="n">
        <v>5</v>
      </c>
      <c r="P71" s="179"/>
      <c r="Q71" s="179" t="n">
        <f aca="false">SUM(R71,S71)</f>
        <v>11</v>
      </c>
      <c r="R71" s="179" t="n">
        <f aca="false">SUM(T71:V71)</f>
        <v>6</v>
      </c>
      <c r="S71" s="179" t="n">
        <v>5</v>
      </c>
      <c r="T71" s="179" t="n">
        <f aca="false">SUM(BA71:FB71)</f>
        <v>5</v>
      </c>
      <c r="U71" s="179" t="n">
        <f aca="false">SUM(AU71:AZ71)</f>
        <v>1</v>
      </c>
      <c r="V71" s="179" t="n">
        <f aca="false">SUM(X71:AT71)</f>
        <v>0</v>
      </c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  <c r="AS71" s="179"/>
      <c r="AT71" s="179"/>
      <c r="AU71" s="179"/>
      <c r="AV71" s="179"/>
      <c r="AW71" s="179"/>
      <c r="AX71" s="179"/>
      <c r="AY71" s="179"/>
      <c r="AZ71" s="179" t="n">
        <v>1</v>
      </c>
      <c r="BA71" s="179"/>
      <c r="BB71" s="179"/>
      <c r="BC71" s="179"/>
      <c r="BD71" s="179"/>
      <c r="BE71" s="179"/>
      <c r="BF71" s="179"/>
      <c r="BG71" s="179"/>
      <c r="BH71" s="179"/>
      <c r="BI71" s="179"/>
      <c r="BJ71" s="179"/>
      <c r="BK71" s="179"/>
      <c r="BL71" s="179"/>
      <c r="BM71" s="179"/>
      <c r="BN71" s="179"/>
      <c r="BO71" s="179"/>
      <c r="BP71" s="179"/>
      <c r="BQ71" s="179"/>
      <c r="BR71" s="179"/>
      <c r="BS71" s="179" t="n">
        <v>1</v>
      </c>
      <c r="BT71" s="179"/>
      <c r="BU71" s="179"/>
      <c r="BV71" s="179"/>
      <c r="BW71" s="179"/>
      <c r="BX71" s="179"/>
      <c r="BY71" s="179"/>
      <c r="BZ71" s="179"/>
      <c r="CA71" s="179"/>
      <c r="CB71" s="179"/>
      <c r="CC71" s="179"/>
      <c r="CD71" s="179" t="n">
        <v>2</v>
      </c>
      <c r="CE71" s="179"/>
      <c r="CF71" s="179"/>
      <c r="CG71" s="179"/>
      <c r="CH71" s="179"/>
      <c r="CI71" s="179"/>
      <c r="CJ71" s="179"/>
      <c r="CK71" s="179"/>
      <c r="CL71" s="179"/>
      <c r="CM71" s="179" t="n">
        <v>1</v>
      </c>
      <c r="CN71" s="179"/>
      <c r="CO71" s="179"/>
      <c r="CP71" s="179"/>
      <c r="CQ71" s="179"/>
      <c r="CR71" s="179"/>
      <c r="CS71" s="179"/>
      <c r="CT71" s="179"/>
      <c r="CU71" s="179"/>
      <c r="CV71" s="179"/>
      <c r="CW71" s="179"/>
      <c r="CX71" s="179"/>
      <c r="CY71" s="179"/>
      <c r="CZ71" s="179"/>
      <c r="DA71" s="179"/>
      <c r="DB71" s="179"/>
      <c r="DC71" s="179"/>
      <c r="DD71" s="179"/>
      <c r="DE71" s="179"/>
      <c r="DF71" s="179"/>
      <c r="DG71" s="179"/>
      <c r="DH71" s="179"/>
      <c r="DI71" s="179"/>
      <c r="DJ71" s="179"/>
      <c r="DK71" s="179"/>
      <c r="DL71" s="179"/>
      <c r="DM71" s="179"/>
      <c r="DN71" s="179"/>
      <c r="DO71" s="179"/>
      <c r="DP71" s="179"/>
      <c r="DQ71" s="179"/>
      <c r="DR71" s="179"/>
      <c r="DS71" s="179"/>
      <c r="DT71" s="179"/>
      <c r="DU71" s="179"/>
      <c r="DV71" s="179"/>
      <c r="DW71" s="179"/>
      <c r="DX71" s="179"/>
      <c r="DY71" s="179"/>
      <c r="DZ71" s="179"/>
      <c r="EA71" s="179"/>
      <c r="EB71" s="179"/>
      <c r="EC71" s="179"/>
      <c r="ED71" s="179"/>
      <c r="EE71" s="179"/>
      <c r="EF71" s="179"/>
      <c r="EG71" s="179"/>
      <c r="EH71" s="179"/>
      <c r="EI71" s="179"/>
      <c r="EJ71" s="179"/>
      <c r="EK71" s="179"/>
      <c r="EL71" s="179"/>
      <c r="EM71" s="179"/>
      <c r="EN71" s="179"/>
      <c r="EO71" s="179"/>
      <c r="EP71" s="179"/>
      <c r="EQ71" s="179"/>
      <c r="ER71" s="179"/>
      <c r="ES71" s="179" t="n">
        <v>1</v>
      </c>
      <c r="ET71" s="179"/>
      <c r="EU71" s="179"/>
      <c r="EV71" s="179"/>
      <c r="EW71" s="179"/>
      <c r="EX71" s="179"/>
      <c r="EY71" s="179"/>
      <c r="EZ71" s="179"/>
      <c r="FA71" s="179"/>
      <c r="FB71" s="179"/>
    </row>
    <row r="72" customFormat="false" ht="15" hidden="false" customHeight="false" outlineLevel="0" collapsed="false">
      <c r="A72" s="176" t="n">
        <v>607.695</v>
      </c>
      <c r="B72" s="197"/>
      <c r="C72" s="176" t="n">
        <v>0.264967105263158</v>
      </c>
      <c r="D72" s="176" t="n">
        <v>0</v>
      </c>
      <c r="E72" s="176" t="n">
        <v>0</v>
      </c>
      <c r="F72" s="176" t="n">
        <v>0.0662417763157895</v>
      </c>
      <c r="G72" s="176" t="n">
        <v>0</v>
      </c>
      <c r="H72" s="198" t="n">
        <v>1</v>
      </c>
      <c r="I72" s="176" t="n">
        <f aca="false">M72/(M72+Q72)</f>
        <v>0</v>
      </c>
      <c r="J72" s="179" t="n">
        <f aca="false">SUM(AB72,AG72,AZ72,ED72,ET72,EX72)</f>
        <v>0</v>
      </c>
      <c r="K72" s="179" t="n">
        <f aca="false">SUM(CN72:CS72,EA72, EB72,EC72,X72,AU72,AA72,EU72,CW72,CZ72,CG72,DT72,AH72,AJ72)</f>
        <v>0</v>
      </c>
      <c r="L72" s="179" t="n">
        <f aca="false">SUM(AV72:AY72)</f>
        <v>0</v>
      </c>
      <c r="M72" s="179"/>
      <c r="N72" s="179" t="n">
        <v>1</v>
      </c>
      <c r="O72" s="179"/>
      <c r="P72" s="179"/>
      <c r="Q72" s="179" t="n">
        <f aca="false">SUM(R72,S72)</f>
        <v>4</v>
      </c>
      <c r="R72" s="179" t="n">
        <f aca="false">SUM(T72:V72)</f>
        <v>1</v>
      </c>
      <c r="S72" s="179" t="n">
        <v>3</v>
      </c>
      <c r="T72" s="179" t="n">
        <f aca="false">SUM(BA72:FB72)</f>
        <v>1</v>
      </c>
      <c r="U72" s="179" t="n">
        <f aca="false">SUM(AU72:AZ72)</f>
        <v>0</v>
      </c>
      <c r="V72" s="179" t="n">
        <f aca="false">SUM(X72:AT72)</f>
        <v>0</v>
      </c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  <c r="AS72" s="179"/>
      <c r="AT72" s="179"/>
      <c r="AU72" s="179"/>
      <c r="AV72" s="179"/>
      <c r="AW72" s="179"/>
      <c r="AX72" s="179"/>
      <c r="AY72" s="179"/>
      <c r="AZ72" s="179"/>
      <c r="BA72" s="179"/>
      <c r="BB72" s="179"/>
      <c r="BC72" s="179"/>
      <c r="BD72" s="179"/>
      <c r="BE72" s="179"/>
      <c r="BF72" s="179"/>
      <c r="BG72" s="179"/>
      <c r="BH72" s="179"/>
      <c r="BI72" s="179"/>
      <c r="BJ72" s="179"/>
      <c r="BK72" s="179"/>
      <c r="BL72" s="179"/>
      <c r="BM72" s="179"/>
      <c r="BN72" s="179"/>
      <c r="BO72" s="179"/>
      <c r="BP72" s="179"/>
      <c r="BQ72" s="179"/>
      <c r="BR72" s="179"/>
      <c r="BS72" s="179"/>
      <c r="BT72" s="179"/>
      <c r="BU72" s="179"/>
      <c r="BV72" s="179"/>
      <c r="BW72" s="179"/>
      <c r="BX72" s="179"/>
      <c r="BY72" s="179"/>
      <c r="BZ72" s="179"/>
      <c r="CA72" s="179"/>
      <c r="CB72" s="179"/>
      <c r="CC72" s="179"/>
      <c r="CD72" s="179"/>
      <c r="CE72" s="179"/>
      <c r="CF72" s="179"/>
      <c r="CG72" s="179"/>
      <c r="CH72" s="179"/>
      <c r="CI72" s="179"/>
      <c r="CJ72" s="179"/>
      <c r="CK72" s="179"/>
      <c r="CL72" s="179"/>
      <c r="CM72" s="179"/>
      <c r="CN72" s="179"/>
      <c r="CO72" s="179"/>
      <c r="CP72" s="179"/>
      <c r="CQ72" s="179"/>
      <c r="CR72" s="179"/>
      <c r="CS72" s="179"/>
      <c r="CT72" s="179"/>
      <c r="CU72" s="179"/>
      <c r="CV72" s="179"/>
      <c r="CW72" s="179"/>
      <c r="CX72" s="179"/>
      <c r="CY72" s="179"/>
      <c r="CZ72" s="179"/>
      <c r="DA72" s="179"/>
      <c r="DB72" s="179"/>
      <c r="DC72" s="179"/>
      <c r="DD72" s="179"/>
      <c r="DE72" s="179"/>
      <c r="DF72" s="179"/>
      <c r="DG72" s="179"/>
      <c r="DH72" s="179"/>
      <c r="DI72" s="179"/>
      <c r="DJ72" s="179"/>
      <c r="DK72" s="179"/>
      <c r="DL72" s="179"/>
      <c r="DM72" s="179"/>
      <c r="DN72" s="179"/>
      <c r="DO72" s="179"/>
      <c r="DP72" s="179"/>
      <c r="DQ72" s="179"/>
      <c r="DR72" s="179"/>
      <c r="DS72" s="179"/>
      <c r="DT72" s="179"/>
      <c r="DU72" s="179"/>
      <c r="DV72" s="179"/>
      <c r="DW72" s="179"/>
      <c r="DX72" s="179"/>
      <c r="DY72" s="179"/>
      <c r="DZ72" s="179"/>
      <c r="EA72" s="179"/>
      <c r="EB72" s="179"/>
      <c r="EC72" s="179"/>
      <c r="ED72" s="179"/>
      <c r="EE72" s="179"/>
      <c r="EF72" s="179"/>
      <c r="EG72" s="179"/>
      <c r="EH72" s="179"/>
      <c r="EI72" s="179"/>
      <c r="EJ72" s="179"/>
      <c r="EK72" s="179"/>
      <c r="EL72" s="179"/>
      <c r="EM72" s="179"/>
      <c r="EN72" s="179"/>
      <c r="EO72" s="179"/>
      <c r="EP72" s="179"/>
      <c r="EQ72" s="179"/>
      <c r="ER72" s="179"/>
      <c r="ES72" s="179"/>
      <c r="ET72" s="179"/>
      <c r="EU72" s="179"/>
      <c r="EV72" s="179"/>
      <c r="EW72" s="179"/>
      <c r="EX72" s="179"/>
      <c r="EY72" s="179" t="n">
        <v>1</v>
      </c>
      <c r="EZ72" s="179"/>
      <c r="FA72" s="179"/>
      <c r="FB72" s="179"/>
    </row>
    <row r="73" customFormat="false" ht="15" hidden="false" customHeight="false" outlineLevel="0" collapsed="false">
      <c r="A73" s="176" t="n">
        <v>610.48</v>
      </c>
      <c r="B73" s="197"/>
      <c r="C73" s="176" t="n">
        <v>0.32159968059622</v>
      </c>
      <c r="D73" s="176" t="n">
        <v>0.0643199361192441</v>
      </c>
      <c r="E73" s="176" t="n">
        <v>0.0643199361192441</v>
      </c>
      <c r="F73" s="176" t="n">
        <v>0.0643199361192441</v>
      </c>
      <c r="G73" s="176" t="n">
        <v>0</v>
      </c>
      <c r="H73" s="198" t="n">
        <v>1</v>
      </c>
      <c r="I73" s="176" t="n">
        <f aca="false">M73/(M73+Q73)</f>
        <v>0.166666666666667</v>
      </c>
      <c r="J73" s="179" t="n">
        <f aca="false">SUM(AB73,AG73,AZ73,ED73,ET73,EX73)</f>
        <v>1</v>
      </c>
      <c r="K73" s="179" t="n">
        <f aca="false">SUM(CN73:CS73,EA73, EB73,EC73,X73,AU73,AA73,EU73,CW73,CZ73,CG73,DT73,AH73,AJ73)</f>
        <v>0</v>
      </c>
      <c r="L73" s="179" t="n">
        <f aca="false">SUM(AV73:AY73)</f>
        <v>0</v>
      </c>
      <c r="M73" s="179" t="n">
        <v>1</v>
      </c>
      <c r="N73" s="179" t="n">
        <v>1</v>
      </c>
      <c r="O73" s="179" t="n">
        <v>1</v>
      </c>
      <c r="P73" s="179"/>
      <c r="Q73" s="179" t="n">
        <f aca="false">SUM(R73,S73)</f>
        <v>5</v>
      </c>
      <c r="R73" s="179" t="n">
        <f aca="false">SUM(T73:V73)</f>
        <v>1</v>
      </c>
      <c r="S73" s="179" t="n">
        <v>4</v>
      </c>
      <c r="T73" s="179" t="n">
        <f aca="false">SUM(BA73:FB73)</f>
        <v>1</v>
      </c>
      <c r="U73" s="179" t="n">
        <f aca="false">SUM(AU73:AZ73)</f>
        <v>0</v>
      </c>
      <c r="V73" s="179" t="n">
        <f aca="false">SUM(X73:AT73)</f>
        <v>0</v>
      </c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  <c r="AS73" s="179"/>
      <c r="AT73" s="179"/>
      <c r="AU73" s="179"/>
      <c r="AV73" s="179"/>
      <c r="AW73" s="179"/>
      <c r="AX73" s="179"/>
      <c r="AY73" s="179"/>
      <c r="AZ73" s="179"/>
      <c r="BA73" s="179"/>
      <c r="BB73" s="179"/>
      <c r="BC73" s="179"/>
      <c r="BD73" s="179"/>
      <c r="BE73" s="179"/>
      <c r="BF73" s="179"/>
      <c r="BG73" s="179"/>
      <c r="BH73" s="179"/>
      <c r="BI73" s="179"/>
      <c r="BJ73" s="179"/>
      <c r="BK73" s="179"/>
      <c r="BL73" s="179"/>
      <c r="BM73" s="179"/>
      <c r="BN73" s="179"/>
      <c r="BO73" s="179"/>
      <c r="BP73" s="179"/>
      <c r="BQ73" s="179"/>
      <c r="BR73" s="179"/>
      <c r="BS73" s="179"/>
      <c r="BT73" s="179"/>
      <c r="BU73" s="179"/>
      <c r="BV73" s="179"/>
      <c r="BW73" s="179"/>
      <c r="BX73" s="179"/>
      <c r="BY73" s="179"/>
      <c r="BZ73" s="179"/>
      <c r="CA73" s="179"/>
      <c r="CB73" s="179"/>
      <c r="CC73" s="179"/>
      <c r="CD73" s="179"/>
      <c r="CE73" s="179"/>
      <c r="CF73" s="179"/>
      <c r="CG73" s="179"/>
      <c r="CH73" s="179"/>
      <c r="CI73" s="179"/>
      <c r="CJ73" s="179"/>
      <c r="CK73" s="179"/>
      <c r="CL73" s="179"/>
      <c r="CM73" s="179"/>
      <c r="CN73" s="179"/>
      <c r="CO73" s="179"/>
      <c r="CP73" s="179"/>
      <c r="CQ73" s="179"/>
      <c r="CR73" s="179"/>
      <c r="CS73" s="179"/>
      <c r="CT73" s="179"/>
      <c r="CU73" s="179"/>
      <c r="CV73" s="179"/>
      <c r="CW73" s="179"/>
      <c r="CX73" s="179"/>
      <c r="CY73" s="179"/>
      <c r="CZ73" s="179"/>
      <c r="DA73" s="179"/>
      <c r="DB73" s="179"/>
      <c r="DC73" s="179"/>
      <c r="DD73" s="179"/>
      <c r="DE73" s="179"/>
      <c r="DF73" s="179"/>
      <c r="DG73" s="179"/>
      <c r="DH73" s="179"/>
      <c r="DI73" s="179"/>
      <c r="DJ73" s="179"/>
      <c r="DK73" s="179"/>
      <c r="DL73" s="179"/>
      <c r="DM73" s="179"/>
      <c r="DN73" s="179"/>
      <c r="DO73" s="179"/>
      <c r="DP73" s="179"/>
      <c r="DQ73" s="179"/>
      <c r="DR73" s="179"/>
      <c r="DS73" s="179"/>
      <c r="DT73" s="179"/>
      <c r="DU73" s="179"/>
      <c r="DV73" s="179"/>
      <c r="DW73" s="179"/>
      <c r="DX73" s="179"/>
      <c r="DY73" s="179"/>
      <c r="DZ73" s="179"/>
      <c r="EA73" s="179"/>
      <c r="EB73" s="179"/>
      <c r="EC73" s="179"/>
      <c r="ED73" s="179"/>
      <c r="EE73" s="179"/>
      <c r="EF73" s="179"/>
      <c r="EG73" s="179"/>
      <c r="EH73" s="179"/>
      <c r="EI73" s="179"/>
      <c r="EJ73" s="179"/>
      <c r="EK73" s="179"/>
      <c r="EL73" s="179"/>
      <c r="EM73" s="179"/>
      <c r="EN73" s="179"/>
      <c r="EO73" s="179"/>
      <c r="EP73" s="179"/>
      <c r="EQ73" s="179"/>
      <c r="ER73" s="179"/>
      <c r="ES73" s="179"/>
      <c r="ET73" s="179" t="n">
        <v>1</v>
      </c>
      <c r="EU73" s="179"/>
      <c r="EV73" s="179"/>
      <c r="EW73" s="179"/>
      <c r="EX73" s="179"/>
      <c r="EY73" s="179"/>
      <c r="EZ73" s="179"/>
      <c r="FA73" s="179"/>
      <c r="FB73" s="179"/>
    </row>
    <row r="74" customFormat="false" ht="15" hidden="false" customHeight="false" outlineLevel="0" collapsed="false">
      <c r="A74" s="176" t="n">
        <v>612.745</v>
      </c>
      <c r="B74" s="197"/>
      <c r="C74" s="176" t="n">
        <v>1.27773988356784</v>
      </c>
      <c r="D74" s="176" t="n">
        <v>0</v>
      </c>
      <c r="E74" s="176" t="n">
        <v>0.127773988356784</v>
      </c>
      <c r="F74" s="176" t="n">
        <v>0.127773988356784</v>
      </c>
      <c r="G74" s="176" t="n">
        <v>0</v>
      </c>
      <c r="H74" s="198" t="n">
        <v>4</v>
      </c>
      <c r="I74" s="176" t="n">
        <f aca="false">M74/(M74+Q74)</f>
        <v>0</v>
      </c>
      <c r="J74" s="179" t="n">
        <f aca="false">SUM(AB74,AG74,AZ74,ED74,ET74,EX74)</f>
        <v>2</v>
      </c>
      <c r="K74" s="179" t="n">
        <f aca="false">SUM(CN74:CS74,EA74, EB74,EC74,X74,AU74,AA74,EU74,CW74,CZ74,CG74,DT74,AH74,AJ74)</f>
        <v>0</v>
      </c>
      <c r="L74" s="179" t="n">
        <f aca="false">SUM(AV74:AY74)</f>
        <v>0</v>
      </c>
      <c r="M74" s="179"/>
      <c r="N74" s="179" t="n">
        <v>1</v>
      </c>
      <c r="O74" s="179" t="n">
        <v>1</v>
      </c>
      <c r="P74" s="179"/>
      <c r="Q74" s="179" t="n">
        <f aca="false">SUM(R74,S74)</f>
        <v>10</v>
      </c>
      <c r="R74" s="179" t="n">
        <f aca="false">SUM(T74:V74)</f>
        <v>8</v>
      </c>
      <c r="S74" s="179" t="n">
        <v>2</v>
      </c>
      <c r="T74" s="179" t="n">
        <f aca="false">SUM(BA74:FB74)</f>
        <v>6</v>
      </c>
      <c r="U74" s="179" t="n">
        <f aca="false">SUM(AU74:AZ74)</f>
        <v>1</v>
      </c>
      <c r="V74" s="179" t="n">
        <f aca="false">SUM(X74:AT74)</f>
        <v>1</v>
      </c>
      <c r="W74" s="179"/>
      <c r="X74" s="179"/>
      <c r="Y74" s="179"/>
      <c r="Z74" s="179"/>
      <c r="AA74" s="179"/>
      <c r="AB74" s="179"/>
      <c r="AC74" s="179"/>
      <c r="AD74" s="179"/>
      <c r="AE74" s="179" t="n">
        <v>1</v>
      </c>
      <c r="AF74" s="179"/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  <c r="AS74" s="179"/>
      <c r="AT74" s="179"/>
      <c r="AU74" s="179"/>
      <c r="AV74" s="179"/>
      <c r="AW74" s="179"/>
      <c r="AX74" s="179"/>
      <c r="AY74" s="179"/>
      <c r="AZ74" s="179" t="n">
        <v>1</v>
      </c>
      <c r="BA74" s="179"/>
      <c r="BB74" s="179"/>
      <c r="BC74" s="179"/>
      <c r="BD74" s="179"/>
      <c r="BE74" s="179"/>
      <c r="BF74" s="179"/>
      <c r="BG74" s="179"/>
      <c r="BH74" s="179"/>
      <c r="BI74" s="179"/>
      <c r="BJ74" s="179"/>
      <c r="BK74" s="179"/>
      <c r="BL74" s="179"/>
      <c r="BM74" s="179"/>
      <c r="BN74" s="179"/>
      <c r="BO74" s="179"/>
      <c r="BP74" s="179"/>
      <c r="BQ74" s="179"/>
      <c r="BR74" s="179"/>
      <c r="BS74" s="179"/>
      <c r="BT74" s="179"/>
      <c r="BU74" s="179"/>
      <c r="BV74" s="179"/>
      <c r="BW74" s="179"/>
      <c r="BX74" s="179"/>
      <c r="BY74" s="179"/>
      <c r="BZ74" s="179"/>
      <c r="CA74" s="179"/>
      <c r="CB74" s="179"/>
      <c r="CC74" s="179"/>
      <c r="CD74" s="179"/>
      <c r="CE74" s="179"/>
      <c r="CF74" s="179"/>
      <c r="CG74" s="179"/>
      <c r="CH74" s="179"/>
      <c r="CI74" s="179"/>
      <c r="CJ74" s="179"/>
      <c r="CK74" s="179"/>
      <c r="CL74" s="179"/>
      <c r="CM74" s="179"/>
      <c r="CN74" s="179"/>
      <c r="CO74" s="179"/>
      <c r="CP74" s="179"/>
      <c r="CQ74" s="179"/>
      <c r="CR74" s="179"/>
      <c r="CS74" s="179"/>
      <c r="CT74" s="179"/>
      <c r="CU74" s="179"/>
      <c r="CV74" s="179"/>
      <c r="CW74" s="179"/>
      <c r="CX74" s="179"/>
      <c r="CY74" s="179"/>
      <c r="CZ74" s="179"/>
      <c r="DA74" s="179"/>
      <c r="DB74" s="179"/>
      <c r="DC74" s="179"/>
      <c r="DD74" s="179"/>
      <c r="DE74" s="179"/>
      <c r="DF74" s="179"/>
      <c r="DG74" s="179"/>
      <c r="DH74" s="179"/>
      <c r="DI74" s="179"/>
      <c r="DJ74" s="179"/>
      <c r="DK74" s="179"/>
      <c r="DL74" s="179"/>
      <c r="DM74" s="179"/>
      <c r="DN74" s="179"/>
      <c r="DO74" s="179"/>
      <c r="DP74" s="179"/>
      <c r="DQ74" s="179"/>
      <c r="DR74" s="179"/>
      <c r="DS74" s="179"/>
      <c r="DT74" s="179"/>
      <c r="DU74" s="179"/>
      <c r="DV74" s="179"/>
      <c r="DW74" s="179"/>
      <c r="DX74" s="179"/>
      <c r="DY74" s="179"/>
      <c r="DZ74" s="179"/>
      <c r="EA74" s="179"/>
      <c r="EB74" s="179"/>
      <c r="EC74" s="179"/>
      <c r="ED74" s="179"/>
      <c r="EE74" s="179"/>
      <c r="EF74" s="179"/>
      <c r="EG74" s="179"/>
      <c r="EH74" s="179"/>
      <c r="EI74" s="179"/>
      <c r="EJ74" s="179"/>
      <c r="EK74" s="179"/>
      <c r="EL74" s="179"/>
      <c r="EM74" s="179"/>
      <c r="EN74" s="179"/>
      <c r="EO74" s="179"/>
      <c r="EP74" s="179"/>
      <c r="EQ74" s="179"/>
      <c r="ER74" s="179"/>
      <c r="ES74" s="179"/>
      <c r="ET74" s="179" t="n">
        <v>1</v>
      </c>
      <c r="EU74" s="179"/>
      <c r="EV74" s="179"/>
      <c r="EW74" s="179"/>
      <c r="EX74" s="179"/>
      <c r="EY74" s="179" t="n">
        <v>5</v>
      </c>
      <c r="EZ74" s="179"/>
      <c r="FA74" s="179"/>
      <c r="FB74" s="179"/>
    </row>
    <row r="75" customFormat="false" ht="15" hidden="false" customHeight="false" outlineLevel="0" collapsed="false">
      <c r="A75" s="176" t="n">
        <v>613.25</v>
      </c>
      <c r="B75" s="197"/>
      <c r="C75" s="176"/>
      <c r="D75" s="176"/>
      <c r="E75" s="176"/>
      <c r="F75" s="176"/>
      <c r="G75" s="176"/>
      <c r="H75" s="198" t="n">
        <v>0</v>
      </c>
      <c r="I75" s="176"/>
      <c r="J75" s="179" t="n">
        <f aca="false">SUM(AB75,AG75,AZ75,ED75,ET75,EX75)</f>
        <v>0</v>
      </c>
      <c r="K75" s="179" t="n">
        <f aca="false">SUM(CN75:CS75,EA75, EB75,EC75,X75,AU75,AA75,EU75,CW75,CZ75,CG75,DT75,AH75,AJ75)</f>
        <v>0</v>
      </c>
      <c r="L75" s="179" t="n">
        <f aca="false">SUM(AV75:AY75)</f>
        <v>0</v>
      </c>
      <c r="M75" s="179"/>
      <c r="N75" s="179"/>
      <c r="O75" s="179"/>
      <c r="P75" s="179"/>
      <c r="Q75" s="179" t="n">
        <f aca="false">SUM(R75,S75)</f>
        <v>0</v>
      </c>
      <c r="R75" s="179" t="n">
        <f aca="false">SUM(T75:V75)</f>
        <v>0</v>
      </c>
      <c r="S75" s="179"/>
      <c r="T75" s="179" t="n">
        <f aca="false">SUM(BA75:FB75)</f>
        <v>0</v>
      </c>
      <c r="U75" s="179" t="n">
        <f aca="false">SUM(AU75:AZ75)</f>
        <v>0</v>
      </c>
      <c r="V75" s="179" t="n">
        <f aca="false">SUM(X75:AT75)</f>
        <v>0</v>
      </c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  <c r="AS75" s="179"/>
      <c r="AT75" s="179"/>
      <c r="AU75" s="179"/>
      <c r="AV75" s="179"/>
      <c r="AW75" s="179"/>
      <c r="AX75" s="179"/>
      <c r="AY75" s="179"/>
      <c r="AZ75" s="179"/>
      <c r="BA75" s="179"/>
      <c r="BB75" s="179"/>
      <c r="BC75" s="179"/>
      <c r="BD75" s="179"/>
      <c r="BE75" s="179"/>
      <c r="BF75" s="179"/>
      <c r="BG75" s="179"/>
      <c r="BH75" s="179"/>
      <c r="BI75" s="179"/>
      <c r="BJ75" s="179"/>
      <c r="BK75" s="179"/>
      <c r="BL75" s="179"/>
      <c r="BM75" s="179"/>
      <c r="BN75" s="179"/>
      <c r="BO75" s="179"/>
      <c r="BP75" s="179"/>
      <c r="BQ75" s="179"/>
      <c r="BR75" s="179"/>
      <c r="BS75" s="179"/>
      <c r="BT75" s="179"/>
      <c r="BU75" s="179"/>
      <c r="BV75" s="179"/>
      <c r="BW75" s="179"/>
      <c r="BX75" s="179"/>
      <c r="BY75" s="179"/>
      <c r="BZ75" s="179"/>
      <c r="CA75" s="179"/>
      <c r="CB75" s="179"/>
      <c r="CC75" s="179"/>
      <c r="CD75" s="179"/>
      <c r="CE75" s="179"/>
      <c r="CF75" s="179"/>
      <c r="CG75" s="179"/>
      <c r="CH75" s="179"/>
      <c r="CI75" s="179"/>
      <c r="CJ75" s="179"/>
      <c r="CK75" s="179"/>
      <c r="CL75" s="179"/>
      <c r="CM75" s="179"/>
      <c r="CN75" s="179"/>
      <c r="CO75" s="179"/>
      <c r="CP75" s="179"/>
      <c r="CQ75" s="179"/>
      <c r="CR75" s="179"/>
      <c r="CS75" s="179"/>
      <c r="CT75" s="179"/>
      <c r="CU75" s="179"/>
      <c r="CV75" s="179"/>
      <c r="CW75" s="179"/>
      <c r="CX75" s="179"/>
      <c r="CY75" s="179"/>
      <c r="CZ75" s="179"/>
      <c r="DA75" s="179"/>
      <c r="DB75" s="179"/>
      <c r="DC75" s="179"/>
      <c r="DD75" s="179"/>
      <c r="DE75" s="179"/>
      <c r="DF75" s="179"/>
      <c r="DG75" s="179"/>
      <c r="DH75" s="179"/>
      <c r="DI75" s="179"/>
      <c r="DJ75" s="179"/>
      <c r="DK75" s="179"/>
      <c r="DL75" s="179"/>
      <c r="DM75" s="179"/>
      <c r="DN75" s="179"/>
      <c r="DO75" s="179"/>
      <c r="DP75" s="179"/>
      <c r="DQ75" s="179"/>
      <c r="DR75" s="179"/>
      <c r="DS75" s="179"/>
      <c r="DT75" s="179"/>
      <c r="DU75" s="179"/>
      <c r="DV75" s="179"/>
      <c r="DW75" s="179"/>
      <c r="DX75" s="179"/>
      <c r="DY75" s="179"/>
      <c r="DZ75" s="179"/>
      <c r="EA75" s="179"/>
      <c r="EB75" s="179"/>
      <c r="EC75" s="179"/>
      <c r="ED75" s="179"/>
      <c r="EE75" s="179"/>
      <c r="EF75" s="179"/>
      <c r="EG75" s="179"/>
      <c r="EH75" s="179"/>
      <c r="EI75" s="179"/>
      <c r="EJ75" s="179"/>
      <c r="EK75" s="179"/>
      <c r="EL75" s="179"/>
      <c r="EM75" s="179"/>
      <c r="EN75" s="179"/>
      <c r="EO75" s="179"/>
      <c r="EP75" s="179"/>
      <c r="EQ75" s="179"/>
      <c r="ER75" s="179"/>
      <c r="ES75" s="179"/>
      <c r="ET75" s="179"/>
      <c r="EU75" s="179"/>
      <c r="EV75" s="179"/>
      <c r="EW75" s="179"/>
      <c r="EX75" s="179"/>
      <c r="EY75" s="179"/>
      <c r="EZ75" s="179"/>
      <c r="FA75" s="179"/>
      <c r="FB75" s="179"/>
    </row>
    <row r="76" customFormat="false" ht="15" hidden="false" customHeight="false" outlineLevel="0" collapsed="false">
      <c r="A76" s="176" t="n">
        <v>613.315</v>
      </c>
      <c r="B76" s="197"/>
      <c r="C76" s="176"/>
      <c r="D76" s="176"/>
      <c r="E76" s="176"/>
      <c r="F76" s="176"/>
      <c r="G76" s="176"/>
      <c r="H76" s="198" t="n">
        <v>0</v>
      </c>
      <c r="I76" s="176"/>
      <c r="J76" s="179" t="n">
        <f aca="false">SUM(AB76,AG76,AZ76,ED76,ET76,EX76)</f>
        <v>0</v>
      </c>
      <c r="K76" s="179" t="n">
        <f aca="false">SUM(CN76:CS76,EA76, EB76,EC76,X76,AU76,AA76,EU76,CW76,CZ76,CG76,DT76,AH76,AJ76)</f>
        <v>0</v>
      </c>
      <c r="L76" s="179" t="n">
        <f aca="false">SUM(AV76:AY76)</f>
        <v>0</v>
      </c>
      <c r="M76" s="179"/>
      <c r="N76" s="179"/>
      <c r="O76" s="179"/>
      <c r="P76" s="179"/>
      <c r="Q76" s="179" t="n">
        <f aca="false">SUM(R76,S76)</f>
        <v>0</v>
      </c>
      <c r="R76" s="179" t="n">
        <f aca="false">SUM(T76:V76)</f>
        <v>0</v>
      </c>
      <c r="S76" s="179"/>
      <c r="T76" s="179" t="n">
        <f aca="false">SUM(BA76:FB76)</f>
        <v>0</v>
      </c>
      <c r="U76" s="179" t="n">
        <f aca="false">SUM(AU76:AZ76)</f>
        <v>0</v>
      </c>
      <c r="V76" s="179" t="n">
        <f aca="false">SUM(X76:AT76)</f>
        <v>0</v>
      </c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79"/>
      <c r="BA76" s="179"/>
      <c r="BB76" s="179"/>
      <c r="BC76" s="179"/>
      <c r="BD76" s="179"/>
      <c r="BE76" s="179"/>
      <c r="BF76" s="179"/>
      <c r="BG76" s="179"/>
      <c r="BH76" s="179"/>
      <c r="BI76" s="179"/>
      <c r="BJ76" s="179"/>
      <c r="BK76" s="179"/>
      <c r="BL76" s="179"/>
      <c r="BM76" s="179"/>
      <c r="BN76" s="179"/>
      <c r="BO76" s="179"/>
      <c r="BP76" s="179"/>
      <c r="BQ76" s="179"/>
      <c r="BR76" s="179"/>
      <c r="BS76" s="179"/>
      <c r="BT76" s="179"/>
      <c r="BU76" s="179"/>
      <c r="BV76" s="179"/>
      <c r="BW76" s="179"/>
      <c r="BX76" s="179"/>
      <c r="BY76" s="179"/>
      <c r="BZ76" s="179"/>
      <c r="CA76" s="179"/>
      <c r="CB76" s="179"/>
      <c r="CC76" s="179"/>
      <c r="CD76" s="179"/>
      <c r="CE76" s="179"/>
      <c r="CF76" s="179"/>
      <c r="CG76" s="179"/>
      <c r="CH76" s="179"/>
      <c r="CI76" s="179"/>
      <c r="CJ76" s="179"/>
      <c r="CK76" s="179"/>
      <c r="CL76" s="179"/>
      <c r="CM76" s="179"/>
      <c r="CN76" s="179"/>
      <c r="CO76" s="179"/>
      <c r="CP76" s="179"/>
      <c r="CQ76" s="179"/>
      <c r="CR76" s="179"/>
      <c r="CS76" s="179"/>
      <c r="CT76" s="179"/>
      <c r="CU76" s="179"/>
      <c r="CV76" s="179"/>
      <c r="CW76" s="179"/>
      <c r="CX76" s="179"/>
      <c r="CY76" s="179"/>
      <c r="CZ76" s="179"/>
      <c r="DA76" s="179"/>
      <c r="DB76" s="179"/>
      <c r="DC76" s="179"/>
      <c r="DD76" s="179"/>
      <c r="DE76" s="179"/>
      <c r="DF76" s="179"/>
      <c r="DG76" s="179"/>
      <c r="DH76" s="179"/>
      <c r="DI76" s="179"/>
      <c r="DJ76" s="179"/>
      <c r="DK76" s="179"/>
      <c r="DL76" s="179"/>
      <c r="DM76" s="179"/>
      <c r="DN76" s="179"/>
      <c r="DO76" s="179"/>
      <c r="DP76" s="179"/>
      <c r="DQ76" s="179"/>
      <c r="DR76" s="179"/>
      <c r="DS76" s="179"/>
      <c r="DT76" s="179"/>
      <c r="DU76" s="179"/>
      <c r="DV76" s="179"/>
      <c r="DW76" s="179"/>
      <c r="DX76" s="179"/>
      <c r="DY76" s="179"/>
      <c r="DZ76" s="179"/>
      <c r="EA76" s="179"/>
      <c r="EB76" s="179"/>
      <c r="EC76" s="179"/>
      <c r="ED76" s="179"/>
      <c r="EE76" s="179"/>
      <c r="EF76" s="179"/>
      <c r="EG76" s="179"/>
      <c r="EH76" s="179"/>
      <c r="EI76" s="179"/>
      <c r="EJ76" s="179"/>
      <c r="EK76" s="179"/>
      <c r="EL76" s="179"/>
      <c r="EM76" s="179"/>
      <c r="EN76" s="179"/>
      <c r="EO76" s="179"/>
      <c r="EP76" s="179"/>
      <c r="EQ76" s="179"/>
      <c r="ER76" s="179"/>
      <c r="ES76" s="179"/>
      <c r="ET76" s="179"/>
      <c r="EU76" s="179"/>
      <c r="EV76" s="179"/>
      <c r="EW76" s="179"/>
      <c r="EX76" s="179"/>
      <c r="EY76" s="179"/>
      <c r="EZ76" s="179"/>
      <c r="FA76" s="179"/>
      <c r="FB76" s="179"/>
    </row>
    <row r="77" customFormat="false" ht="15" hidden="false" customHeight="false" outlineLevel="0" collapsed="false">
      <c r="A77" s="176" t="n">
        <v>613.375</v>
      </c>
      <c r="B77" s="197"/>
      <c r="C77" s="176"/>
      <c r="D77" s="176"/>
      <c r="E77" s="176"/>
      <c r="F77" s="176"/>
      <c r="G77" s="176"/>
      <c r="H77" s="198" t="n">
        <v>0</v>
      </c>
      <c r="I77" s="176"/>
      <c r="J77" s="179" t="n">
        <f aca="false">SUM(AB77,AG77,AZ77,ED77,ET77,EX77)</f>
        <v>0</v>
      </c>
      <c r="K77" s="179" t="n">
        <f aca="false">SUM(CN77:CS77,EA77, EB77,EC77,X77,AU77,AA77,EU77,CW77,CZ77,CG77,DT77,AH77,AJ77)</f>
        <v>0</v>
      </c>
      <c r="L77" s="179" t="n">
        <f aca="false">SUM(AV77:AY77)</f>
        <v>0</v>
      </c>
      <c r="M77" s="179"/>
      <c r="N77" s="179"/>
      <c r="O77" s="179"/>
      <c r="P77" s="179"/>
      <c r="Q77" s="179" t="n">
        <f aca="false">SUM(R77,S77)</f>
        <v>0</v>
      </c>
      <c r="R77" s="179" t="n">
        <f aca="false">SUM(T77:V77)</f>
        <v>0</v>
      </c>
      <c r="S77" s="179"/>
      <c r="T77" s="179" t="n">
        <f aca="false">SUM(BA77:FB77)</f>
        <v>0</v>
      </c>
      <c r="U77" s="179" t="n">
        <f aca="false">SUM(AU77:AZ77)</f>
        <v>0</v>
      </c>
      <c r="V77" s="179" t="n">
        <f aca="false">SUM(X77:AT77)</f>
        <v>0</v>
      </c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79"/>
      <c r="AT77" s="179"/>
      <c r="AU77" s="179"/>
      <c r="AV77" s="179"/>
      <c r="AW77" s="179"/>
      <c r="AX77" s="179"/>
      <c r="AY77" s="179"/>
      <c r="AZ77" s="179"/>
      <c r="BA77" s="179"/>
      <c r="BB77" s="179"/>
      <c r="BC77" s="179"/>
      <c r="BD77" s="179"/>
      <c r="BE77" s="179"/>
      <c r="BF77" s="179"/>
      <c r="BG77" s="179"/>
      <c r="BH77" s="179"/>
      <c r="BI77" s="179"/>
      <c r="BJ77" s="179"/>
      <c r="BK77" s="179"/>
      <c r="BL77" s="179"/>
      <c r="BM77" s="179"/>
      <c r="BN77" s="179"/>
      <c r="BO77" s="179"/>
      <c r="BP77" s="179"/>
      <c r="BQ77" s="179"/>
      <c r="BR77" s="179"/>
      <c r="BS77" s="179"/>
      <c r="BT77" s="179"/>
      <c r="BU77" s="179"/>
      <c r="BV77" s="179"/>
      <c r="BW77" s="179"/>
      <c r="BX77" s="179"/>
      <c r="BY77" s="179"/>
      <c r="BZ77" s="179"/>
      <c r="CA77" s="179"/>
      <c r="CB77" s="179"/>
      <c r="CC77" s="179"/>
      <c r="CD77" s="179"/>
      <c r="CE77" s="179"/>
      <c r="CF77" s="179"/>
      <c r="CG77" s="179"/>
      <c r="CH77" s="179"/>
      <c r="CI77" s="179"/>
      <c r="CJ77" s="179"/>
      <c r="CK77" s="179"/>
      <c r="CL77" s="179"/>
      <c r="CM77" s="179"/>
      <c r="CN77" s="179"/>
      <c r="CO77" s="179"/>
      <c r="CP77" s="179"/>
      <c r="CQ77" s="179"/>
      <c r="CR77" s="179"/>
      <c r="CS77" s="179"/>
      <c r="CT77" s="179"/>
      <c r="CU77" s="179"/>
      <c r="CV77" s="179"/>
      <c r="CW77" s="179"/>
      <c r="CX77" s="179"/>
      <c r="CY77" s="179"/>
      <c r="CZ77" s="179"/>
      <c r="DA77" s="179"/>
      <c r="DB77" s="179"/>
      <c r="DC77" s="179"/>
      <c r="DD77" s="179"/>
      <c r="DE77" s="179"/>
      <c r="DF77" s="179"/>
      <c r="DG77" s="179"/>
      <c r="DH77" s="179"/>
      <c r="DI77" s="179"/>
      <c r="DJ77" s="179"/>
      <c r="DK77" s="179"/>
      <c r="DL77" s="179"/>
      <c r="DM77" s="179"/>
      <c r="DN77" s="179"/>
      <c r="DO77" s="179"/>
      <c r="DP77" s="179"/>
      <c r="DQ77" s="179"/>
      <c r="DR77" s="179"/>
      <c r="DS77" s="179"/>
      <c r="DT77" s="179"/>
      <c r="DU77" s="179"/>
      <c r="DV77" s="179"/>
      <c r="DW77" s="179"/>
      <c r="DX77" s="179"/>
      <c r="DY77" s="179"/>
      <c r="DZ77" s="179"/>
      <c r="EA77" s="179"/>
      <c r="EB77" s="179"/>
      <c r="EC77" s="179"/>
      <c r="ED77" s="179"/>
      <c r="EE77" s="179"/>
      <c r="EF77" s="179"/>
      <c r="EG77" s="179"/>
      <c r="EH77" s="179"/>
      <c r="EI77" s="179"/>
      <c r="EJ77" s="179"/>
      <c r="EK77" s="179"/>
      <c r="EL77" s="179"/>
      <c r="EM77" s="179"/>
      <c r="EN77" s="179"/>
      <c r="EO77" s="179"/>
      <c r="EP77" s="179"/>
      <c r="EQ77" s="179"/>
      <c r="ER77" s="179"/>
      <c r="ES77" s="179"/>
      <c r="ET77" s="179"/>
      <c r="EU77" s="179"/>
      <c r="EV77" s="179"/>
      <c r="EW77" s="179"/>
      <c r="EX77" s="179"/>
      <c r="EY77" s="179"/>
      <c r="EZ77" s="179"/>
      <c r="FA77" s="179"/>
      <c r="FB77" s="179"/>
    </row>
    <row r="78" customFormat="false" ht="15" hidden="false" customHeight="false" outlineLevel="0" collapsed="false">
      <c r="A78" s="176" t="n">
        <v>613.435</v>
      </c>
      <c r="B78" s="197"/>
      <c r="C78" s="176"/>
      <c r="D78" s="176"/>
      <c r="E78" s="176"/>
      <c r="F78" s="176"/>
      <c r="G78" s="176"/>
      <c r="H78" s="198" t="n">
        <v>0</v>
      </c>
      <c r="I78" s="176"/>
      <c r="J78" s="179" t="n">
        <f aca="false">SUM(AB78,AG78,AZ78,ED78,ET78,EX78)</f>
        <v>0</v>
      </c>
      <c r="K78" s="179" t="n">
        <f aca="false">SUM(CN78:CS78,EA78, EB78,EC78,X78,AU78,AA78,EU78,CW78,CZ78,CG78,DT78,AH78,AJ78)</f>
        <v>0</v>
      </c>
      <c r="L78" s="179" t="n">
        <f aca="false">SUM(AV78:AY78)</f>
        <v>0</v>
      </c>
      <c r="M78" s="179"/>
      <c r="N78" s="179"/>
      <c r="O78" s="179"/>
      <c r="P78" s="179"/>
      <c r="Q78" s="179" t="n">
        <f aca="false">SUM(R78,S78)</f>
        <v>0</v>
      </c>
      <c r="R78" s="179" t="n">
        <f aca="false">SUM(T78:V78)</f>
        <v>0</v>
      </c>
      <c r="S78" s="179"/>
      <c r="T78" s="179" t="n">
        <f aca="false">SUM(BA78:FB78)</f>
        <v>0</v>
      </c>
      <c r="U78" s="179" t="n">
        <f aca="false">SUM(AU78:AZ78)</f>
        <v>0</v>
      </c>
      <c r="V78" s="179" t="n">
        <f aca="false">SUM(X78:AT78)</f>
        <v>0</v>
      </c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79"/>
      <c r="BA78" s="179"/>
      <c r="BB78" s="179"/>
      <c r="BC78" s="179"/>
      <c r="BD78" s="179"/>
      <c r="BE78" s="179"/>
      <c r="BF78" s="179"/>
      <c r="BG78" s="179"/>
      <c r="BH78" s="179"/>
      <c r="BI78" s="179"/>
      <c r="BJ78" s="179"/>
      <c r="BK78" s="179"/>
      <c r="BL78" s="179"/>
      <c r="BM78" s="179"/>
      <c r="BN78" s="179"/>
      <c r="BO78" s="179"/>
      <c r="BP78" s="179"/>
      <c r="BQ78" s="179"/>
      <c r="BR78" s="179"/>
      <c r="BS78" s="179"/>
      <c r="BT78" s="179"/>
      <c r="BU78" s="179"/>
      <c r="BV78" s="179"/>
      <c r="BW78" s="179"/>
      <c r="BX78" s="179"/>
      <c r="BY78" s="179"/>
      <c r="BZ78" s="179"/>
      <c r="CA78" s="179"/>
      <c r="CB78" s="179"/>
      <c r="CC78" s="179"/>
      <c r="CD78" s="179"/>
      <c r="CE78" s="179"/>
      <c r="CF78" s="179"/>
      <c r="CG78" s="179"/>
      <c r="CH78" s="179"/>
      <c r="CI78" s="179"/>
      <c r="CJ78" s="179"/>
      <c r="CK78" s="179"/>
      <c r="CL78" s="179"/>
      <c r="CM78" s="179"/>
      <c r="CN78" s="179"/>
      <c r="CO78" s="179"/>
      <c r="CP78" s="179"/>
      <c r="CQ78" s="179"/>
      <c r="CR78" s="179"/>
      <c r="CS78" s="179"/>
      <c r="CT78" s="179"/>
      <c r="CU78" s="179"/>
      <c r="CV78" s="179"/>
      <c r="CW78" s="179"/>
      <c r="CX78" s="179"/>
      <c r="CY78" s="179"/>
      <c r="CZ78" s="179"/>
      <c r="DA78" s="179"/>
      <c r="DB78" s="179"/>
      <c r="DC78" s="179"/>
      <c r="DD78" s="179"/>
      <c r="DE78" s="179"/>
      <c r="DF78" s="179"/>
      <c r="DG78" s="179"/>
      <c r="DH78" s="179"/>
      <c r="DI78" s="179"/>
      <c r="DJ78" s="179"/>
      <c r="DK78" s="179"/>
      <c r="DL78" s="179"/>
      <c r="DM78" s="179"/>
      <c r="DN78" s="179"/>
      <c r="DO78" s="179"/>
      <c r="DP78" s="179"/>
      <c r="DQ78" s="179"/>
      <c r="DR78" s="179"/>
      <c r="DS78" s="179"/>
      <c r="DT78" s="179"/>
      <c r="DU78" s="179"/>
      <c r="DV78" s="179"/>
      <c r="DW78" s="179"/>
      <c r="DX78" s="179"/>
      <c r="DY78" s="179"/>
      <c r="DZ78" s="179"/>
      <c r="EA78" s="179"/>
      <c r="EB78" s="179"/>
      <c r="EC78" s="179"/>
      <c r="ED78" s="179"/>
      <c r="EE78" s="179"/>
      <c r="EF78" s="179"/>
      <c r="EG78" s="179"/>
      <c r="EH78" s="179"/>
      <c r="EI78" s="179"/>
      <c r="EJ78" s="179"/>
      <c r="EK78" s="179"/>
      <c r="EL78" s="179"/>
      <c r="EM78" s="179"/>
      <c r="EN78" s="179"/>
      <c r="EO78" s="179"/>
      <c r="EP78" s="179"/>
      <c r="EQ78" s="179"/>
      <c r="ER78" s="179"/>
      <c r="ES78" s="179"/>
      <c r="ET78" s="179"/>
      <c r="EU78" s="179"/>
      <c r="EV78" s="179"/>
      <c r="EW78" s="179"/>
      <c r="EX78" s="179"/>
      <c r="EY78" s="179"/>
      <c r="EZ78" s="179"/>
      <c r="FA78" s="179"/>
      <c r="FB78" s="179"/>
    </row>
    <row r="79" customFormat="false" ht="15" hidden="false" customHeight="false" outlineLevel="0" collapsed="false">
      <c r="A79" s="176" t="n">
        <v>613.5</v>
      </c>
      <c r="B79" s="197"/>
      <c r="C79" s="176"/>
      <c r="D79" s="176"/>
      <c r="E79" s="176"/>
      <c r="F79" s="176"/>
      <c r="G79" s="176"/>
      <c r="H79" s="198" t="n">
        <v>1</v>
      </c>
      <c r="I79" s="176" t="n">
        <f aca="false">M79/(M79+Q79)</f>
        <v>0</v>
      </c>
      <c r="J79" s="179" t="n">
        <f aca="false">SUM(AB79,AG79,AZ79,ED79,ET79,EX79)</f>
        <v>2</v>
      </c>
      <c r="K79" s="179" t="n">
        <f aca="false">SUM(CN79:CS79,EA79, EB79,EC79,X79,AU79,AA79,EU79,CW79,CZ79,CG79,DT79,AH79,AJ79)</f>
        <v>0</v>
      </c>
      <c r="L79" s="179" t="n">
        <f aca="false">SUM(AV79:AY79)</f>
        <v>0</v>
      </c>
      <c r="M79" s="179"/>
      <c r="N79" s="179"/>
      <c r="O79" s="179"/>
      <c r="P79" s="179"/>
      <c r="Q79" s="179" t="n">
        <f aca="false">SUM(R79,S79)</f>
        <v>2</v>
      </c>
      <c r="R79" s="179" t="n">
        <f aca="false">SUM(T79:V79)</f>
        <v>2</v>
      </c>
      <c r="S79" s="179"/>
      <c r="T79" s="179" t="n">
        <f aca="false">SUM(BA79:FB79)</f>
        <v>0</v>
      </c>
      <c r="U79" s="179" t="n">
        <f aca="false">SUM(AU79:AZ79)</f>
        <v>2</v>
      </c>
      <c r="V79" s="179" t="n">
        <f aca="false">SUM(X79:AT79)</f>
        <v>0</v>
      </c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79" t="n">
        <v>2</v>
      </c>
      <c r="BA79" s="179"/>
      <c r="BB79" s="179"/>
      <c r="BC79" s="179"/>
      <c r="BD79" s="179"/>
      <c r="BE79" s="179"/>
      <c r="BF79" s="179"/>
      <c r="BG79" s="179"/>
      <c r="BH79" s="179"/>
      <c r="BI79" s="179"/>
      <c r="BJ79" s="179"/>
      <c r="BK79" s="179"/>
      <c r="BL79" s="179"/>
      <c r="BM79" s="179"/>
      <c r="BN79" s="179"/>
      <c r="BO79" s="179"/>
      <c r="BP79" s="179"/>
      <c r="BQ79" s="179"/>
      <c r="BR79" s="179"/>
      <c r="BS79" s="179"/>
      <c r="BT79" s="179"/>
      <c r="BU79" s="179"/>
      <c r="BV79" s="179"/>
      <c r="BW79" s="179"/>
      <c r="BX79" s="179"/>
      <c r="BY79" s="179"/>
      <c r="BZ79" s="179"/>
      <c r="CA79" s="179"/>
      <c r="CB79" s="179"/>
      <c r="CC79" s="179"/>
      <c r="CD79" s="179"/>
      <c r="CE79" s="179"/>
      <c r="CF79" s="179"/>
      <c r="CG79" s="179"/>
      <c r="CH79" s="179"/>
      <c r="CI79" s="179"/>
      <c r="CJ79" s="179"/>
      <c r="CK79" s="179"/>
      <c r="CL79" s="179"/>
      <c r="CM79" s="179"/>
      <c r="CN79" s="179"/>
      <c r="CO79" s="179"/>
      <c r="CP79" s="179"/>
      <c r="CQ79" s="179"/>
      <c r="CR79" s="179"/>
      <c r="CS79" s="179"/>
      <c r="CT79" s="179"/>
      <c r="CU79" s="179"/>
      <c r="CV79" s="179"/>
      <c r="CW79" s="179"/>
      <c r="CX79" s="179"/>
      <c r="CY79" s="179"/>
      <c r="CZ79" s="179"/>
      <c r="DA79" s="179"/>
      <c r="DB79" s="179"/>
      <c r="DC79" s="179"/>
      <c r="DD79" s="179"/>
      <c r="DE79" s="179"/>
      <c r="DF79" s="179"/>
      <c r="DG79" s="179"/>
      <c r="DH79" s="179"/>
      <c r="DI79" s="179"/>
      <c r="DJ79" s="179"/>
      <c r="DK79" s="179"/>
      <c r="DL79" s="179"/>
      <c r="DM79" s="179"/>
      <c r="DN79" s="179"/>
      <c r="DO79" s="179"/>
      <c r="DP79" s="179"/>
      <c r="DQ79" s="179"/>
      <c r="DR79" s="179"/>
      <c r="DS79" s="179"/>
      <c r="DT79" s="179"/>
      <c r="DU79" s="179"/>
      <c r="DV79" s="179"/>
      <c r="DW79" s="179"/>
      <c r="DX79" s="179"/>
      <c r="DY79" s="179"/>
      <c r="DZ79" s="179"/>
      <c r="EA79" s="179"/>
      <c r="EB79" s="179"/>
      <c r="EC79" s="179"/>
      <c r="ED79" s="179"/>
      <c r="EE79" s="179"/>
      <c r="EF79" s="179"/>
      <c r="EG79" s="179"/>
      <c r="EH79" s="179"/>
      <c r="EI79" s="179"/>
      <c r="EJ79" s="179"/>
      <c r="EK79" s="179"/>
      <c r="EL79" s="179"/>
      <c r="EM79" s="179"/>
      <c r="EN79" s="179"/>
      <c r="EO79" s="179"/>
      <c r="EP79" s="179"/>
      <c r="EQ79" s="179"/>
      <c r="ER79" s="179"/>
      <c r="ES79" s="179"/>
      <c r="ET79" s="179"/>
      <c r="EU79" s="179"/>
      <c r="EV79" s="179"/>
      <c r="EW79" s="179"/>
      <c r="EX79" s="179"/>
      <c r="EY79" s="179"/>
      <c r="EZ79" s="179"/>
      <c r="FA79" s="179"/>
      <c r="FB79" s="179"/>
    </row>
    <row r="80" customFormat="false" ht="15" hidden="false" customHeight="false" outlineLevel="0" collapsed="false">
      <c r="A80" s="176" t="n">
        <v>613.555</v>
      </c>
      <c r="B80" s="197"/>
      <c r="C80" s="176"/>
      <c r="D80" s="176"/>
      <c r="E80" s="176"/>
      <c r="F80" s="176"/>
      <c r="G80" s="176"/>
      <c r="H80" s="198" t="n">
        <v>0</v>
      </c>
      <c r="I80" s="176"/>
      <c r="J80" s="179" t="n">
        <f aca="false">SUM(AB80,AG80,AZ80,ED80,ET80,EX80)</f>
        <v>0</v>
      </c>
      <c r="K80" s="179" t="n">
        <f aca="false">SUM(CN80:CS80,EA80, EB80,EC80,X80,AU80,AA80,EU80,CW80,CZ80,CG80,DT80,AH80,AJ80)</f>
        <v>0</v>
      </c>
      <c r="L80" s="179" t="n">
        <f aca="false">SUM(AV80:AY80)</f>
        <v>0</v>
      </c>
      <c r="M80" s="179"/>
      <c r="N80" s="179"/>
      <c r="O80" s="179"/>
      <c r="P80" s="179"/>
      <c r="Q80" s="179" t="n">
        <f aca="false">SUM(R80,S80)</f>
        <v>0</v>
      </c>
      <c r="R80" s="179" t="n">
        <f aca="false">SUM(T80:V80)</f>
        <v>0</v>
      </c>
      <c r="S80" s="179"/>
      <c r="T80" s="179" t="n">
        <f aca="false">SUM(BA80:FB80)</f>
        <v>0</v>
      </c>
      <c r="U80" s="179" t="n">
        <f aca="false">SUM(AU80:AZ80)</f>
        <v>0</v>
      </c>
      <c r="V80" s="179" t="n">
        <f aca="false">SUM(X80:AT80)</f>
        <v>0</v>
      </c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BB80" s="179"/>
      <c r="BC80" s="179"/>
      <c r="BD80" s="179"/>
      <c r="BE80" s="179"/>
      <c r="BF80" s="179"/>
      <c r="BG80" s="179"/>
      <c r="BH80" s="179"/>
      <c r="BI80" s="179"/>
      <c r="BJ80" s="179"/>
      <c r="BK80" s="179"/>
      <c r="BL80" s="179"/>
      <c r="BM80" s="179"/>
      <c r="BN80" s="179"/>
      <c r="BO80" s="179"/>
      <c r="BP80" s="179"/>
      <c r="BQ80" s="179"/>
      <c r="BR80" s="179"/>
      <c r="BS80" s="179"/>
      <c r="BT80" s="179"/>
      <c r="BU80" s="179"/>
      <c r="BV80" s="179"/>
      <c r="BW80" s="179"/>
      <c r="BX80" s="179"/>
      <c r="BY80" s="179"/>
      <c r="BZ80" s="179"/>
      <c r="CA80" s="179"/>
      <c r="CB80" s="179"/>
      <c r="CC80" s="179"/>
      <c r="CD80" s="179"/>
      <c r="CE80" s="179"/>
      <c r="CF80" s="179"/>
      <c r="CG80" s="179"/>
      <c r="CH80" s="179"/>
      <c r="CI80" s="179"/>
      <c r="CJ80" s="179"/>
      <c r="CK80" s="179"/>
      <c r="CL80" s="179"/>
      <c r="CM80" s="179"/>
      <c r="CN80" s="179"/>
      <c r="CO80" s="179"/>
      <c r="CP80" s="179"/>
      <c r="CQ80" s="179"/>
      <c r="CR80" s="179"/>
      <c r="CS80" s="179"/>
      <c r="CT80" s="179"/>
      <c r="CU80" s="179"/>
      <c r="CV80" s="179"/>
      <c r="CW80" s="179"/>
      <c r="CX80" s="179"/>
      <c r="CY80" s="179"/>
      <c r="CZ80" s="179"/>
      <c r="DA80" s="179"/>
      <c r="DB80" s="179"/>
      <c r="DC80" s="179"/>
      <c r="DD80" s="179"/>
      <c r="DE80" s="179"/>
      <c r="DF80" s="179"/>
      <c r="DG80" s="179"/>
      <c r="DH80" s="179"/>
      <c r="DI80" s="179"/>
      <c r="DJ80" s="179"/>
      <c r="DK80" s="179"/>
      <c r="DL80" s="179"/>
      <c r="DM80" s="179"/>
      <c r="DN80" s="179"/>
      <c r="DO80" s="179"/>
      <c r="DP80" s="179"/>
      <c r="DQ80" s="179"/>
      <c r="DR80" s="179"/>
      <c r="DS80" s="179"/>
      <c r="DT80" s="179"/>
      <c r="DU80" s="179"/>
      <c r="DV80" s="179"/>
      <c r="DW80" s="179"/>
      <c r="DX80" s="179"/>
      <c r="DY80" s="179"/>
      <c r="DZ80" s="179"/>
      <c r="EA80" s="179"/>
      <c r="EB80" s="179"/>
      <c r="EC80" s="179"/>
      <c r="ED80" s="179"/>
      <c r="EE80" s="179"/>
      <c r="EF80" s="179"/>
      <c r="EG80" s="179"/>
      <c r="EH80" s="179"/>
      <c r="EI80" s="179"/>
      <c r="EJ80" s="179"/>
      <c r="EK80" s="179"/>
      <c r="EL80" s="179"/>
      <c r="EM80" s="179"/>
      <c r="EN80" s="179"/>
      <c r="EO80" s="179"/>
      <c r="EP80" s="179"/>
      <c r="EQ80" s="179"/>
      <c r="ER80" s="179"/>
      <c r="ES80" s="179"/>
      <c r="ET80" s="179"/>
      <c r="EU80" s="179"/>
      <c r="EV80" s="179"/>
      <c r="EW80" s="179"/>
      <c r="EX80" s="179"/>
      <c r="EY80" s="179"/>
      <c r="EZ80" s="179"/>
      <c r="FA80" s="179"/>
      <c r="FB80" s="179"/>
    </row>
    <row r="81" customFormat="false" ht="15" hidden="false" customHeight="false" outlineLevel="0" collapsed="false">
      <c r="A81" s="176" t="n">
        <v>613.615</v>
      </c>
      <c r="B81" s="197"/>
      <c r="C81" s="176"/>
      <c r="D81" s="176"/>
      <c r="E81" s="176"/>
      <c r="F81" s="176"/>
      <c r="G81" s="176"/>
      <c r="H81" s="198" t="n">
        <v>0</v>
      </c>
      <c r="I81" s="176"/>
      <c r="J81" s="179" t="n">
        <f aca="false">SUM(AB81,AG81,AZ81,ED81,ET81,EX81)</f>
        <v>0</v>
      </c>
      <c r="K81" s="179" t="n">
        <f aca="false">SUM(CN81:CS81,EA81, EB81,EC81,X81,AU81,AA81,EU81,CW81,CZ81,CG81,DT81,AH81,AJ81)</f>
        <v>0</v>
      </c>
      <c r="L81" s="179" t="n">
        <f aca="false">SUM(AV81:AY81)</f>
        <v>0</v>
      </c>
      <c r="M81" s="179"/>
      <c r="N81" s="179"/>
      <c r="O81" s="179"/>
      <c r="P81" s="179"/>
      <c r="Q81" s="179" t="n">
        <f aca="false">SUM(R81,S81)</f>
        <v>0</v>
      </c>
      <c r="R81" s="179" t="n">
        <f aca="false">SUM(T81:V81)</f>
        <v>0</v>
      </c>
      <c r="S81" s="179"/>
      <c r="T81" s="179" t="n">
        <f aca="false">SUM(BA81:FB81)</f>
        <v>0</v>
      </c>
      <c r="U81" s="179" t="n">
        <f aca="false">SUM(AU81:AZ81)</f>
        <v>0</v>
      </c>
      <c r="V81" s="179" t="n">
        <f aca="false">SUM(X81:AT81)</f>
        <v>0</v>
      </c>
      <c r="W81" s="179"/>
      <c r="X81" s="179"/>
      <c r="Y81" s="179"/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179"/>
      <c r="AR81" s="179"/>
      <c r="AS81" s="179"/>
      <c r="AT81" s="179"/>
      <c r="AU81" s="179"/>
      <c r="AV81" s="179"/>
      <c r="AW81" s="179"/>
      <c r="AX81" s="179"/>
      <c r="AY81" s="179"/>
      <c r="AZ81" s="179"/>
      <c r="BA81" s="179"/>
      <c r="BB81" s="179"/>
      <c r="BC81" s="179"/>
      <c r="BD81" s="179"/>
      <c r="BE81" s="179"/>
      <c r="BF81" s="179"/>
      <c r="BG81" s="179"/>
      <c r="BH81" s="179"/>
      <c r="BI81" s="179"/>
      <c r="BJ81" s="179"/>
      <c r="BK81" s="179"/>
      <c r="BL81" s="179"/>
      <c r="BM81" s="179"/>
      <c r="BN81" s="179"/>
      <c r="BO81" s="179"/>
      <c r="BP81" s="179"/>
      <c r="BQ81" s="179"/>
      <c r="BR81" s="179"/>
      <c r="BS81" s="179"/>
      <c r="BT81" s="179"/>
      <c r="BU81" s="179"/>
      <c r="BV81" s="179"/>
      <c r="BW81" s="179"/>
      <c r="BX81" s="179"/>
      <c r="BY81" s="179"/>
      <c r="BZ81" s="179"/>
      <c r="CA81" s="179"/>
      <c r="CB81" s="179"/>
      <c r="CC81" s="179"/>
      <c r="CD81" s="179"/>
      <c r="CE81" s="179"/>
      <c r="CF81" s="179"/>
      <c r="CG81" s="179"/>
      <c r="CH81" s="179"/>
      <c r="CI81" s="179"/>
      <c r="CJ81" s="179"/>
      <c r="CK81" s="179"/>
      <c r="CL81" s="179"/>
      <c r="CM81" s="179"/>
      <c r="CN81" s="179"/>
      <c r="CO81" s="179"/>
      <c r="CP81" s="179"/>
      <c r="CQ81" s="179"/>
      <c r="CR81" s="179"/>
      <c r="CS81" s="179"/>
      <c r="CT81" s="179"/>
      <c r="CU81" s="179"/>
      <c r="CV81" s="179"/>
      <c r="CW81" s="179"/>
      <c r="CX81" s="179"/>
      <c r="CY81" s="179"/>
      <c r="CZ81" s="179"/>
      <c r="DA81" s="179"/>
      <c r="DB81" s="179"/>
      <c r="DC81" s="179"/>
      <c r="DD81" s="179"/>
      <c r="DE81" s="179"/>
      <c r="DF81" s="179"/>
      <c r="DG81" s="179"/>
      <c r="DH81" s="179"/>
      <c r="DI81" s="179"/>
      <c r="DJ81" s="179"/>
      <c r="DK81" s="179"/>
      <c r="DL81" s="179"/>
      <c r="DM81" s="179"/>
      <c r="DN81" s="179"/>
      <c r="DO81" s="179"/>
      <c r="DP81" s="179"/>
      <c r="DQ81" s="179"/>
      <c r="DR81" s="179"/>
      <c r="DS81" s="179"/>
      <c r="DT81" s="179"/>
      <c r="DU81" s="179"/>
      <c r="DV81" s="179"/>
      <c r="DW81" s="179"/>
      <c r="DX81" s="179"/>
      <c r="DY81" s="179"/>
      <c r="DZ81" s="179"/>
      <c r="EA81" s="179"/>
      <c r="EB81" s="179"/>
      <c r="EC81" s="179"/>
      <c r="ED81" s="179"/>
      <c r="EE81" s="179"/>
      <c r="EF81" s="179"/>
      <c r="EG81" s="179"/>
      <c r="EH81" s="179"/>
      <c r="EI81" s="179"/>
      <c r="EJ81" s="179"/>
      <c r="EK81" s="179"/>
      <c r="EL81" s="179"/>
      <c r="EM81" s="179"/>
      <c r="EN81" s="179"/>
      <c r="EO81" s="179"/>
      <c r="EP81" s="179"/>
      <c r="EQ81" s="179"/>
      <c r="ER81" s="179"/>
      <c r="ES81" s="179"/>
      <c r="ET81" s="179"/>
      <c r="EU81" s="179"/>
      <c r="EV81" s="179"/>
      <c r="EW81" s="179"/>
      <c r="EX81" s="179"/>
      <c r="EY81" s="179"/>
      <c r="EZ81" s="179"/>
      <c r="FA81" s="179"/>
      <c r="FB81" s="179"/>
    </row>
    <row r="82" customFormat="false" ht="15" hidden="false" customHeight="false" outlineLevel="0" collapsed="false">
      <c r="A82" s="176" t="n">
        <v>613.675</v>
      </c>
      <c r="B82" s="197"/>
      <c r="C82" s="176"/>
      <c r="D82" s="176"/>
      <c r="E82" s="176"/>
      <c r="F82" s="176"/>
      <c r="G82" s="176"/>
      <c r="H82" s="198" t="n">
        <v>0</v>
      </c>
      <c r="I82" s="176"/>
      <c r="J82" s="179" t="n">
        <f aca="false">SUM(AB82,AG82,AZ82,ED82,ET82,EX82)</f>
        <v>0</v>
      </c>
      <c r="K82" s="179" t="n">
        <f aca="false">SUM(CN82:CS82,EA82, EB82,EC82,X82,AU82,AA82,EU82,CW82,CZ82,CG82,DT82,AH82,AJ82)</f>
        <v>0</v>
      </c>
      <c r="L82" s="179" t="n">
        <f aca="false">SUM(AV82:AY82)</f>
        <v>0</v>
      </c>
      <c r="M82" s="179"/>
      <c r="N82" s="179"/>
      <c r="O82" s="179"/>
      <c r="P82" s="179"/>
      <c r="Q82" s="179" t="n">
        <f aca="false">SUM(R82,S82)</f>
        <v>0</v>
      </c>
      <c r="R82" s="179" t="n">
        <f aca="false">SUM(T82:V82)</f>
        <v>0</v>
      </c>
      <c r="S82" s="179"/>
      <c r="T82" s="179" t="n">
        <f aca="false">SUM(BA82:FB82)</f>
        <v>0</v>
      </c>
      <c r="U82" s="179" t="n">
        <f aca="false">SUM(AU82:AZ82)</f>
        <v>0</v>
      </c>
      <c r="V82" s="179" t="n">
        <f aca="false">SUM(X82:AT82)</f>
        <v>0</v>
      </c>
      <c r="W82" s="179"/>
      <c r="X82" s="179"/>
      <c r="Y82" s="179"/>
      <c r="Z82" s="179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79"/>
      <c r="AL82" s="179"/>
      <c r="AM82" s="179"/>
      <c r="AN82" s="179"/>
      <c r="AO82" s="179"/>
      <c r="AP82" s="179"/>
      <c r="AQ82" s="179"/>
      <c r="AR82" s="179"/>
      <c r="AS82" s="179"/>
      <c r="AT82" s="179"/>
      <c r="AU82" s="179"/>
      <c r="AV82" s="179"/>
      <c r="AW82" s="179"/>
      <c r="AX82" s="179"/>
      <c r="AY82" s="179"/>
      <c r="AZ82" s="179"/>
      <c r="BA82" s="179"/>
      <c r="BB82" s="179"/>
      <c r="BC82" s="179"/>
      <c r="BD82" s="179"/>
      <c r="BE82" s="179"/>
      <c r="BF82" s="179"/>
      <c r="BG82" s="179"/>
      <c r="BH82" s="179"/>
      <c r="BI82" s="179"/>
      <c r="BJ82" s="179"/>
      <c r="BK82" s="179"/>
      <c r="BL82" s="179"/>
      <c r="BM82" s="179"/>
      <c r="BN82" s="179"/>
      <c r="BO82" s="179"/>
      <c r="BP82" s="179"/>
      <c r="BQ82" s="179"/>
      <c r="BR82" s="179"/>
      <c r="BS82" s="179"/>
      <c r="BT82" s="179"/>
      <c r="BU82" s="179"/>
      <c r="BV82" s="179"/>
      <c r="BW82" s="179"/>
      <c r="BX82" s="179"/>
      <c r="BY82" s="179"/>
      <c r="BZ82" s="179"/>
      <c r="CA82" s="179"/>
      <c r="CB82" s="179"/>
      <c r="CC82" s="179"/>
      <c r="CD82" s="179"/>
      <c r="CE82" s="179"/>
      <c r="CF82" s="179"/>
      <c r="CG82" s="179"/>
      <c r="CH82" s="179"/>
      <c r="CI82" s="179"/>
      <c r="CJ82" s="179"/>
      <c r="CK82" s="179"/>
      <c r="CL82" s="179"/>
      <c r="CM82" s="179"/>
      <c r="CN82" s="179"/>
      <c r="CO82" s="179"/>
      <c r="CP82" s="179"/>
      <c r="CQ82" s="179"/>
      <c r="CR82" s="179"/>
      <c r="CS82" s="179"/>
      <c r="CT82" s="179"/>
      <c r="CU82" s="179"/>
      <c r="CV82" s="179"/>
      <c r="CW82" s="179"/>
      <c r="CX82" s="179"/>
      <c r="CY82" s="179"/>
      <c r="CZ82" s="179"/>
      <c r="DA82" s="179"/>
      <c r="DB82" s="179"/>
      <c r="DC82" s="179"/>
      <c r="DD82" s="179"/>
      <c r="DE82" s="179"/>
      <c r="DF82" s="179"/>
      <c r="DG82" s="179"/>
      <c r="DH82" s="179"/>
      <c r="DI82" s="179"/>
      <c r="DJ82" s="179"/>
      <c r="DK82" s="179"/>
      <c r="DL82" s="179"/>
      <c r="DM82" s="179"/>
      <c r="DN82" s="179"/>
      <c r="DO82" s="179"/>
      <c r="DP82" s="179"/>
      <c r="DQ82" s="179"/>
      <c r="DR82" s="179"/>
      <c r="DS82" s="179"/>
      <c r="DT82" s="179"/>
      <c r="DU82" s="179"/>
      <c r="DV82" s="179"/>
      <c r="DW82" s="179"/>
      <c r="DX82" s="179"/>
      <c r="DY82" s="179"/>
      <c r="DZ82" s="179"/>
      <c r="EA82" s="179"/>
      <c r="EB82" s="179"/>
      <c r="EC82" s="179"/>
      <c r="ED82" s="179"/>
      <c r="EE82" s="179"/>
      <c r="EF82" s="179"/>
      <c r="EG82" s="179"/>
      <c r="EH82" s="179"/>
      <c r="EI82" s="179"/>
      <c r="EJ82" s="179"/>
      <c r="EK82" s="179"/>
      <c r="EL82" s="179"/>
      <c r="EM82" s="179"/>
      <c r="EN82" s="179"/>
      <c r="EO82" s="179"/>
      <c r="EP82" s="179"/>
      <c r="EQ82" s="179"/>
      <c r="ER82" s="179"/>
      <c r="ES82" s="179"/>
      <c r="ET82" s="179"/>
      <c r="EU82" s="179"/>
      <c r="EV82" s="179"/>
      <c r="EW82" s="179"/>
      <c r="EX82" s="179"/>
      <c r="EY82" s="179"/>
      <c r="EZ82" s="179"/>
      <c r="FA82" s="179"/>
      <c r="FB82" s="179"/>
    </row>
    <row r="83" customFormat="false" ht="15" hidden="false" customHeight="false" outlineLevel="0" collapsed="false">
      <c r="A83" s="176" t="n">
        <v>613.735</v>
      </c>
      <c r="B83" s="197"/>
      <c r="C83" s="176"/>
      <c r="D83" s="176"/>
      <c r="E83" s="176"/>
      <c r="F83" s="176"/>
      <c r="G83" s="176"/>
      <c r="H83" s="198" t="n">
        <v>0</v>
      </c>
      <c r="I83" s="176"/>
      <c r="J83" s="179" t="n">
        <f aca="false">SUM(AB83,AG83,AZ83,ED83,ET83,EX83)</f>
        <v>0</v>
      </c>
      <c r="K83" s="179" t="n">
        <f aca="false">SUM(CN83:CS83,EA83, EB83,EC83,X83,AU83,AA83,EU83,CW83,CZ83,CG83,DT83,AH83,AJ83)</f>
        <v>0</v>
      </c>
      <c r="L83" s="179" t="n">
        <f aca="false">SUM(AV83:AY83)</f>
        <v>0</v>
      </c>
      <c r="M83" s="179"/>
      <c r="N83" s="179"/>
      <c r="O83" s="179"/>
      <c r="P83" s="179"/>
      <c r="Q83" s="179" t="n">
        <f aca="false">SUM(R83,S83)</f>
        <v>0</v>
      </c>
      <c r="R83" s="179" t="n">
        <f aca="false">SUM(T83:V83)</f>
        <v>0</v>
      </c>
      <c r="S83" s="179"/>
      <c r="T83" s="179" t="n">
        <f aca="false">SUM(BA83:FB83)</f>
        <v>0</v>
      </c>
      <c r="U83" s="179" t="n">
        <f aca="false">SUM(AU83:AZ83)</f>
        <v>0</v>
      </c>
      <c r="V83" s="179" t="n">
        <f aca="false">SUM(X83:AT83)</f>
        <v>0</v>
      </c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79"/>
      <c r="BN83" s="179"/>
      <c r="BO83" s="179"/>
      <c r="BP83" s="179"/>
      <c r="BQ83" s="179"/>
      <c r="BR83" s="179"/>
      <c r="BS83" s="179"/>
      <c r="BT83" s="179"/>
      <c r="BU83" s="179"/>
      <c r="BV83" s="179"/>
      <c r="BW83" s="179"/>
      <c r="BX83" s="179"/>
      <c r="BY83" s="179"/>
      <c r="BZ83" s="179"/>
      <c r="CA83" s="179"/>
      <c r="CB83" s="179"/>
      <c r="CC83" s="179"/>
      <c r="CD83" s="179"/>
      <c r="CE83" s="179"/>
      <c r="CF83" s="179"/>
      <c r="CG83" s="179"/>
      <c r="CH83" s="179"/>
      <c r="CI83" s="179"/>
      <c r="CJ83" s="179"/>
      <c r="CK83" s="179"/>
      <c r="CL83" s="179"/>
      <c r="CM83" s="179"/>
      <c r="CN83" s="179"/>
      <c r="CO83" s="179"/>
      <c r="CP83" s="179"/>
      <c r="CQ83" s="179"/>
      <c r="CR83" s="179"/>
      <c r="CS83" s="179"/>
      <c r="CT83" s="179"/>
      <c r="CU83" s="179"/>
      <c r="CV83" s="179"/>
      <c r="CW83" s="179"/>
      <c r="CX83" s="179"/>
      <c r="CY83" s="179"/>
      <c r="CZ83" s="179"/>
      <c r="DA83" s="179"/>
      <c r="DB83" s="179"/>
      <c r="DC83" s="179"/>
      <c r="DD83" s="179"/>
      <c r="DE83" s="179"/>
      <c r="DF83" s="179"/>
      <c r="DG83" s="179"/>
      <c r="DH83" s="179"/>
      <c r="DI83" s="179"/>
      <c r="DJ83" s="179"/>
      <c r="DK83" s="179"/>
      <c r="DL83" s="179"/>
      <c r="DM83" s="179"/>
      <c r="DN83" s="179"/>
      <c r="DO83" s="179"/>
      <c r="DP83" s="179"/>
      <c r="DQ83" s="179"/>
      <c r="DR83" s="179"/>
      <c r="DS83" s="179"/>
      <c r="DT83" s="179"/>
      <c r="DU83" s="179"/>
      <c r="DV83" s="179"/>
      <c r="DW83" s="179"/>
      <c r="DX83" s="179"/>
      <c r="DY83" s="179"/>
      <c r="DZ83" s="179"/>
      <c r="EA83" s="179"/>
      <c r="EB83" s="179"/>
      <c r="EC83" s="179"/>
      <c r="ED83" s="179"/>
      <c r="EE83" s="179"/>
      <c r="EF83" s="179"/>
      <c r="EG83" s="179"/>
      <c r="EH83" s="179"/>
      <c r="EI83" s="179"/>
      <c r="EJ83" s="179"/>
      <c r="EK83" s="179"/>
      <c r="EL83" s="179"/>
      <c r="EM83" s="179"/>
      <c r="EN83" s="179"/>
      <c r="EO83" s="179"/>
      <c r="EP83" s="179"/>
      <c r="EQ83" s="179"/>
      <c r="ER83" s="179"/>
      <c r="ES83" s="179"/>
      <c r="ET83" s="179"/>
      <c r="EU83" s="179"/>
      <c r="EV83" s="179"/>
      <c r="EW83" s="179"/>
      <c r="EX83" s="179"/>
      <c r="EY83" s="179"/>
      <c r="EZ83" s="179"/>
      <c r="FA83" s="179"/>
      <c r="FB83" s="179"/>
    </row>
    <row r="84" customFormat="false" ht="15" hidden="false" customHeight="false" outlineLevel="0" collapsed="false">
      <c r="A84" s="176" t="n">
        <v>613.795</v>
      </c>
      <c r="B84" s="197"/>
      <c r="C84" s="176"/>
      <c r="D84" s="176"/>
      <c r="E84" s="176"/>
      <c r="F84" s="176"/>
      <c r="G84" s="176"/>
      <c r="H84" s="198" t="n">
        <v>1</v>
      </c>
      <c r="I84" s="176" t="n">
        <f aca="false">M84/(M84+Q84)</f>
        <v>0</v>
      </c>
      <c r="J84" s="179" t="n">
        <f aca="false">SUM(AB84,AG84,AZ84,ED84,ET84,EX84)</f>
        <v>0</v>
      </c>
      <c r="K84" s="179" t="n">
        <f aca="false">SUM(CN84:CS84,EA84, EB84,EC84,X84,AU84,AA84,EU84,CW84,CZ84,CG84,DT84,AH84,AJ84)</f>
        <v>0</v>
      </c>
      <c r="L84" s="179" t="n">
        <f aca="false">SUM(AV84:AY84)</f>
        <v>1</v>
      </c>
      <c r="M84" s="179"/>
      <c r="N84" s="179"/>
      <c r="O84" s="179"/>
      <c r="P84" s="179"/>
      <c r="Q84" s="179" t="n">
        <f aca="false">SUM(R84,S84)</f>
        <v>1</v>
      </c>
      <c r="R84" s="179" t="n">
        <f aca="false">SUM(T84:V84)</f>
        <v>1</v>
      </c>
      <c r="S84" s="179"/>
      <c r="T84" s="179" t="n">
        <f aca="false">SUM(BA84:FB84)</f>
        <v>0</v>
      </c>
      <c r="U84" s="179" t="n">
        <f aca="false">SUM(AU84:AZ84)</f>
        <v>1</v>
      </c>
      <c r="V84" s="179" t="n">
        <f aca="false">SUM(X84:AT84)</f>
        <v>0</v>
      </c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 t="n">
        <v>1</v>
      </c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79"/>
      <c r="BS84" s="179"/>
      <c r="BT84" s="179"/>
      <c r="BU84" s="179"/>
      <c r="BV84" s="179"/>
      <c r="BW84" s="179"/>
      <c r="BX84" s="179"/>
      <c r="BY84" s="179"/>
      <c r="BZ84" s="179"/>
      <c r="CA84" s="179"/>
      <c r="CB84" s="179"/>
      <c r="CC84" s="179"/>
      <c r="CD84" s="179"/>
      <c r="CE84" s="179"/>
      <c r="CF84" s="179"/>
      <c r="CG84" s="179"/>
      <c r="CH84" s="179"/>
      <c r="CI84" s="179"/>
      <c r="CJ84" s="179"/>
      <c r="CK84" s="179"/>
      <c r="CL84" s="179"/>
      <c r="CM84" s="179"/>
      <c r="CN84" s="179"/>
      <c r="CO84" s="179"/>
      <c r="CP84" s="179"/>
      <c r="CQ84" s="179"/>
      <c r="CR84" s="179"/>
      <c r="CS84" s="179"/>
      <c r="CT84" s="179"/>
      <c r="CU84" s="179"/>
      <c r="CV84" s="179"/>
      <c r="CW84" s="179"/>
      <c r="CX84" s="179"/>
      <c r="CY84" s="179"/>
      <c r="CZ84" s="179"/>
      <c r="DA84" s="179"/>
      <c r="DB84" s="179"/>
      <c r="DC84" s="179"/>
      <c r="DD84" s="179"/>
      <c r="DE84" s="179"/>
      <c r="DF84" s="179"/>
      <c r="DG84" s="179"/>
      <c r="DH84" s="179"/>
      <c r="DI84" s="179"/>
      <c r="DJ84" s="179"/>
      <c r="DK84" s="179"/>
      <c r="DL84" s="179"/>
      <c r="DM84" s="179"/>
      <c r="DN84" s="179"/>
      <c r="DO84" s="179"/>
      <c r="DP84" s="179"/>
      <c r="DQ84" s="179"/>
      <c r="DR84" s="179"/>
      <c r="DS84" s="179"/>
      <c r="DT84" s="179"/>
      <c r="DU84" s="179"/>
      <c r="DV84" s="179"/>
      <c r="DW84" s="179"/>
      <c r="DX84" s="179"/>
      <c r="DY84" s="179"/>
      <c r="DZ84" s="179"/>
      <c r="EA84" s="179"/>
      <c r="EB84" s="179"/>
      <c r="EC84" s="179"/>
      <c r="ED84" s="179"/>
      <c r="EE84" s="179"/>
      <c r="EF84" s="179"/>
      <c r="EG84" s="179"/>
      <c r="EH84" s="179"/>
      <c r="EI84" s="179"/>
      <c r="EJ84" s="179"/>
      <c r="EK84" s="179"/>
      <c r="EL84" s="179"/>
      <c r="EM84" s="179"/>
      <c r="EN84" s="179"/>
      <c r="EO84" s="179"/>
      <c r="EP84" s="179"/>
      <c r="EQ84" s="179"/>
      <c r="ER84" s="179"/>
      <c r="ES84" s="179"/>
      <c r="ET84" s="179"/>
      <c r="EU84" s="179"/>
      <c r="EV84" s="179"/>
      <c r="EW84" s="179"/>
      <c r="EX84" s="179"/>
      <c r="EY84" s="179"/>
      <c r="EZ84" s="179"/>
      <c r="FA84" s="179"/>
      <c r="FB84" s="179"/>
    </row>
    <row r="85" customFormat="false" ht="15" hidden="false" customHeight="false" outlineLevel="0" collapsed="false">
      <c r="A85" s="176" t="n">
        <v>613.855</v>
      </c>
      <c r="B85" s="197"/>
      <c r="C85" s="176"/>
      <c r="D85" s="176"/>
      <c r="E85" s="176"/>
      <c r="F85" s="176"/>
      <c r="G85" s="176"/>
      <c r="H85" s="198" t="n">
        <v>0</v>
      </c>
      <c r="I85" s="176"/>
      <c r="J85" s="179" t="n">
        <f aca="false">SUM(AB85,AG85,AZ85,ED85,ET85,EX85)</f>
        <v>0</v>
      </c>
      <c r="K85" s="179" t="n">
        <f aca="false">SUM(CN85:CS85,EA85, EB85,EC85,X85,AU85,AA85,EU85,CW85,CZ85,CG85,DT85,AH85,AJ85)</f>
        <v>0</v>
      </c>
      <c r="L85" s="179" t="n">
        <f aca="false">SUM(AV85:AY85)</f>
        <v>0</v>
      </c>
      <c r="M85" s="179"/>
      <c r="N85" s="179"/>
      <c r="O85" s="179"/>
      <c r="P85" s="179"/>
      <c r="Q85" s="179" t="n">
        <f aca="false">SUM(R85,S85)</f>
        <v>0</v>
      </c>
      <c r="R85" s="179" t="n">
        <f aca="false">SUM(T85:V85)</f>
        <v>0</v>
      </c>
      <c r="S85" s="179"/>
      <c r="T85" s="179" t="n">
        <f aca="false">SUM(BA85:FB85)</f>
        <v>0</v>
      </c>
      <c r="U85" s="179" t="n">
        <f aca="false">SUM(AU85:AZ85)</f>
        <v>0</v>
      </c>
      <c r="V85" s="179" t="n">
        <f aca="false">SUM(X85:AT85)</f>
        <v>0</v>
      </c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79"/>
      <c r="BN85" s="179"/>
      <c r="BO85" s="179"/>
      <c r="BP85" s="179"/>
      <c r="BQ85" s="179"/>
      <c r="BR85" s="179"/>
      <c r="BS85" s="179"/>
      <c r="BT85" s="179"/>
      <c r="BU85" s="179"/>
      <c r="BV85" s="179"/>
      <c r="BW85" s="179"/>
      <c r="BX85" s="179"/>
      <c r="BY85" s="179"/>
      <c r="BZ85" s="179"/>
      <c r="CA85" s="179"/>
      <c r="CB85" s="179"/>
      <c r="CC85" s="179"/>
      <c r="CD85" s="179"/>
      <c r="CE85" s="179"/>
      <c r="CF85" s="179"/>
      <c r="CG85" s="179"/>
      <c r="CH85" s="179"/>
      <c r="CI85" s="179"/>
      <c r="CJ85" s="179"/>
      <c r="CK85" s="179"/>
      <c r="CL85" s="179"/>
      <c r="CM85" s="179"/>
      <c r="CN85" s="179"/>
      <c r="CO85" s="179"/>
      <c r="CP85" s="179"/>
      <c r="CQ85" s="179"/>
      <c r="CR85" s="179"/>
      <c r="CS85" s="179"/>
      <c r="CT85" s="179"/>
      <c r="CU85" s="179"/>
      <c r="CV85" s="179"/>
      <c r="CW85" s="179"/>
      <c r="CX85" s="179"/>
      <c r="CY85" s="179"/>
      <c r="CZ85" s="179"/>
      <c r="DA85" s="179"/>
      <c r="DB85" s="179"/>
      <c r="DC85" s="179"/>
      <c r="DD85" s="179"/>
      <c r="DE85" s="179"/>
      <c r="DF85" s="179"/>
      <c r="DG85" s="179"/>
      <c r="DH85" s="179"/>
      <c r="DI85" s="179"/>
      <c r="DJ85" s="179"/>
      <c r="DK85" s="179"/>
      <c r="DL85" s="179"/>
      <c r="DM85" s="179"/>
      <c r="DN85" s="179"/>
      <c r="DO85" s="179"/>
      <c r="DP85" s="179"/>
      <c r="DQ85" s="179"/>
      <c r="DR85" s="179"/>
      <c r="DS85" s="179"/>
      <c r="DT85" s="179"/>
      <c r="DU85" s="179"/>
      <c r="DV85" s="179"/>
      <c r="DW85" s="179"/>
      <c r="DX85" s="179"/>
      <c r="DY85" s="179"/>
      <c r="DZ85" s="179"/>
      <c r="EA85" s="179"/>
      <c r="EB85" s="179"/>
      <c r="EC85" s="179"/>
      <c r="ED85" s="179"/>
      <c r="EE85" s="179"/>
      <c r="EF85" s="179"/>
      <c r="EG85" s="179"/>
      <c r="EH85" s="179"/>
      <c r="EI85" s="179"/>
      <c r="EJ85" s="179"/>
      <c r="EK85" s="179"/>
      <c r="EL85" s="179"/>
      <c r="EM85" s="179"/>
      <c r="EN85" s="179"/>
      <c r="EO85" s="179"/>
      <c r="EP85" s="179"/>
      <c r="EQ85" s="179"/>
      <c r="ER85" s="179"/>
      <c r="ES85" s="179"/>
      <c r="ET85" s="179"/>
      <c r="EU85" s="179"/>
      <c r="EV85" s="179"/>
      <c r="EW85" s="179"/>
      <c r="EX85" s="179"/>
      <c r="EY85" s="179"/>
      <c r="EZ85" s="179"/>
      <c r="FA85" s="179"/>
      <c r="FB85" s="179"/>
    </row>
    <row r="86" customFormat="false" ht="15" hidden="false" customHeight="false" outlineLevel="0" collapsed="false">
      <c r="A86" s="176" t="n">
        <v>613.915</v>
      </c>
      <c r="B86" s="197"/>
      <c r="C86" s="176"/>
      <c r="D86" s="176"/>
      <c r="E86" s="176"/>
      <c r="F86" s="176"/>
      <c r="G86" s="176"/>
      <c r="H86" s="198" t="n">
        <v>0</v>
      </c>
      <c r="I86" s="176"/>
      <c r="J86" s="179" t="n">
        <f aca="false">SUM(AB86,AG86,AZ86,ED86,ET86,EX86)</f>
        <v>0</v>
      </c>
      <c r="K86" s="179" t="n">
        <f aca="false">SUM(CN86:CS86,EA86, EB86,EC86,X86,AU86,AA86,EU86,CW86,CZ86,CG86,DT86,AH86,AJ86)</f>
        <v>0</v>
      </c>
      <c r="L86" s="179" t="n">
        <f aca="false">SUM(AV86:AY86)</f>
        <v>0</v>
      </c>
      <c r="M86" s="179"/>
      <c r="N86" s="179"/>
      <c r="O86" s="179"/>
      <c r="P86" s="179"/>
      <c r="Q86" s="179" t="n">
        <f aca="false">SUM(R86,S86)</f>
        <v>0</v>
      </c>
      <c r="R86" s="179" t="n">
        <f aca="false">SUM(T86:V86)</f>
        <v>0</v>
      </c>
      <c r="S86" s="179"/>
      <c r="T86" s="179" t="n">
        <f aca="false">SUM(BA86:FB86)</f>
        <v>0</v>
      </c>
      <c r="U86" s="179" t="n">
        <f aca="false">SUM(AU86:AZ86)</f>
        <v>0</v>
      </c>
      <c r="V86" s="179" t="n">
        <f aca="false">SUM(X86:AT86)</f>
        <v>0</v>
      </c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79"/>
      <c r="BN86" s="179"/>
      <c r="BO86" s="179"/>
      <c r="BP86" s="179"/>
      <c r="BQ86" s="179"/>
      <c r="BR86" s="179"/>
      <c r="BS86" s="179"/>
      <c r="BT86" s="179"/>
      <c r="BU86" s="179"/>
      <c r="BV86" s="179"/>
      <c r="BW86" s="179"/>
      <c r="BX86" s="179"/>
      <c r="BY86" s="179"/>
      <c r="BZ86" s="179"/>
      <c r="CA86" s="179"/>
      <c r="CB86" s="179"/>
      <c r="CC86" s="179"/>
      <c r="CD86" s="179"/>
      <c r="CE86" s="179"/>
      <c r="CF86" s="179"/>
      <c r="CG86" s="179"/>
      <c r="CH86" s="179"/>
      <c r="CI86" s="179"/>
      <c r="CJ86" s="179"/>
      <c r="CK86" s="179"/>
      <c r="CL86" s="179"/>
      <c r="CM86" s="179"/>
      <c r="CN86" s="179"/>
      <c r="CO86" s="179"/>
      <c r="CP86" s="179"/>
      <c r="CQ86" s="179"/>
      <c r="CR86" s="179"/>
      <c r="CS86" s="179"/>
      <c r="CT86" s="179"/>
      <c r="CU86" s="179"/>
      <c r="CV86" s="179"/>
      <c r="CW86" s="179"/>
      <c r="CX86" s="179"/>
      <c r="CY86" s="179"/>
      <c r="CZ86" s="179"/>
      <c r="DA86" s="179"/>
      <c r="DB86" s="179"/>
      <c r="DC86" s="179"/>
      <c r="DD86" s="179"/>
      <c r="DE86" s="179"/>
      <c r="DF86" s="179"/>
      <c r="DG86" s="179"/>
      <c r="DH86" s="179"/>
      <c r="DI86" s="179"/>
      <c r="DJ86" s="179"/>
      <c r="DK86" s="179"/>
      <c r="DL86" s="179"/>
      <c r="DM86" s="179"/>
      <c r="DN86" s="179"/>
      <c r="DO86" s="179"/>
      <c r="DP86" s="179"/>
      <c r="DQ86" s="179"/>
      <c r="DR86" s="179"/>
      <c r="DS86" s="179"/>
      <c r="DT86" s="179"/>
      <c r="DU86" s="179"/>
      <c r="DV86" s="179"/>
      <c r="DW86" s="179"/>
      <c r="DX86" s="179"/>
      <c r="DY86" s="179"/>
      <c r="DZ86" s="179"/>
      <c r="EA86" s="179"/>
      <c r="EB86" s="179"/>
      <c r="EC86" s="179"/>
      <c r="ED86" s="179"/>
      <c r="EE86" s="179"/>
      <c r="EF86" s="179"/>
      <c r="EG86" s="179"/>
      <c r="EH86" s="179"/>
      <c r="EI86" s="179"/>
      <c r="EJ86" s="179"/>
      <c r="EK86" s="179"/>
      <c r="EL86" s="179"/>
      <c r="EM86" s="179"/>
      <c r="EN86" s="179"/>
      <c r="EO86" s="179"/>
      <c r="EP86" s="179"/>
      <c r="EQ86" s="179"/>
      <c r="ER86" s="179"/>
      <c r="ES86" s="179"/>
      <c r="ET86" s="179"/>
      <c r="EU86" s="179"/>
      <c r="EV86" s="179"/>
      <c r="EW86" s="179"/>
      <c r="EX86" s="179"/>
      <c r="EY86" s="179"/>
      <c r="EZ86" s="179"/>
      <c r="FA86" s="179"/>
      <c r="FB86" s="179"/>
    </row>
    <row r="87" customFormat="false" ht="15" hidden="false" customHeight="false" outlineLevel="0" collapsed="false">
      <c r="A87" s="176" t="n">
        <v>613.975</v>
      </c>
      <c r="B87" s="197"/>
      <c r="C87" s="176"/>
      <c r="D87" s="176"/>
      <c r="E87" s="176"/>
      <c r="F87" s="176"/>
      <c r="G87" s="176"/>
      <c r="H87" s="198" t="n">
        <v>0</v>
      </c>
      <c r="I87" s="176"/>
      <c r="J87" s="179" t="n">
        <f aca="false">SUM(AB87,AG87,AZ87,ED87,ET87,EX87)</f>
        <v>0</v>
      </c>
      <c r="K87" s="179" t="n">
        <f aca="false">SUM(CN87:CS87,EA87, EB87,EC87,X87,AU87,AA87,EU87,CW87,CZ87,CG87,DT87,AH87,AJ87)</f>
        <v>0</v>
      </c>
      <c r="L87" s="179" t="n">
        <f aca="false">SUM(AV87:AY87)</f>
        <v>0</v>
      </c>
      <c r="M87" s="179"/>
      <c r="N87" s="179"/>
      <c r="O87" s="179"/>
      <c r="P87" s="179"/>
      <c r="Q87" s="179" t="n">
        <f aca="false">SUM(R87,S87)</f>
        <v>0</v>
      </c>
      <c r="R87" s="179" t="n">
        <f aca="false">SUM(T87:V87)</f>
        <v>0</v>
      </c>
      <c r="S87" s="179"/>
      <c r="T87" s="179" t="n">
        <f aca="false">SUM(BA87:FB87)</f>
        <v>0</v>
      </c>
      <c r="U87" s="179" t="n">
        <f aca="false">SUM(AU87:AZ87)</f>
        <v>0</v>
      </c>
      <c r="V87" s="179" t="n">
        <f aca="false">SUM(X87:AT87)</f>
        <v>0</v>
      </c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179"/>
      <c r="BN87" s="179"/>
      <c r="BO87" s="179"/>
      <c r="BP87" s="179"/>
      <c r="BQ87" s="179"/>
      <c r="BR87" s="179"/>
      <c r="BS87" s="179"/>
      <c r="BT87" s="179"/>
      <c r="BU87" s="179"/>
      <c r="BV87" s="179"/>
      <c r="BW87" s="179"/>
      <c r="BX87" s="179"/>
      <c r="BY87" s="179"/>
      <c r="BZ87" s="179"/>
      <c r="CA87" s="179"/>
      <c r="CB87" s="179"/>
      <c r="CC87" s="179"/>
      <c r="CD87" s="179"/>
      <c r="CE87" s="179"/>
      <c r="CF87" s="179"/>
      <c r="CG87" s="179"/>
      <c r="CH87" s="179"/>
      <c r="CI87" s="179"/>
      <c r="CJ87" s="179"/>
      <c r="CK87" s="179"/>
      <c r="CL87" s="179"/>
      <c r="CM87" s="179"/>
      <c r="CN87" s="179"/>
      <c r="CO87" s="179"/>
      <c r="CP87" s="179"/>
      <c r="CQ87" s="179"/>
      <c r="CR87" s="179"/>
      <c r="CS87" s="179"/>
      <c r="CT87" s="179"/>
      <c r="CU87" s="179"/>
      <c r="CV87" s="179"/>
      <c r="CW87" s="179"/>
      <c r="CX87" s="179"/>
      <c r="CY87" s="179"/>
      <c r="CZ87" s="179"/>
      <c r="DA87" s="179"/>
      <c r="DB87" s="179"/>
      <c r="DC87" s="179"/>
      <c r="DD87" s="179"/>
      <c r="DE87" s="179"/>
      <c r="DF87" s="179"/>
      <c r="DG87" s="179"/>
      <c r="DH87" s="179"/>
      <c r="DI87" s="179"/>
      <c r="DJ87" s="179"/>
      <c r="DK87" s="179"/>
      <c r="DL87" s="179"/>
      <c r="DM87" s="179"/>
      <c r="DN87" s="179"/>
      <c r="DO87" s="179"/>
      <c r="DP87" s="179"/>
      <c r="DQ87" s="179"/>
      <c r="DR87" s="179"/>
      <c r="DS87" s="179"/>
      <c r="DT87" s="179"/>
      <c r="DU87" s="179"/>
      <c r="DV87" s="179"/>
      <c r="DW87" s="179"/>
      <c r="DX87" s="179"/>
      <c r="DY87" s="179"/>
      <c r="DZ87" s="179"/>
      <c r="EA87" s="179"/>
      <c r="EB87" s="179"/>
      <c r="EC87" s="179"/>
      <c r="ED87" s="179"/>
      <c r="EE87" s="179"/>
      <c r="EF87" s="179"/>
      <c r="EG87" s="179"/>
      <c r="EH87" s="179"/>
      <c r="EI87" s="179"/>
      <c r="EJ87" s="179"/>
      <c r="EK87" s="179"/>
      <c r="EL87" s="179"/>
      <c r="EM87" s="179"/>
      <c r="EN87" s="179"/>
      <c r="EO87" s="179"/>
      <c r="EP87" s="179"/>
      <c r="EQ87" s="179"/>
      <c r="ER87" s="179"/>
      <c r="ES87" s="179"/>
      <c r="ET87" s="179"/>
      <c r="EU87" s="179"/>
      <c r="EV87" s="179"/>
      <c r="EW87" s="179"/>
      <c r="EX87" s="179"/>
      <c r="EY87" s="179"/>
      <c r="EZ87" s="179"/>
      <c r="FA87" s="179"/>
      <c r="FB87" s="179"/>
    </row>
    <row r="88" customFormat="false" ht="15" hidden="false" customHeight="false" outlineLevel="0" collapsed="false">
      <c r="A88" s="176" t="n">
        <v>614.045</v>
      </c>
      <c r="B88" s="197"/>
      <c r="C88" s="176"/>
      <c r="D88" s="176"/>
      <c r="E88" s="176"/>
      <c r="F88" s="176"/>
      <c r="G88" s="176"/>
      <c r="H88" s="198" t="n">
        <v>0</v>
      </c>
      <c r="I88" s="176"/>
      <c r="J88" s="179" t="n">
        <f aca="false">SUM(AB88,AG88,AZ88,ED88,ET88,EX88)</f>
        <v>0</v>
      </c>
      <c r="K88" s="179" t="n">
        <f aca="false">SUM(CN88:CS88,EA88, EB88,EC88,X88,AU88,AA88,EU88,CW88,CZ88,CG88,DT88,AH88,AJ88)</f>
        <v>0</v>
      </c>
      <c r="L88" s="179" t="n">
        <f aca="false">SUM(AV88:AY88)</f>
        <v>0</v>
      </c>
      <c r="M88" s="179"/>
      <c r="N88" s="179"/>
      <c r="O88" s="179"/>
      <c r="P88" s="179"/>
      <c r="Q88" s="179" t="n">
        <f aca="false">SUM(R88,S88)</f>
        <v>0</v>
      </c>
      <c r="R88" s="179" t="n">
        <f aca="false">SUM(T88:V88)</f>
        <v>0</v>
      </c>
      <c r="S88" s="179"/>
      <c r="T88" s="179" t="n">
        <f aca="false">SUM(BA88:FB88)</f>
        <v>0</v>
      </c>
      <c r="U88" s="179" t="n">
        <f aca="false">SUM(AU88:AZ88)</f>
        <v>0</v>
      </c>
      <c r="V88" s="179" t="n">
        <f aca="false">SUM(X88:AT88)</f>
        <v>0</v>
      </c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  <c r="AR88" s="179"/>
      <c r="AS88" s="179"/>
      <c r="AT88" s="179"/>
      <c r="AU88" s="179"/>
      <c r="AV88" s="179"/>
      <c r="AW88" s="179"/>
      <c r="AX88" s="179"/>
      <c r="AY88" s="179"/>
      <c r="AZ88" s="179"/>
      <c r="BA88" s="179"/>
      <c r="BB88" s="179"/>
      <c r="BC88" s="179"/>
      <c r="BD88" s="179"/>
      <c r="BE88" s="179"/>
      <c r="BF88" s="179"/>
      <c r="BG88" s="179"/>
      <c r="BH88" s="179"/>
      <c r="BI88" s="179"/>
      <c r="BJ88" s="179"/>
      <c r="BK88" s="179"/>
      <c r="BL88" s="179"/>
      <c r="BM88" s="179"/>
      <c r="BN88" s="179"/>
      <c r="BO88" s="179"/>
      <c r="BP88" s="179"/>
      <c r="BQ88" s="179"/>
      <c r="BR88" s="179"/>
      <c r="BS88" s="179"/>
      <c r="BT88" s="179"/>
      <c r="BU88" s="179"/>
      <c r="BV88" s="179"/>
      <c r="BW88" s="179"/>
      <c r="BX88" s="179"/>
      <c r="BY88" s="179"/>
      <c r="BZ88" s="179"/>
      <c r="CA88" s="179"/>
      <c r="CB88" s="179"/>
      <c r="CC88" s="179"/>
      <c r="CD88" s="179"/>
      <c r="CE88" s="179"/>
      <c r="CF88" s="179"/>
      <c r="CG88" s="179"/>
      <c r="CH88" s="179"/>
      <c r="CI88" s="179"/>
      <c r="CJ88" s="179"/>
      <c r="CK88" s="179"/>
      <c r="CL88" s="179"/>
      <c r="CM88" s="179"/>
      <c r="CN88" s="179"/>
      <c r="CO88" s="179"/>
      <c r="CP88" s="179"/>
      <c r="CQ88" s="179"/>
      <c r="CR88" s="179"/>
      <c r="CS88" s="179"/>
      <c r="CT88" s="179"/>
      <c r="CU88" s="179"/>
      <c r="CV88" s="179"/>
      <c r="CW88" s="179"/>
      <c r="CX88" s="179"/>
      <c r="CY88" s="179"/>
      <c r="CZ88" s="179"/>
      <c r="DA88" s="179"/>
      <c r="DB88" s="179"/>
      <c r="DC88" s="179"/>
      <c r="DD88" s="179"/>
      <c r="DE88" s="179"/>
      <c r="DF88" s="179"/>
      <c r="DG88" s="179"/>
      <c r="DH88" s="179"/>
      <c r="DI88" s="179"/>
      <c r="DJ88" s="179"/>
      <c r="DK88" s="179"/>
      <c r="DL88" s="179"/>
      <c r="DM88" s="179"/>
      <c r="DN88" s="179"/>
      <c r="DO88" s="179"/>
      <c r="DP88" s="179"/>
      <c r="DQ88" s="179"/>
      <c r="DR88" s="179"/>
      <c r="DS88" s="179"/>
      <c r="DT88" s="179"/>
      <c r="DU88" s="179"/>
      <c r="DV88" s="179"/>
      <c r="DW88" s="179"/>
      <c r="DX88" s="179"/>
      <c r="DY88" s="179"/>
      <c r="DZ88" s="179"/>
      <c r="EA88" s="179"/>
      <c r="EB88" s="179"/>
      <c r="EC88" s="179"/>
      <c r="ED88" s="179"/>
      <c r="EE88" s="179"/>
      <c r="EF88" s="179"/>
      <c r="EG88" s="179"/>
      <c r="EH88" s="179"/>
      <c r="EI88" s="179"/>
      <c r="EJ88" s="179"/>
      <c r="EK88" s="179"/>
      <c r="EL88" s="179"/>
      <c r="EM88" s="179"/>
      <c r="EN88" s="179"/>
      <c r="EO88" s="179"/>
      <c r="EP88" s="179"/>
      <c r="EQ88" s="179"/>
      <c r="ER88" s="179"/>
      <c r="ES88" s="179"/>
      <c r="ET88" s="179"/>
      <c r="EU88" s="179"/>
      <c r="EV88" s="179"/>
      <c r="EW88" s="179"/>
      <c r="EX88" s="179"/>
      <c r="EY88" s="179"/>
      <c r="EZ88" s="179"/>
      <c r="FA88" s="179"/>
      <c r="FB88" s="179"/>
    </row>
    <row r="89" customFormat="false" ht="15" hidden="false" customHeight="false" outlineLevel="0" collapsed="false">
      <c r="A89" s="176" t="n">
        <v>614.105</v>
      </c>
      <c r="B89" s="197"/>
      <c r="C89" s="176"/>
      <c r="D89" s="176"/>
      <c r="E89" s="176"/>
      <c r="F89" s="176"/>
      <c r="G89" s="176"/>
      <c r="H89" s="198" t="n">
        <v>1</v>
      </c>
      <c r="I89" s="176" t="n">
        <f aca="false">M89/(M89+Q89)</f>
        <v>0</v>
      </c>
      <c r="J89" s="179" t="n">
        <f aca="false">SUM(AB89,AG89,AZ89,ED89,ET89,EX89)</f>
        <v>0</v>
      </c>
      <c r="K89" s="179" t="n">
        <f aca="false">SUM(CN89:CS89,EA89, EB89,EC89,X89,AU89,AA89,EU89,CW89,CZ89,CG89,DT89,AH89,AJ89)</f>
        <v>0</v>
      </c>
      <c r="L89" s="179" t="n">
        <f aca="false">SUM(AV89:AY89)</f>
        <v>0</v>
      </c>
      <c r="M89" s="179"/>
      <c r="N89" s="179"/>
      <c r="O89" s="179"/>
      <c r="P89" s="179"/>
      <c r="Q89" s="179" t="n">
        <f aca="false">SUM(R89,S89)</f>
        <v>1</v>
      </c>
      <c r="R89" s="179" t="n">
        <f aca="false">SUM(T89:V89)</f>
        <v>1</v>
      </c>
      <c r="S89" s="179"/>
      <c r="T89" s="179" t="n">
        <f aca="false">SUM(BA89:FB89)</f>
        <v>0</v>
      </c>
      <c r="U89" s="179" t="n">
        <f aca="false">SUM(AU89:AZ89)</f>
        <v>0</v>
      </c>
      <c r="V89" s="179" t="n">
        <f aca="false">SUM(X89:AT89)</f>
        <v>1</v>
      </c>
      <c r="W89" s="179"/>
      <c r="X89" s="179"/>
      <c r="Y89" s="179"/>
      <c r="Z89" s="179" t="n">
        <v>1</v>
      </c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79"/>
      <c r="AL89" s="179"/>
      <c r="AM89" s="179"/>
      <c r="AN89" s="179"/>
      <c r="AO89" s="179"/>
      <c r="AP89" s="179"/>
      <c r="AQ89" s="179"/>
      <c r="AR89" s="179"/>
      <c r="AS89" s="179"/>
      <c r="AT89" s="179"/>
      <c r="AU89" s="179"/>
      <c r="AV89" s="179"/>
      <c r="AW89" s="179"/>
      <c r="AX89" s="179"/>
      <c r="AY89" s="179"/>
      <c r="AZ89" s="179"/>
      <c r="BA89" s="179"/>
      <c r="BB89" s="179"/>
      <c r="BC89" s="179"/>
      <c r="BD89" s="179"/>
      <c r="BE89" s="179"/>
      <c r="BF89" s="179"/>
      <c r="BG89" s="179"/>
      <c r="BH89" s="179"/>
      <c r="BI89" s="179"/>
      <c r="BJ89" s="179"/>
      <c r="BK89" s="179"/>
      <c r="BL89" s="179"/>
      <c r="BM89" s="179"/>
      <c r="BN89" s="179"/>
      <c r="BO89" s="179"/>
      <c r="BP89" s="179"/>
      <c r="BQ89" s="179"/>
      <c r="BR89" s="179"/>
      <c r="BS89" s="179"/>
      <c r="BT89" s="179"/>
      <c r="BU89" s="179"/>
      <c r="BV89" s="179"/>
      <c r="BW89" s="179"/>
      <c r="BX89" s="179"/>
      <c r="BY89" s="179"/>
      <c r="BZ89" s="179"/>
      <c r="CA89" s="179"/>
      <c r="CB89" s="179"/>
      <c r="CC89" s="179"/>
      <c r="CD89" s="179"/>
      <c r="CE89" s="179"/>
      <c r="CF89" s="179"/>
      <c r="CG89" s="179"/>
      <c r="CH89" s="179"/>
      <c r="CI89" s="179"/>
      <c r="CJ89" s="179"/>
      <c r="CK89" s="179"/>
      <c r="CL89" s="179"/>
      <c r="CM89" s="179"/>
      <c r="CN89" s="179"/>
      <c r="CO89" s="179"/>
      <c r="CP89" s="179"/>
      <c r="CQ89" s="179"/>
      <c r="CR89" s="179"/>
      <c r="CS89" s="179"/>
      <c r="CT89" s="179"/>
      <c r="CU89" s="179"/>
      <c r="CV89" s="179"/>
      <c r="CW89" s="179"/>
      <c r="CX89" s="179"/>
      <c r="CY89" s="179"/>
      <c r="CZ89" s="179"/>
      <c r="DA89" s="179"/>
      <c r="DB89" s="179"/>
      <c r="DC89" s="179"/>
      <c r="DD89" s="179"/>
      <c r="DE89" s="179"/>
      <c r="DF89" s="179"/>
      <c r="DG89" s="179"/>
      <c r="DH89" s="179"/>
      <c r="DI89" s="179"/>
      <c r="DJ89" s="179"/>
      <c r="DK89" s="179"/>
      <c r="DL89" s="179"/>
      <c r="DM89" s="179"/>
      <c r="DN89" s="179"/>
      <c r="DO89" s="179"/>
      <c r="DP89" s="179"/>
      <c r="DQ89" s="179"/>
      <c r="DR89" s="179"/>
      <c r="DS89" s="179"/>
      <c r="DT89" s="179"/>
      <c r="DU89" s="179"/>
      <c r="DV89" s="179"/>
      <c r="DW89" s="179"/>
      <c r="DX89" s="179"/>
      <c r="DY89" s="179"/>
      <c r="DZ89" s="179"/>
      <c r="EA89" s="179"/>
      <c r="EB89" s="179"/>
      <c r="EC89" s="179"/>
      <c r="ED89" s="179"/>
      <c r="EE89" s="179"/>
      <c r="EF89" s="179"/>
      <c r="EG89" s="179"/>
      <c r="EH89" s="179"/>
      <c r="EI89" s="179"/>
      <c r="EJ89" s="179"/>
      <c r="EK89" s="179"/>
      <c r="EL89" s="179"/>
      <c r="EM89" s="179"/>
      <c r="EN89" s="179"/>
      <c r="EO89" s="179"/>
      <c r="EP89" s="179"/>
      <c r="EQ89" s="179"/>
      <c r="ER89" s="179"/>
      <c r="ES89" s="179"/>
      <c r="ET89" s="179"/>
      <c r="EU89" s="179"/>
      <c r="EV89" s="179"/>
      <c r="EW89" s="179"/>
      <c r="EX89" s="179"/>
      <c r="EY89" s="179"/>
      <c r="EZ89" s="179"/>
      <c r="FA89" s="179"/>
      <c r="FB89" s="179"/>
    </row>
    <row r="90" customFormat="false" ht="15" hidden="false" customHeight="false" outlineLevel="0" collapsed="false">
      <c r="A90" s="176" t="n">
        <v>614.165</v>
      </c>
      <c r="B90" s="197"/>
      <c r="C90" s="176"/>
      <c r="D90" s="176"/>
      <c r="E90" s="176"/>
      <c r="F90" s="176"/>
      <c r="G90" s="176"/>
      <c r="H90" s="198" t="n">
        <v>1</v>
      </c>
      <c r="I90" s="176" t="n">
        <f aca="false">M90/(M90+Q90)</f>
        <v>0</v>
      </c>
      <c r="J90" s="179" t="n">
        <f aca="false">SUM(AB90,AG90,AZ90,ED90,ET90,EX90)</f>
        <v>0</v>
      </c>
      <c r="K90" s="179" t="n">
        <f aca="false">SUM(CN90:CS90,EA90, EB90,EC90,X90,AU90,AA90,EU90,CW90,CZ90,CG90,DT90,AH90,AJ90)</f>
        <v>0</v>
      </c>
      <c r="L90" s="179" t="n">
        <f aca="false">SUM(AV90:AY90)</f>
        <v>0</v>
      </c>
      <c r="M90" s="179"/>
      <c r="N90" s="179"/>
      <c r="O90" s="179"/>
      <c r="P90" s="179"/>
      <c r="Q90" s="179" t="n">
        <f aca="false">SUM(R90,S90)</f>
        <v>1</v>
      </c>
      <c r="R90" s="179" t="n">
        <f aca="false">SUM(T90:V90)</f>
        <v>1</v>
      </c>
      <c r="S90" s="179"/>
      <c r="T90" s="179" t="n">
        <f aca="false">SUM(BA90:FB90)</f>
        <v>0</v>
      </c>
      <c r="U90" s="179" t="n">
        <f aca="false">SUM(AU90:AZ90)</f>
        <v>0</v>
      </c>
      <c r="V90" s="179" t="n">
        <f aca="false">SUM(X90:AT90)</f>
        <v>1</v>
      </c>
      <c r="W90" s="179"/>
      <c r="X90" s="179"/>
      <c r="Y90" s="179"/>
      <c r="Z90" s="179" t="n">
        <v>1</v>
      </c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179"/>
      <c r="AS90" s="179"/>
      <c r="AT90" s="179"/>
      <c r="AU90" s="179"/>
      <c r="AV90" s="179"/>
      <c r="AW90" s="179"/>
      <c r="AX90" s="179"/>
      <c r="AY90" s="179"/>
      <c r="AZ90" s="179"/>
      <c r="BA90" s="179"/>
      <c r="BB90" s="179"/>
      <c r="BC90" s="179"/>
      <c r="BD90" s="179"/>
      <c r="BE90" s="179"/>
      <c r="BF90" s="179"/>
      <c r="BG90" s="179"/>
      <c r="BH90" s="179"/>
      <c r="BI90" s="179"/>
      <c r="BJ90" s="179"/>
      <c r="BK90" s="179"/>
      <c r="BL90" s="179"/>
      <c r="BM90" s="179"/>
      <c r="BN90" s="179"/>
      <c r="BO90" s="179"/>
      <c r="BP90" s="179"/>
      <c r="BQ90" s="179"/>
      <c r="BR90" s="179"/>
      <c r="BS90" s="179"/>
      <c r="BT90" s="179"/>
      <c r="BU90" s="179"/>
      <c r="BV90" s="179"/>
      <c r="BW90" s="179"/>
      <c r="BX90" s="179"/>
      <c r="BY90" s="179"/>
      <c r="BZ90" s="179"/>
      <c r="CA90" s="179"/>
      <c r="CB90" s="179"/>
      <c r="CC90" s="179"/>
      <c r="CD90" s="179"/>
      <c r="CE90" s="179"/>
      <c r="CF90" s="179"/>
      <c r="CG90" s="179"/>
      <c r="CH90" s="179"/>
      <c r="CI90" s="179"/>
      <c r="CJ90" s="179"/>
      <c r="CK90" s="179"/>
      <c r="CL90" s="179"/>
      <c r="CM90" s="179"/>
      <c r="CN90" s="179"/>
      <c r="CO90" s="179"/>
      <c r="CP90" s="179"/>
      <c r="CQ90" s="179"/>
      <c r="CR90" s="179"/>
      <c r="CS90" s="179"/>
      <c r="CT90" s="179"/>
      <c r="CU90" s="179"/>
      <c r="CV90" s="179"/>
      <c r="CW90" s="179"/>
      <c r="CX90" s="179"/>
      <c r="CY90" s="179"/>
      <c r="CZ90" s="179"/>
      <c r="DA90" s="179"/>
      <c r="DB90" s="179"/>
      <c r="DC90" s="179"/>
      <c r="DD90" s="179"/>
      <c r="DE90" s="179"/>
      <c r="DF90" s="179"/>
      <c r="DG90" s="179"/>
      <c r="DH90" s="179"/>
      <c r="DI90" s="179"/>
      <c r="DJ90" s="179"/>
      <c r="DK90" s="179"/>
      <c r="DL90" s="179"/>
      <c r="DM90" s="179"/>
      <c r="DN90" s="179"/>
      <c r="DO90" s="179"/>
      <c r="DP90" s="179"/>
      <c r="DQ90" s="179"/>
      <c r="DR90" s="179"/>
      <c r="DS90" s="179"/>
      <c r="DT90" s="179"/>
      <c r="DU90" s="179"/>
      <c r="DV90" s="179"/>
      <c r="DW90" s="179"/>
      <c r="DX90" s="179"/>
      <c r="DY90" s="179"/>
      <c r="DZ90" s="179"/>
      <c r="EA90" s="179"/>
      <c r="EB90" s="179"/>
      <c r="EC90" s="179"/>
      <c r="ED90" s="179"/>
      <c r="EE90" s="179"/>
      <c r="EF90" s="179"/>
      <c r="EG90" s="179"/>
      <c r="EH90" s="179"/>
      <c r="EI90" s="179"/>
      <c r="EJ90" s="179"/>
      <c r="EK90" s="179"/>
      <c r="EL90" s="179"/>
      <c r="EM90" s="179"/>
      <c r="EN90" s="179"/>
      <c r="EO90" s="179"/>
      <c r="EP90" s="179"/>
      <c r="EQ90" s="179"/>
      <c r="ER90" s="179"/>
      <c r="ES90" s="179"/>
      <c r="ET90" s="179"/>
      <c r="EU90" s="179"/>
      <c r="EV90" s="179"/>
      <c r="EW90" s="179"/>
      <c r="EX90" s="179"/>
      <c r="EY90" s="179"/>
      <c r="EZ90" s="179"/>
      <c r="FA90" s="179"/>
      <c r="FB90" s="179"/>
    </row>
    <row r="91" customFormat="false" ht="15" hidden="false" customHeight="false" outlineLevel="0" collapsed="false">
      <c r="A91" s="176" t="n">
        <v>614.215</v>
      </c>
      <c r="B91" s="197"/>
      <c r="C91" s="176"/>
      <c r="D91" s="176"/>
      <c r="E91" s="176"/>
      <c r="F91" s="176"/>
      <c r="G91" s="176"/>
      <c r="H91" s="198" t="n">
        <v>0</v>
      </c>
      <c r="I91" s="176"/>
      <c r="J91" s="179" t="n">
        <f aca="false">SUM(AB91,AG91,AZ91,ED91,ET91,EX91)</f>
        <v>0</v>
      </c>
      <c r="K91" s="179" t="n">
        <f aca="false">SUM(CN91:CS91,EA91, EB91,EC91,X91,AU91,AA91,EU91,CW91,CZ91,CG91,DT91,AH91,AJ91)</f>
        <v>0</v>
      </c>
      <c r="L91" s="179" t="n">
        <f aca="false">SUM(AV91:AY91)</f>
        <v>0</v>
      </c>
      <c r="M91" s="179"/>
      <c r="N91" s="179"/>
      <c r="O91" s="179"/>
      <c r="P91" s="179"/>
      <c r="Q91" s="179" t="n">
        <f aca="false">SUM(R91,S91)</f>
        <v>0</v>
      </c>
      <c r="R91" s="179" t="n">
        <f aca="false">SUM(T91:V91)</f>
        <v>0</v>
      </c>
      <c r="S91" s="179"/>
      <c r="T91" s="179" t="n">
        <f aca="false">SUM(BA91:FB91)</f>
        <v>0</v>
      </c>
      <c r="U91" s="179" t="n">
        <f aca="false">SUM(AU91:AZ91)</f>
        <v>0</v>
      </c>
      <c r="V91" s="179" t="n">
        <f aca="false">SUM(X91:AT91)</f>
        <v>0</v>
      </c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  <c r="AR91" s="179"/>
      <c r="AS91" s="179"/>
      <c r="AT91" s="179"/>
      <c r="AU91" s="179"/>
      <c r="AV91" s="179"/>
      <c r="AW91" s="179"/>
      <c r="AX91" s="179"/>
      <c r="AY91" s="179"/>
      <c r="AZ91" s="179"/>
      <c r="BA91" s="179"/>
      <c r="BB91" s="179"/>
      <c r="BC91" s="179"/>
      <c r="BD91" s="179"/>
      <c r="BE91" s="179"/>
      <c r="BF91" s="179"/>
      <c r="BG91" s="179"/>
      <c r="BH91" s="179"/>
      <c r="BI91" s="179"/>
      <c r="BJ91" s="179"/>
      <c r="BK91" s="179"/>
      <c r="BL91" s="179"/>
      <c r="BM91" s="179"/>
      <c r="BN91" s="179"/>
      <c r="BO91" s="179"/>
      <c r="BP91" s="179"/>
      <c r="BQ91" s="179"/>
      <c r="BR91" s="179"/>
      <c r="BS91" s="179"/>
      <c r="BT91" s="179"/>
      <c r="BU91" s="179"/>
      <c r="BV91" s="179"/>
      <c r="BW91" s="179"/>
      <c r="BX91" s="179"/>
      <c r="BY91" s="179"/>
      <c r="BZ91" s="179"/>
      <c r="CA91" s="179"/>
      <c r="CB91" s="179"/>
      <c r="CC91" s="179"/>
      <c r="CD91" s="179"/>
      <c r="CE91" s="179"/>
      <c r="CF91" s="179"/>
      <c r="CG91" s="179"/>
      <c r="CH91" s="179"/>
      <c r="CI91" s="179"/>
      <c r="CJ91" s="179"/>
      <c r="CK91" s="179"/>
      <c r="CL91" s="179"/>
      <c r="CM91" s="179"/>
      <c r="CN91" s="179"/>
      <c r="CO91" s="179"/>
      <c r="CP91" s="179"/>
      <c r="CQ91" s="179"/>
      <c r="CR91" s="179"/>
      <c r="CS91" s="179"/>
      <c r="CT91" s="179"/>
      <c r="CU91" s="179"/>
      <c r="CV91" s="179"/>
      <c r="CW91" s="179"/>
      <c r="CX91" s="179"/>
      <c r="CY91" s="179"/>
      <c r="CZ91" s="179"/>
      <c r="DA91" s="179"/>
      <c r="DB91" s="179"/>
      <c r="DC91" s="179"/>
      <c r="DD91" s="179"/>
      <c r="DE91" s="179"/>
      <c r="DF91" s="179"/>
      <c r="DG91" s="179"/>
      <c r="DH91" s="179"/>
      <c r="DI91" s="179"/>
      <c r="DJ91" s="179"/>
      <c r="DK91" s="179"/>
      <c r="DL91" s="179"/>
      <c r="DM91" s="179"/>
      <c r="DN91" s="179"/>
      <c r="DO91" s="179"/>
      <c r="DP91" s="179"/>
      <c r="DQ91" s="179"/>
      <c r="DR91" s="179"/>
      <c r="DS91" s="179"/>
      <c r="DT91" s="179"/>
      <c r="DU91" s="179"/>
      <c r="DV91" s="179"/>
      <c r="DW91" s="179"/>
      <c r="DX91" s="179"/>
      <c r="DY91" s="179"/>
      <c r="DZ91" s="179"/>
      <c r="EA91" s="179"/>
      <c r="EB91" s="179"/>
      <c r="EC91" s="179"/>
      <c r="ED91" s="179"/>
      <c r="EE91" s="179"/>
      <c r="EF91" s="179"/>
      <c r="EG91" s="179"/>
      <c r="EH91" s="179"/>
      <c r="EI91" s="179"/>
      <c r="EJ91" s="179"/>
      <c r="EK91" s="179"/>
      <c r="EL91" s="179"/>
      <c r="EM91" s="179"/>
      <c r="EN91" s="179"/>
      <c r="EO91" s="179"/>
      <c r="EP91" s="179"/>
      <c r="EQ91" s="179"/>
      <c r="ER91" s="179"/>
      <c r="ES91" s="179"/>
      <c r="ET91" s="179"/>
      <c r="EU91" s="179"/>
      <c r="EV91" s="179"/>
      <c r="EW91" s="179"/>
      <c r="EX91" s="179"/>
      <c r="EY91" s="179"/>
      <c r="EZ91" s="179"/>
      <c r="FA91" s="179"/>
      <c r="FB91" s="179"/>
    </row>
    <row r="92" customFormat="false" ht="15" hidden="false" customHeight="false" outlineLevel="0" collapsed="false">
      <c r="A92" s="176" t="n">
        <v>614.23</v>
      </c>
      <c r="B92" s="197"/>
      <c r="C92" s="176"/>
      <c r="D92" s="176"/>
      <c r="E92" s="176"/>
      <c r="F92" s="176"/>
      <c r="G92" s="176"/>
      <c r="H92" s="198" t="n">
        <v>0</v>
      </c>
      <c r="I92" s="176"/>
      <c r="J92" s="179" t="n">
        <f aca="false">SUM(AB92,AG92,AZ92,ED92,ET92,EX92)</f>
        <v>0</v>
      </c>
      <c r="K92" s="179" t="n">
        <f aca="false">SUM(CN92:CS92,EA92, EB92,EC92,X92,AU92,AA92,EU92,CW92,CZ92,CG92,DT92,AH92,AJ92)</f>
        <v>0</v>
      </c>
      <c r="L92" s="179" t="n">
        <f aca="false">SUM(AV92:AY92)</f>
        <v>0</v>
      </c>
      <c r="M92" s="179"/>
      <c r="N92" s="179"/>
      <c r="O92" s="179"/>
      <c r="P92" s="179"/>
      <c r="Q92" s="179" t="n">
        <f aca="false">SUM(R92,S92)</f>
        <v>0</v>
      </c>
      <c r="R92" s="179" t="n">
        <f aca="false">SUM(T92:V92)</f>
        <v>0</v>
      </c>
      <c r="S92" s="179"/>
      <c r="T92" s="179" t="n">
        <f aca="false">SUM(BA92:FB92)</f>
        <v>0</v>
      </c>
      <c r="U92" s="179" t="n">
        <f aca="false">SUM(AU92:AZ92)</f>
        <v>0</v>
      </c>
      <c r="V92" s="179" t="n">
        <f aca="false">SUM(X92:AT92)</f>
        <v>0</v>
      </c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79"/>
      <c r="AL92" s="179"/>
      <c r="AM92" s="179"/>
      <c r="AN92" s="179"/>
      <c r="AO92" s="179"/>
      <c r="AP92" s="179"/>
      <c r="AQ92" s="179"/>
      <c r="AR92" s="179"/>
      <c r="AS92" s="179"/>
      <c r="AT92" s="179"/>
      <c r="AU92" s="179"/>
      <c r="AV92" s="179"/>
      <c r="AW92" s="179"/>
      <c r="AX92" s="179"/>
      <c r="AY92" s="179"/>
      <c r="AZ92" s="179"/>
      <c r="BA92" s="179"/>
      <c r="BB92" s="179"/>
      <c r="BC92" s="179"/>
      <c r="BD92" s="179"/>
      <c r="BE92" s="179"/>
      <c r="BF92" s="179"/>
      <c r="BG92" s="179"/>
      <c r="BH92" s="179"/>
      <c r="BI92" s="179"/>
      <c r="BJ92" s="179"/>
      <c r="BK92" s="179"/>
      <c r="BL92" s="179"/>
      <c r="BM92" s="179"/>
      <c r="BN92" s="179"/>
      <c r="BO92" s="179"/>
      <c r="BP92" s="179"/>
      <c r="BQ92" s="179"/>
      <c r="BR92" s="179"/>
      <c r="BS92" s="179"/>
      <c r="BT92" s="179"/>
      <c r="BU92" s="179"/>
      <c r="BV92" s="179"/>
      <c r="BW92" s="179"/>
      <c r="BX92" s="179"/>
      <c r="BY92" s="179"/>
      <c r="BZ92" s="179"/>
      <c r="CA92" s="179"/>
      <c r="CB92" s="179"/>
      <c r="CC92" s="179"/>
      <c r="CD92" s="179"/>
      <c r="CE92" s="179"/>
      <c r="CF92" s="179"/>
      <c r="CG92" s="179"/>
      <c r="CH92" s="179"/>
      <c r="CI92" s="179"/>
      <c r="CJ92" s="179"/>
      <c r="CK92" s="179"/>
      <c r="CL92" s="179"/>
      <c r="CM92" s="179"/>
      <c r="CN92" s="179"/>
      <c r="CO92" s="179"/>
      <c r="CP92" s="179"/>
      <c r="CQ92" s="179"/>
      <c r="CR92" s="179"/>
      <c r="CS92" s="179"/>
      <c r="CT92" s="179"/>
      <c r="CU92" s="179"/>
      <c r="CV92" s="179"/>
      <c r="CW92" s="179"/>
      <c r="CX92" s="179"/>
      <c r="CY92" s="179"/>
      <c r="CZ92" s="179"/>
      <c r="DA92" s="179"/>
      <c r="DB92" s="179"/>
      <c r="DC92" s="179"/>
      <c r="DD92" s="179"/>
      <c r="DE92" s="179"/>
      <c r="DF92" s="179"/>
      <c r="DG92" s="179"/>
      <c r="DH92" s="179"/>
      <c r="DI92" s="179"/>
      <c r="DJ92" s="179"/>
      <c r="DK92" s="179"/>
      <c r="DL92" s="179"/>
      <c r="DM92" s="179"/>
      <c r="DN92" s="179"/>
      <c r="DO92" s="179"/>
      <c r="DP92" s="179"/>
      <c r="DQ92" s="179"/>
      <c r="DR92" s="179"/>
      <c r="DS92" s="179"/>
      <c r="DT92" s="179"/>
      <c r="DU92" s="179"/>
      <c r="DV92" s="179"/>
      <c r="DW92" s="179"/>
      <c r="DX92" s="179"/>
      <c r="DY92" s="179"/>
      <c r="DZ92" s="179"/>
      <c r="EA92" s="179"/>
      <c r="EB92" s="179"/>
      <c r="EC92" s="179"/>
      <c r="ED92" s="179"/>
      <c r="EE92" s="179"/>
      <c r="EF92" s="179"/>
      <c r="EG92" s="179"/>
      <c r="EH92" s="179"/>
      <c r="EI92" s="179"/>
      <c r="EJ92" s="179"/>
      <c r="EK92" s="179"/>
      <c r="EL92" s="179"/>
      <c r="EM92" s="179"/>
      <c r="EN92" s="179"/>
      <c r="EO92" s="179"/>
      <c r="EP92" s="179"/>
      <c r="EQ92" s="179"/>
      <c r="ER92" s="179"/>
      <c r="ES92" s="179"/>
      <c r="ET92" s="179"/>
      <c r="EU92" s="179"/>
      <c r="EV92" s="179"/>
      <c r="EW92" s="179"/>
      <c r="EX92" s="179"/>
      <c r="EY92" s="179"/>
      <c r="EZ92" s="179"/>
      <c r="FA92" s="179"/>
      <c r="FB92" s="179"/>
    </row>
    <row r="93" customFormat="false" ht="15" hidden="false" customHeight="false" outlineLevel="0" collapsed="false">
      <c r="A93" s="176" t="n">
        <v>614.285</v>
      </c>
      <c r="B93" s="197"/>
      <c r="C93" s="176"/>
      <c r="D93" s="176"/>
      <c r="E93" s="176"/>
      <c r="F93" s="176"/>
      <c r="G93" s="176"/>
      <c r="H93" s="198" t="n">
        <v>0</v>
      </c>
      <c r="I93" s="176"/>
      <c r="J93" s="179" t="n">
        <f aca="false">SUM(AB93,AG93,AZ93,ED93,ET93,EX93)</f>
        <v>0</v>
      </c>
      <c r="K93" s="179" t="n">
        <f aca="false">SUM(CN93:CS93,EA93, EB93,EC93,X93,AU93,AA93,EU93,CW93,CZ93,CG93,DT93,AH93,AJ93)</f>
        <v>0</v>
      </c>
      <c r="L93" s="179" t="n">
        <f aca="false">SUM(AV93:AY93)</f>
        <v>0</v>
      </c>
      <c r="M93" s="179"/>
      <c r="N93" s="179"/>
      <c r="O93" s="179"/>
      <c r="P93" s="179"/>
      <c r="Q93" s="179" t="n">
        <f aca="false">SUM(R93,S93)</f>
        <v>0</v>
      </c>
      <c r="R93" s="179" t="n">
        <f aca="false">SUM(T93:V93)</f>
        <v>0</v>
      </c>
      <c r="S93" s="179"/>
      <c r="T93" s="179" t="n">
        <f aca="false">SUM(BA93:FB93)</f>
        <v>0</v>
      </c>
      <c r="U93" s="179" t="n">
        <f aca="false">SUM(AU93:AZ93)</f>
        <v>0</v>
      </c>
      <c r="V93" s="179" t="n">
        <f aca="false">SUM(X93:AT93)</f>
        <v>0</v>
      </c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79"/>
      <c r="AL93" s="179"/>
      <c r="AM93" s="179"/>
      <c r="AN93" s="179"/>
      <c r="AO93" s="179"/>
      <c r="AP93" s="179"/>
      <c r="AQ93" s="179"/>
      <c r="AR93" s="179"/>
      <c r="AS93" s="179"/>
      <c r="AT93" s="179"/>
      <c r="AU93" s="179"/>
      <c r="AV93" s="179"/>
      <c r="AW93" s="179"/>
      <c r="AX93" s="179"/>
      <c r="AY93" s="179"/>
      <c r="AZ93" s="179"/>
      <c r="BA93" s="179"/>
      <c r="BB93" s="179"/>
      <c r="BC93" s="179"/>
      <c r="BD93" s="179"/>
      <c r="BE93" s="179"/>
      <c r="BF93" s="179"/>
      <c r="BG93" s="179"/>
      <c r="BH93" s="179"/>
      <c r="BI93" s="179"/>
      <c r="BJ93" s="179"/>
      <c r="BK93" s="179"/>
      <c r="BL93" s="179"/>
      <c r="BM93" s="179"/>
      <c r="BN93" s="179"/>
      <c r="BO93" s="179"/>
      <c r="BP93" s="179"/>
      <c r="BQ93" s="179"/>
      <c r="BR93" s="179"/>
      <c r="BS93" s="179"/>
      <c r="BT93" s="179"/>
      <c r="BU93" s="179"/>
      <c r="BV93" s="179"/>
      <c r="BW93" s="179"/>
      <c r="BX93" s="179"/>
      <c r="BY93" s="179"/>
      <c r="BZ93" s="179"/>
      <c r="CA93" s="179"/>
      <c r="CB93" s="179"/>
      <c r="CC93" s="179"/>
      <c r="CD93" s="179"/>
      <c r="CE93" s="179"/>
      <c r="CF93" s="179"/>
      <c r="CG93" s="179"/>
      <c r="CH93" s="179"/>
      <c r="CI93" s="179"/>
      <c r="CJ93" s="179"/>
      <c r="CK93" s="179"/>
      <c r="CL93" s="179"/>
      <c r="CM93" s="179"/>
      <c r="CN93" s="179"/>
      <c r="CO93" s="179"/>
      <c r="CP93" s="179"/>
      <c r="CQ93" s="179"/>
      <c r="CR93" s="179"/>
      <c r="CS93" s="179"/>
      <c r="CT93" s="179"/>
      <c r="CU93" s="179"/>
      <c r="CV93" s="179"/>
      <c r="CW93" s="179"/>
      <c r="CX93" s="179"/>
      <c r="CY93" s="179"/>
      <c r="CZ93" s="179"/>
      <c r="DA93" s="179"/>
      <c r="DB93" s="179"/>
      <c r="DC93" s="179"/>
      <c r="DD93" s="179"/>
      <c r="DE93" s="179"/>
      <c r="DF93" s="179"/>
      <c r="DG93" s="179"/>
      <c r="DH93" s="179"/>
      <c r="DI93" s="179"/>
      <c r="DJ93" s="179"/>
      <c r="DK93" s="179"/>
      <c r="DL93" s="179"/>
      <c r="DM93" s="179"/>
      <c r="DN93" s="179"/>
      <c r="DO93" s="179"/>
      <c r="DP93" s="179"/>
      <c r="DQ93" s="179"/>
      <c r="DR93" s="179"/>
      <c r="DS93" s="179"/>
      <c r="DT93" s="179"/>
      <c r="DU93" s="179"/>
      <c r="DV93" s="179"/>
      <c r="DW93" s="179"/>
      <c r="DX93" s="179"/>
      <c r="DY93" s="179"/>
      <c r="DZ93" s="179"/>
      <c r="EA93" s="179"/>
      <c r="EB93" s="179"/>
      <c r="EC93" s="179"/>
      <c r="ED93" s="179"/>
      <c r="EE93" s="179"/>
      <c r="EF93" s="179"/>
      <c r="EG93" s="179"/>
      <c r="EH93" s="179"/>
      <c r="EI93" s="179"/>
      <c r="EJ93" s="179"/>
      <c r="EK93" s="179"/>
      <c r="EL93" s="179"/>
      <c r="EM93" s="179"/>
      <c r="EN93" s="179"/>
      <c r="EO93" s="179"/>
      <c r="EP93" s="179"/>
      <c r="EQ93" s="179"/>
      <c r="ER93" s="179"/>
      <c r="ES93" s="179"/>
      <c r="ET93" s="179"/>
      <c r="EU93" s="179"/>
      <c r="EV93" s="179"/>
      <c r="EW93" s="179"/>
      <c r="EX93" s="179"/>
      <c r="EY93" s="179"/>
      <c r="EZ93" s="179"/>
      <c r="FA93" s="179"/>
      <c r="FB93" s="179"/>
    </row>
    <row r="94" customFormat="false" ht="15" hidden="false" customHeight="false" outlineLevel="0" collapsed="false">
      <c r="A94" s="176" t="n">
        <v>614.345</v>
      </c>
      <c r="B94" s="197"/>
      <c r="C94" s="176"/>
      <c r="D94" s="176"/>
      <c r="E94" s="176"/>
      <c r="F94" s="176"/>
      <c r="G94" s="176"/>
      <c r="H94" s="198" t="n">
        <v>2</v>
      </c>
      <c r="I94" s="176" t="n">
        <f aca="false">M94/(M94+Q94)</f>
        <v>0</v>
      </c>
      <c r="J94" s="179" t="n">
        <f aca="false">SUM(AB94,AG94,AZ94,ED94,ET94,EX94)</f>
        <v>0</v>
      </c>
      <c r="K94" s="179" t="n">
        <f aca="false">SUM(CN94:CS94,EA94, EB94,EC94,X94,AU94,AA94,EU94,CW94,CZ94,CG94,DT94,AH94,AJ94)</f>
        <v>0</v>
      </c>
      <c r="L94" s="179" t="n">
        <f aca="false">SUM(AV94:AY94)</f>
        <v>0</v>
      </c>
      <c r="M94" s="179"/>
      <c r="N94" s="179"/>
      <c r="O94" s="179"/>
      <c r="P94" s="179"/>
      <c r="Q94" s="179" t="n">
        <f aca="false">SUM(R94,S94)</f>
        <v>3</v>
      </c>
      <c r="R94" s="179" t="n">
        <f aca="false">SUM(T94:V94)</f>
        <v>2</v>
      </c>
      <c r="S94" s="179" t="n">
        <v>1</v>
      </c>
      <c r="T94" s="179" t="n">
        <f aca="false">SUM(BA94:FB94)</f>
        <v>0</v>
      </c>
      <c r="U94" s="179" t="n">
        <f aca="false">SUM(AU94:AZ94)</f>
        <v>0</v>
      </c>
      <c r="V94" s="179" t="n">
        <f aca="false">SUM(X94:AT94)</f>
        <v>2</v>
      </c>
      <c r="W94" s="179"/>
      <c r="X94" s="179"/>
      <c r="Y94" s="179"/>
      <c r="Z94" s="179" t="n">
        <v>2</v>
      </c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79"/>
      <c r="AL94" s="179"/>
      <c r="AM94" s="179"/>
      <c r="AN94" s="179"/>
      <c r="AO94" s="179"/>
      <c r="AP94" s="179"/>
      <c r="AQ94" s="179"/>
      <c r="AR94" s="179"/>
      <c r="AS94" s="179"/>
      <c r="AT94" s="179"/>
      <c r="AU94" s="179"/>
      <c r="AV94" s="179"/>
      <c r="AW94" s="179"/>
      <c r="AX94" s="179"/>
      <c r="AY94" s="179"/>
      <c r="AZ94" s="179"/>
      <c r="BA94" s="179"/>
      <c r="BB94" s="179"/>
      <c r="BC94" s="179"/>
      <c r="BD94" s="179"/>
      <c r="BE94" s="179"/>
      <c r="BF94" s="179"/>
      <c r="BG94" s="179"/>
      <c r="BH94" s="179"/>
      <c r="BI94" s="179"/>
      <c r="BJ94" s="179"/>
      <c r="BK94" s="179"/>
      <c r="BL94" s="179"/>
      <c r="BM94" s="179"/>
      <c r="BN94" s="179"/>
      <c r="BO94" s="179"/>
      <c r="BP94" s="179"/>
      <c r="BQ94" s="179"/>
      <c r="BR94" s="179"/>
      <c r="BS94" s="179"/>
      <c r="BT94" s="179"/>
      <c r="BU94" s="179"/>
      <c r="BV94" s="179"/>
      <c r="BW94" s="179"/>
      <c r="BX94" s="179"/>
      <c r="BY94" s="179"/>
      <c r="BZ94" s="179"/>
      <c r="CA94" s="179"/>
      <c r="CB94" s="179"/>
      <c r="CC94" s="179"/>
      <c r="CD94" s="179"/>
      <c r="CE94" s="179"/>
      <c r="CF94" s="179"/>
      <c r="CG94" s="179"/>
      <c r="CH94" s="179"/>
      <c r="CI94" s="179"/>
      <c r="CJ94" s="179"/>
      <c r="CK94" s="179"/>
      <c r="CL94" s="179"/>
      <c r="CM94" s="179"/>
      <c r="CN94" s="179"/>
      <c r="CO94" s="179"/>
      <c r="CP94" s="179"/>
      <c r="CQ94" s="179"/>
      <c r="CR94" s="179"/>
      <c r="CS94" s="179"/>
      <c r="CT94" s="179"/>
      <c r="CU94" s="179"/>
      <c r="CV94" s="179"/>
      <c r="CW94" s="179"/>
      <c r="CX94" s="179"/>
      <c r="CY94" s="179"/>
      <c r="CZ94" s="179"/>
      <c r="DA94" s="179"/>
      <c r="DB94" s="179"/>
      <c r="DC94" s="179"/>
      <c r="DD94" s="179"/>
      <c r="DE94" s="179"/>
      <c r="DF94" s="179"/>
      <c r="DG94" s="179"/>
      <c r="DH94" s="179"/>
      <c r="DI94" s="179"/>
      <c r="DJ94" s="179"/>
      <c r="DK94" s="179"/>
      <c r="DL94" s="179"/>
      <c r="DM94" s="179"/>
      <c r="DN94" s="179"/>
      <c r="DO94" s="179"/>
      <c r="DP94" s="179"/>
      <c r="DQ94" s="179"/>
      <c r="DR94" s="179"/>
      <c r="DS94" s="179"/>
      <c r="DT94" s="179"/>
      <c r="DU94" s="179"/>
      <c r="DV94" s="179"/>
      <c r="DW94" s="179"/>
      <c r="DX94" s="179"/>
      <c r="DY94" s="179"/>
      <c r="DZ94" s="179"/>
      <c r="EA94" s="179"/>
      <c r="EB94" s="179"/>
      <c r="EC94" s="179"/>
      <c r="ED94" s="179"/>
      <c r="EE94" s="179"/>
      <c r="EF94" s="179"/>
      <c r="EG94" s="179"/>
      <c r="EH94" s="179"/>
      <c r="EI94" s="179"/>
      <c r="EJ94" s="179"/>
      <c r="EK94" s="179"/>
      <c r="EL94" s="179"/>
      <c r="EM94" s="179"/>
      <c r="EN94" s="179"/>
      <c r="EO94" s="179"/>
      <c r="EP94" s="179"/>
      <c r="EQ94" s="179"/>
      <c r="ER94" s="179"/>
      <c r="ES94" s="179"/>
      <c r="ET94" s="179"/>
      <c r="EU94" s="179"/>
      <c r="EV94" s="179"/>
      <c r="EW94" s="179"/>
      <c r="EX94" s="179"/>
      <c r="EY94" s="179"/>
      <c r="EZ94" s="179"/>
      <c r="FA94" s="179"/>
      <c r="FB94" s="179"/>
    </row>
    <row r="95" customFormat="false" ht="15" hidden="false" customHeight="false" outlineLevel="0" collapsed="false">
      <c r="A95" s="176" t="n">
        <v>614.395</v>
      </c>
      <c r="B95" s="197"/>
      <c r="C95" s="176"/>
      <c r="D95" s="176"/>
      <c r="E95" s="176"/>
      <c r="F95" s="176"/>
      <c r="G95" s="176"/>
      <c r="H95" s="198" t="n">
        <v>0</v>
      </c>
      <c r="I95" s="176"/>
      <c r="J95" s="179" t="n">
        <f aca="false">SUM(AB95,AG95,AZ95,ED95,ET95,EX95)</f>
        <v>0</v>
      </c>
      <c r="K95" s="179" t="n">
        <f aca="false">SUM(CN95:CS95,EA95, EB95,EC95,X95,AU95,AA95,EU95,CW95,CZ95,CG95,DT95,AH95,AJ95)</f>
        <v>0</v>
      </c>
      <c r="L95" s="179" t="n">
        <f aca="false">SUM(AV95:AY95)</f>
        <v>0</v>
      </c>
      <c r="M95" s="179"/>
      <c r="N95" s="179"/>
      <c r="O95" s="179"/>
      <c r="P95" s="179"/>
      <c r="Q95" s="179" t="n">
        <f aca="false">SUM(R95,S95)</f>
        <v>0</v>
      </c>
      <c r="R95" s="179" t="n">
        <f aca="false">SUM(T95:V95)</f>
        <v>0</v>
      </c>
      <c r="S95" s="179"/>
      <c r="T95" s="179" t="n">
        <f aca="false">SUM(BA95:FB95)</f>
        <v>0</v>
      </c>
      <c r="U95" s="179" t="n">
        <f aca="false">SUM(AU95:AZ95)</f>
        <v>0</v>
      </c>
      <c r="V95" s="179" t="n">
        <f aca="false">SUM(X95:AT95)</f>
        <v>0</v>
      </c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/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79"/>
      <c r="CN95" s="179"/>
      <c r="CO95" s="179"/>
      <c r="CP95" s="179"/>
      <c r="CQ95" s="179"/>
      <c r="CR95" s="179"/>
      <c r="CS95" s="179"/>
      <c r="CT95" s="179"/>
      <c r="CU95" s="179"/>
      <c r="CV95" s="179"/>
      <c r="CW95" s="179"/>
      <c r="CX95" s="179"/>
      <c r="CY95" s="179"/>
      <c r="CZ95" s="179"/>
      <c r="DA95" s="179"/>
      <c r="DB95" s="179"/>
      <c r="DC95" s="179"/>
      <c r="DD95" s="179"/>
      <c r="DE95" s="179"/>
      <c r="DF95" s="179"/>
      <c r="DG95" s="179"/>
      <c r="DH95" s="179"/>
      <c r="DI95" s="179"/>
      <c r="DJ95" s="179"/>
      <c r="DK95" s="179"/>
      <c r="DL95" s="179"/>
      <c r="DM95" s="179"/>
      <c r="DN95" s="179"/>
      <c r="DO95" s="179"/>
      <c r="DP95" s="179"/>
      <c r="DQ95" s="179"/>
      <c r="DR95" s="179"/>
      <c r="DS95" s="179"/>
      <c r="DT95" s="179"/>
      <c r="DU95" s="179"/>
      <c r="DV95" s="179"/>
      <c r="DW95" s="179"/>
      <c r="DX95" s="179"/>
      <c r="DY95" s="179"/>
      <c r="DZ95" s="179"/>
      <c r="EA95" s="179"/>
      <c r="EB95" s="179"/>
      <c r="EC95" s="179"/>
      <c r="ED95" s="179"/>
      <c r="EE95" s="179"/>
      <c r="EF95" s="179"/>
      <c r="EG95" s="179"/>
      <c r="EH95" s="179"/>
      <c r="EI95" s="179"/>
      <c r="EJ95" s="179"/>
      <c r="EK95" s="179"/>
      <c r="EL95" s="179"/>
      <c r="EM95" s="179"/>
      <c r="EN95" s="179"/>
      <c r="EO95" s="179"/>
      <c r="EP95" s="179"/>
      <c r="EQ95" s="179"/>
      <c r="ER95" s="179"/>
      <c r="ES95" s="179"/>
      <c r="ET95" s="179"/>
      <c r="EU95" s="179"/>
      <c r="EV95" s="179"/>
      <c r="EW95" s="179"/>
      <c r="EX95" s="179"/>
      <c r="EY95" s="179"/>
      <c r="EZ95" s="179"/>
      <c r="FA95" s="179"/>
      <c r="FB95" s="179"/>
    </row>
    <row r="96" customFormat="false" ht="15" hidden="false" customHeight="false" outlineLevel="0" collapsed="false">
      <c r="A96" s="176" t="n">
        <v>614.455</v>
      </c>
      <c r="B96" s="197"/>
      <c r="C96" s="176"/>
      <c r="D96" s="176"/>
      <c r="E96" s="176"/>
      <c r="F96" s="176"/>
      <c r="G96" s="176"/>
      <c r="H96" s="198" t="n">
        <v>0</v>
      </c>
      <c r="I96" s="176"/>
      <c r="J96" s="179" t="n">
        <f aca="false">SUM(AB96,AG96,AZ96,ED96,ET96,EX96)</f>
        <v>0</v>
      </c>
      <c r="K96" s="179" t="n">
        <f aca="false">SUM(CN96:CS96,EA96, EB96,EC96,X96,AU96,AA96,EU96,CW96,CZ96,CG96,DT96,AH96,AJ96)</f>
        <v>0</v>
      </c>
      <c r="L96" s="179" t="n">
        <f aca="false">SUM(AV96:AY96)</f>
        <v>0</v>
      </c>
      <c r="M96" s="179"/>
      <c r="N96" s="179"/>
      <c r="O96" s="179"/>
      <c r="P96" s="179"/>
      <c r="Q96" s="179" t="n">
        <f aca="false">SUM(R96,S96)</f>
        <v>0</v>
      </c>
      <c r="R96" s="179" t="n">
        <f aca="false">SUM(T96:V96)</f>
        <v>0</v>
      </c>
      <c r="S96" s="179"/>
      <c r="T96" s="179" t="n">
        <f aca="false">SUM(BA96:FB96)</f>
        <v>0</v>
      </c>
      <c r="U96" s="179" t="n">
        <f aca="false">SUM(AU96:AZ96)</f>
        <v>0</v>
      </c>
      <c r="V96" s="179" t="n">
        <f aca="false">SUM(X96:AT96)</f>
        <v>0</v>
      </c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79"/>
      <c r="AT96" s="179"/>
      <c r="AU96" s="179"/>
      <c r="AV96" s="179"/>
      <c r="AW96" s="179"/>
      <c r="AX96" s="179"/>
      <c r="AY96" s="179"/>
      <c r="AZ96" s="179"/>
      <c r="BA96" s="179"/>
      <c r="BB96" s="179"/>
      <c r="BC96" s="179"/>
      <c r="BD96" s="179"/>
      <c r="BE96" s="179"/>
      <c r="BF96" s="179"/>
      <c r="BG96" s="179"/>
      <c r="BH96" s="179"/>
      <c r="BI96" s="179"/>
      <c r="BJ96" s="179"/>
      <c r="BK96" s="179"/>
      <c r="BL96" s="179"/>
      <c r="BM96" s="179"/>
      <c r="BN96" s="179"/>
      <c r="BO96" s="179"/>
      <c r="BP96" s="179"/>
      <c r="BQ96" s="179"/>
      <c r="BR96" s="179"/>
      <c r="BS96" s="179"/>
      <c r="BT96" s="179"/>
      <c r="BU96" s="179"/>
      <c r="BV96" s="179"/>
      <c r="BW96" s="179"/>
      <c r="BX96" s="179"/>
      <c r="BY96" s="179"/>
      <c r="BZ96" s="179"/>
      <c r="CA96" s="179"/>
      <c r="CB96" s="179"/>
      <c r="CC96" s="179"/>
      <c r="CD96" s="179"/>
      <c r="CE96" s="179"/>
      <c r="CF96" s="179"/>
      <c r="CG96" s="179"/>
      <c r="CH96" s="179"/>
      <c r="CI96" s="179"/>
      <c r="CJ96" s="179"/>
      <c r="CK96" s="179"/>
      <c r="CL96" s="179"/>
      <c r="CM96" s="179"/>
      <c r="CN96" s="179"/>
      <c r="CO96" s="179"/>
      <c r="CP96" s="179"/>
      <c r="CQ96" s="179"/>
      <c r="CR96" s="179"/>
      <c r="CS96" s="179"/>
      <c r="CT96" s="179"/>
      <c r="CU96" s="179"/>
      <c r="CV96" s="179"/>
      <c r="CW96" s="179"/>
      <c r="CX96" s="179"/>
      <c r="CY96" s="179"/>
      <c r="CZ96" s="179"/>
      <c r="DA96" s="179"/>
      <c r="DB96" s="179"/>
      <c r="DC96" s="179"/>
      <c r="DD96" s="179"/>
      <c r="DE96" s="179"/>
      <c r="DF96" s="179"/>
      <c r="DG96" s="179"/>
      <c r="DH96" s="179"/>
      <c r="DI96" s="179"/>
      <c r="DJ96" s="179"/>
      <c r="DK96" s="179"/>
      <c r="DL96" s="179"/>
      <c r="DM96" s="179"/>
      <c r="DN96" s="179"/>
      <c r="DO96" s="179"/>
      <c r="DP96" s="179"/>
      <c r="DQ96" s="179"/>
      <c r="DR96" s="179"/>
      <c r="DS96" s="179"/>
      <c r="DT96" s="179"/>
      <c r="DU96" s="179"/>
      <c r="DV96" s="179"/>
      <c r="DW96" s="179"/>
      <c r="DX96" s="179"/>
      <c r="DY96" s="179"/>
      <c r="DZ96" s="179"/>
      <c r="EA96" s="179"/>
      <c r="EB96" s="179"/>
      <c r="EC96" s="179"/>
      <c r="ED96" s="179"/>
      <c r="EE96" s="179"/>
      <c r="EF96" s="179"/>
      <c r="EG96" s="179"/>
      <c r="EH96" s="179"/>
      <c r="EI96" s="179"/>
      <c r="EJ96" s="179"/>
      <c r="EK96" s="179"/>
      <c r="EL96" s="179"/>
      <c r="EM96" s="179"/>
      <c r="EN96" s="179"/>
      <c r="EO96" s="179"/>
      <c r="EP96" s="179"/>
      <c r="EQ96" s="179"/>
      <c r="ER96" s="179"/>
      <c r="ES96" s="179"/>
      <c r="ET96" s="179"/>
      <c r="EU96" s="179"/>
      <c r="EV96" s="179"/>
      <c r="EW96" s="179"/>
      <c r="EX96" s="179"/>
      <c r="EY96" s="179"/>
      <c r="EZ96" s="179"/>
      <c r="FA96" s="179"/>
      <c r="FB96" s="179"/>
    </row>
    <row r="97" customFormat="false" ht="15" hidden="false" customHeight="false" outlineLevel="0" collapsed="false">
      <c r="A97" s="176" t="n">
        <v>614.5</v>
      </c>
      <c r="B97" s="197"/>
      <c r="C97" s="176"/>
      <c r="D97" s="176"/>
      <c r="E97" s="176"/>
      <c r="F97" s="176"/>
      <c r="G97" s="176"/>
      <c r="H97" s="198" t="n">
        <v>0</v>
      </c>
      <c r="I97" s="176"/>
      <c r="J97" s="179" t="n">
        <f aca="false">SUM(AB97,AG97,AZ97,ED97,ET97,EX97)</f>
        <v>0</v>
      </c>
      <c r="K97" s="179" t="n">
        <f aca="false">SUM(CN97:CS97,EA97, EB97,EC97,X97,AU97,AA97,EU97,CW97,CZ97,CG97,DT97,AH97,AJ97)</f>
        <v>0</v>
      </c>
      <c r="L97" s="179" t="n">
        <f aca="false">SUM(AV97:AY97)</f>
        <v>0</v>
      </c>
      <c r="M97" s="179"/>
      <c r="N97" s="179"/>
      <c r="O97" s="179"/>
      <c r="P97" s="179"/>
      <c r="Q97" s="179" t="n">
        <f aca="false">SUM(R97,S97)</f>
        <v>0</v>
      </c>
      <c r="R97" s="179" t="n">
        <f aca="false">SUM(T97:V97)</f>
        <v>0</v>
      </c>
      <c r="S97" s="179"/>
      <c r="T97" s="179" t="n">
        <f aca="false">SUM(BA97:FB97)</f>
        <v>0</v>
      </c>
      <c r="U97" s="179" t="n">
        <f aca="false">SUM(AU97:AZ97)</f>
        <v>0</v>
      </c>
      <c r="V97" s="179" t="n">
        <f aca="false">SUM(X97:AT97)</f>
        <v>0</v>
      </c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79"/>
      <c r="AT97" s="179"/>
      <c r="AU97" s="179"/>
      <c r="AV97" s="179"/>
      <c r="AW97" s="179"/>
      <c r="AX97" s="179"/>
      <c r="AY97" s="179"/>
      <c r="AZ97" s="179"/>
      <c r="BA97" s="179"/>
      <c r="BB97" s="179"/>
      <c r="BC97" s="179"/>
      <c r="BD97" s="179"/>
      <c r="BE97" s="179"/>
      <c r="BF97" s="179"/>
      <c r="BG97" s="179"/>
      <c r="BH97" s="179"/>
      <c r="BI97" s="179"/>
      <c r="BJ97" s="179"/>
      <c r="BK97" s="179"/>
      <c r="BL97" s="179"/>
      <c r="BM97" s="179"/>
      <c r="BN97" s="179"/>
      <c r="BO97" s="179"/>
      <c r="BP97" s="179"/>
      <c r="BQ97" s="179"/>
      <c r="BR97" s="179"/>
      <c r="BS97" s="179"/>
      <c r="BT97" s="179"/>
      <c r="BU97" s="179"/>
      <c r="BV97" s="179"/>
      <c r="BW97" s="179"/>
      <c r="BX97" s="179"/>
      <c r="BY97" s="179"/>
      <c r="BZ97" s="179"/>
      <c r="CA97" s="179"/>
      <c r="CB97" s="179"/>
      <c r="CC97" s="179"/>
      <c r="CD97" s="179"/>
      <c r="CE97" s="179"/>
      <c r="CF97" s="179"/>
      <c r="CG97" s="179"/>
      <c r="CH97" s="179"/>
      <c r="CI97" s="179"/>
      <c r="CJ97" s="179"/>
      <c r="CK97" s="179"/>
      <c r="CL97" s="179"/>
      <c r="CM97" s="179"/>
      <c r="CN97" s="179"/>
      <c r="CO97" s="179"/>
      <c r="CP97" s="179"/>
      <c r="CQ97" s="179"/>
      <c r="CR97" s="179"/>
      <c r="CS97" s="179"/>
      <c r="CT97" s="179"/>
      <c r="CU97" s="179"/>
      <c r="CV97" s="179"/>
      <c r="CW97" s="179"/>
      <c r="CX97" s="179"/>
      <c r="CY97" s="179"/>
      <c r="CZ97" s="179"/>
      <c r="DA97" s="179"/>
      <c r="DB97" s="179"/>
      <c r="DC97" s="179"/>
      <c r="DD97" s="179"/>
      <c r="DE97" s="179"/>
      <c r="DF97" s="179"/>
      <c r="DG97" s="179"/>
      <c r="DH97" s="179"/>
      <c r="DI97" s="179"/>
      <c r="DJ97" s="179"/>
      <c r="DK97" s="179"/>
      <c r="DL97" s="179"/>
      <c r="DM97" s="179"/>
      <c r="DN97" s="179"/>
      <c r="DO97" s="179"/>
      <c r="DP97" s="179"/>
      <c r="DQ97" s="179"/>
      <c r="DR97" s="179"/>
      <c r="DS97" s="179"/>
      <c r="DT97" s="179"/>
      <c r="DU97" s="179"/>
      <c r="DV97" s="179"/>
      <c r="DW97" s="179"/>
      <c r="DX97" s="179"/>
      <c r="DY97" s="179"/>
      <c r="DZ97" s="179"/>
      <c r="EA97" s="179"/>
      <c r="EB97" s="179"/>
      <c r="EC97" s="179"/>
      <c r="ED97" s="179"/>
      <c r="EE97" s="179"/>
      <c r="EF97" s="179"/>
      <c r="EG97" s="179"/>
      <c r="EH97" s="179"/>
      <c r="EI97" s="179"/>
      <c r="EJ97" s="179"/>
      <c r="EK97" s="179"/>
      <c r="EL97" s="179"/>
      <c r="EM97" s="179"/>
      <c r="EN97" s="179"/>
      <c r="EO97" s="179"/>
      <c r="EP97" s="179"/>
      <c r="EQ97" s="179"/>
      <c r="ER97" s="179"/>
      <c r="ES97" s="179"/>
      <c r="ET97" s="179"/>
      <c r="EU97" s="179"/>
      <c r="EV97" s="179"/>
      <c r="EW97" s="179"/>
      <c r="EX97" s="179"/>
      <c r="EY97" s="179"/>
      <c r="EZ97" s="179"/>
      <c r="FA97" s="179"/>
      <c r="FB97" s="179"/>
    </row>
    <row r="98" customFormat="false" ht="15" hidden="false" customHeight="false" outlineLevel="0" collapsed="false">
      <c r="A98" s="176" t="n">
        <v>614.555</v>
      </c>
      <c r="B98" s="197"/>
      <c r="C98" s="176"/>
      <c r="D98" s="176"/>
      <c r="E98" s="176"/>
      <c r="F98" s="176"/>
      <c r="G98" s="176"/>
      <c r="H98" s="198" t="n">
        <v>0</v>
      </c>
      <c r="I98" s="176"/>
      <c r="J98" s="179" t="n">
        <f aca="false">SUM(AB98,AG98,AZ98,ED98,ET98,EX98)</f>
        <v>0</v>
      </c>
      <c r="K98" s="179" t="n">
        <f aca="false">SUM(CN98:CS98,EA98, EB98,EC98,X98,AU98,AA98,EU98,CW98,CZ98,CG98,DT98,AH98,AJ98)</f>
        <v>0</v>
      </c>
      <c r="L98" s="179" t="n">
        <f aca="false">SUM(AV98:AY98)</f>
        <v>0</v>
      </c>
      <c r="M98" s="179"/>
      <c r="N98" s="179"/>
      <c r="O98" s="179"/>
      <c r="P98" s="179"/>
      <c r="Q98" s="179" t="n">
        <f aca="false">SUM(R98,S98)</f>
        <v>0</v>
      </c>
      <c r="R98" s="179" t="n">
        <f aca="false">SUM(T98:V98)</f>
        <v>0</v>
      </c>
      <c r="S98" s="179"/>
      <c r="T98" s="179" t="n">
        <f aca="false">SUM(BA98:FB98)</f>
        <v>0</v>
      </c>
      <c r="U98" s="179" t="n">
        <f aca="false">SUM(AU98:AZ98)</f>
        <v>0</v>
      </c>
      <c r="V98" s="179" t="n">
        <f aca="false">SUM(X98:AT98)</f>
        <v>0</v>
      </c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79"/>
      <c r="AT98" s="179"/>
      <c r="AU98" s="179"/>
      <c r="AV98" s="179"/>
      <c r="AW98" s="179"/>
      <c r="AX98" s="179"/>
      <c r="AY98" s="179"/>
      <c r="AZ98" s="179"/>
      <c r="BA98" s="179"/>
      <c r="BB98" s="179"/>
      <c r="BC98" s="179"/>
      <c r="BD98" s="179"/>
      <c r="BE98" s="179"/>
      <c r="BF98" s="179"/>
      <c r="BG98" s="179"/>
      <c r="BH98" s="179"/>
      <c r="BI98" s="179"/>
      <c r="BJ98" s="179"/>
      <c r="BK98" s="179"/>
      <c r="BL98" s="179"/>
      <c r="BM98" s="179"/>
      <c r="BN98" s="179"/>
      <c r="BO98" s="179"/>
      <c r="BP98" s="179"/>
      <c r="BQ98" s="179"/>
      <c r="BR98" s="179"/>
      <c r="BS98" s="179"/>
      <c r="BT98" s="179"/>
      <c r="BU98" s="179"/>
      <c r="BV98" s="179"/>
      <c r="BW98" s="179"/>
      <c r="BX98" s="179"/>
      <c r="BY98" s="179"/>
      <c r="BZ98" s="179"/>
      <c r="CA98" s="179"/>
      <c r="CB98" s="179"/>
      <c r="CC98" s="179"/>
      <c r="CD98" s="179"/>
      <c r="CE98" s="179"/>
      <c r="CF98" s="179"/>
      <c r="CG98" s="179"/>
      <c r="CH98" s="179"/>
      <c r="CI98" s="179"/>
      <c r="CJ98" s="179"/>
      <c r="CK98" s="179"/>
      <c r="CL98" s="179"/>
      <c r="CM98" s="179"/>
      <c r="CN98" s="179"/>
      <c r="CO98" s="179"/>
      <c r="CP98" s="179"/>
      <c r="CQ98" s="179"/>
      <c r="CR98" s="179"/>
      <c r="CS98" s="179"/>
      <c r="CT98" s="179"/>
      <c r="CU98" s="179"/>
      <c r="CV98" s="179"/>
      <c r="CW98" s="179"/>
      <c r="CX98" s="179"/>
      <c r="CY98" s="179"/>
      <c r="CZ98" s="179"/>
      <c r="DA98" s="179"/>
      <c r="DB98" s="179"/>
      <c r="DC98" s="179"/>
      <c r="DD98" s="179"/>
      <c r="DE98" s="179"/>
      <c r="DF98" s="179"/>
      <c r="DG98" s="179"/>
      <c r="DH98" s="179"/>
      <c r="DI98" s="179"/>
      <c r="DJ98" s="179"/>
      <c r="DK98" s="179"/>
      <c r="DL98" s="179"/>
      <c r="DM98" s="179"/>
      <c r="DN98" s="179"/>
      <c r="DO98" s="179"/>
      <c r="DP98" s="179"/>
      <c r="DQ98" s="179"/>
      <c r="DR98" s="179"/>
      <c r="DS98" s="179"/>
      <c r="DT98" s="179"/>
      <c r="DU98" s="179"/>
      <c r="DV98" s="179"/>
      <c r="DW98" s="179"/>
      <c r="DX98" s="179"/>
      <c r="DY98" s="179"/>
      <c r="DZ98" s="179"/>
      <c r="EA98" s="179"/>
      <c r="EB98" s="179"/>
      <c r="EC98" s="179"/>
      <c r="ED98" s="179"/>
      <c r="EE98" s="179"/>
      <c r="EF98" s="179"/>
      <c r="EG98" s="179"/>
      <c r="EH98" s="179"/>
      <c r="EI98" s="179"/>
      <c r="EJ98" s="179"/>
      <c r="EK98" s="179"/>
      <c r="EL98" s="179"/>
      <c r="EM98" s="179"/>
      <c r="EN98" s="179"/>
      <c r="EO98" s="179"/>
      <c r="EP98" s="179"/>
      <c r="EQ98" s="179"/>
      <c r="ER98" s="179"/>
      <c r="ES98" s="179"/>
      <c r="ET98" s="179"/>
      <c r="EU98" s="179"/>
      <c r="EV98" s="179"/>
      <c r="EW98" s="179"/>
      <c r="EX98" s="179"/>
      <c r="EY98" s="179"/>
      <c r="EZ98" s="179"/>
      <c r="FA98" s="179"/>
      <c r="FB98" s="179"/>
    </row>
    <row r="99" customFormat="false" ht="15" hidden="false" customHeight="false" outlineLevel="0" collapsed="false">
      <c r="A99" s="176" t="n">
        <v>614.62</v>
      </c>
      <c r="B99" s="197"/>
      <c r="C99" s="176"/>
      <c r="D99" s="176"/>
      <c r="E99" s="176"/>
      <c r="F99" s="176"/>
      <c r="G99" s="176"/>
      <c r="H99" s="198" t="n">
        <v>0</v>
      </c>
      <c r="I99" s="176"/>
      <c r="J99" s="179" t="n">
        <f aca="false">SUM(AB99,AG99,AZ99,ED99,ET99,EX99)</f>
        <v>0</v>
      </c>
      <c r="K99" s="179" t="n">
        <f aca="false">SUM(CN99:CS99,EA99, EB99,EC99,X99,AU99,AA99,EU99,CW99,CZ99,CG99,DT99,AH99,AJ99)</f>
        <v>0</v>
      </c>
      <c r="L99" s="179" t="n">
        <f aca="false">SUM(AV99:AY99)</f>
        <v>0</v>
      </c>
      <c r="M99" s="179"/>
      <c r="N99" s="179"/>
      <c r="O99" s="179"/>
      <c r="P99" s="179"/>
      <c r="Q99" s="179" t="n">
        <f aca="false">SUM(R99,S99)</f>
        <v>0</v>
      </c>
      <c r="R99" s="179" t="n">
        <f aca="false">SUM(T99:V99)</f>
        <v>0</v>
      </c>
      <c r="S99" s="179"/>
      <c r="T99" s="179" t="n">
        <f aca="false">SUM(BA99:FB99)</f>
        <v>0</v>
      </c>
      <c r="U99" s="179" t="n">
        <f aca="false">SUM(AU99:AZ99)</f>
        <v>0</v>
      </c>
      <c r="V99" s="179" t="n">
        <f aca="false">SUM(X99:AT99)</f>
        <v>0</v>
      </c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79"/>
      <c r="AT99" s="179"/>
      <c r="AU99" s="179"/>
      <c r="AV99" s="179"/>
      <c r="AW99" s="179"/>
      <c r="AX99" s="179"/>
      <c r="AY99" s="179"/>
      <c r="AZ99" s="179"/>
      <c r="BA99" s="179"/>
      <c r="BB99" s="179"/>
      <c r="BC99" s="179"/>
      <c r="BD99" s="179"/>
      <c r="BE99" s="179"/>
      <c r="BF99" s="179"/>
      <c r="BG99" s="179"/>
      <c r="BH99" s="179"/>
      <c r="BI99" s="179"/>
      <c r="BJ99" s="179"/>
      <c r="BK99" s="179"/>
      <c r="BL99" s="179"/>
      <c r="BM99" s="179"/>
      <c r="BN99" s="179"/>
      <c r="BO99" s="179"/>
      <c r="BP99" s="179"/>
      <c r="BQ99" s="179"/>
      <c r="BR99" s="179"/>
      <c r="BS99" s="179"/>
      <c r="BT99" s="179"/>
      <c r="BU99" s="179"/>
      <c r="BV99" s="179"/>
      <c r="BW99" s="179"/>
      <c r="BX99" s="179"/>
      <c r="BY99" s="179"/>
      <c r="BZ99" s="179"/>
      <c r="CA99" s="179"/>
      <c r="CB99" s="179"/>
      <c r="CC99" s="179"/>
      <c r="CD99" s="179"/>
      <c r="CE99" s="179"/>
      <c r="CF99" s="179"/>
      <c r="CG99" s="179"/>
      <c r="CH99" s="179"/>
      <c r="CI99" s="179"/>
      <c r="CJ99" s="179"/>
      <c r="CK99" s="179"/>
      <c r="CL99" s="179"/>
      <c r="CM99" s="179"/>
      <c r="CN99" s="179"/>
      <c r="CO99" s="179"/>
      <c r="CP99" s="179"/>
      <c r="CQ99" s="179"/>
      <c r="CR99" s="179"/>
      <c r="CS99" s="179"/>
      <c r="CT99" s="179"/>
      <c r="CU99" s="179"/>
      <c r="CV99" s="179"/>
      <c r="CW99" s="179"/>
      <c r="CX99" s="179"/>
      <c r="CY99" s="179"/>
      <c r="CZ99" s="179"/>
      <c r="DA99" s="179"/>
      <c r="DB99" s="179"/>
      <c r="DC99" s="179"/>
      <c r="DD99" s="179"/>
      <c r="DE99" s="179"/>
      <c r="DF99" s="179"/>
      <c r="DG99" s="179"/>
      <c r="DH99" s="179"/>
      <c r="DI99" s="179"/>
      <c r="DJ99" s="179"/>
      <c r="DK99" s="179"/>
      <c r="DL99" s="179"/>
      <c r="DM99" s="179"/>
      <c r="DN99" s="179"/>
      <c r="DO99" s="179"/>
      <c r="DP99" s="179"/>
      <c r="DQ99" s="179"/>
      <c r="DR99" s="179"/>
      <c r="DS99" s="179"/>
      <c r="DT99" s="179"/>
      <c r="DU99" s="179"/>
      <c r="DV99" s="179"/>
      <c r="DW99" s="179"/>
      <c r="DX99" s="179"/>
      <c r="DY99" s="179"/>
      <c r="DZ99" s="179"/>
      <c r="EA99" s="179"/>
      <c r="EB99" s="179"/>
      <c r="EC99" s="179"/>
      <c r="ED99" s="179"/>
      <c r="EE99" s="179"/>
      <c r="EF99" s="179"/>
      <c r="EG99" s="179"/>
      <c r="EH99" s="179"/>
      <c r="EI99" s="179"/>
      <c r="EJ99" s="179"/>
      <c r="EK99" s="179"/>
      <c r="EL99" s="179"/>
      <c r="EM99" s="179"/>
      <c r="EN99" s="179"/>
      <c r="EO99" s="179"/>
      <c r="EP99" s="179"/>
      <c r="EQ99" s="179"/>
      <c r="ER99" s="179"/>
      <c r="ES99" s="179"/>
      <c r="ET99" s="179"/>
      <c r="EU99" s="179"/>
      <c r="EV99" s="179"/>
      <c r="EW99" s="179"/>
      <c r="EX99" s="179"/>
      <c r="EY99" s="179"/>
      <c r="EZ99" s="179"/>
      <c r="FA99" s="179"/>
      <c r="FB99" s="179"/>
    </row>
    <row r="100" customFormat="false" ht="15" hidden="false" customHeight="false" outlineLevel="0" collapsed="false">
      <c r="A100" s="176" t="n">
        <v>614.685</v>
      </c>
      <c r="B100" s="197"/>
      <c r="C100" s="176"/>
      <c r="D100" s="176"/>
      <c r="E100" s="176"/>
      <c r="F100" s="176"/>
      <c r="G100" s="176"/>
      <c r="H100" s="198" t="n">
        <v>0</v>
      </c>
      <c r="I100" s="176"/>
      <c r="J100" s="179" t="n">
        <f aca="false">SUM(AB100,AG100,AZ100,ED100,ET100,EX100)</f>
        <v>0</v>
      </c>
      <c r="K100" s="179" t="n">
        <f aca="false">SUM(CN100:CS100,EA100, EB100,EC100,X100,AU100,AA100,EU100,CW100,CZ100,CG100,DT100,AH100,AJ100)</f>
        <v>0</v>
      </c>
      <c r="L100" s="179" t="n">
        <f aca="false">SUM(AV100:AY100)</f>
        <v>0</v>
      </c>
      <c r="M100" s="179"/>
      <c r="N100" s="179"/>
      <c r="O100" s="179"/>
      <c r="P100" s="179"/>
      <c r="Q100" s="179" t="n">
        <f aca="false">SUM(R100,S100)</f>
        <v>0</v>
      </c>
      <c r="R100" s="179" t="n">
        <f aca="false">SUM(T100:V100)</f>
        <v>0</v>
      </c>
      <c r="S100" s="179"/>
      <c r="T100" s="179" t="n">
        <f aca="false">SUM(BA100:FB100)</f>
        <v>0</v>
      </c>
      <c r="U100" s="179" t="n">
        <f aca="false">SUM(AU100:AZ100)</f>
        <v>0</v>
      </c>
      <c r="V100" s="179" t="n">
        <f aca="false">SUM(X100:AT100)</f>
        <v>0</v>
      </c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79"/>
      <c r="AT100" s="179"/>
      <c r="AU100" s="179"/>
      <c r="AV100" s="179"/>
      <c r="AW100" s="179"/>
      <c r="AX100" s="179"/>
      <c r="AY100" s="179"/>
      <c r="AZ100" s="179"/>
      <c r="BA100" s="179"/>
      <c r="BB100" s="179"/>
      <c r="BC100" s="179"/>
      <c r="BD100" s="179"/>
      <c r="BE100" s="179"/>
      <c r="BF100" s="179"/>
      <c r="BG100" s="179"/>
      <c r="BH100" s="179"/>
      <c r="BI100" s="179"/>
      <c r="BJ100" s="179"/>
      <c r="BK100" s="179"/>
      <c r="BL100" s="179"/>
      <c r="BM100" s="179"/>
      <c r="BN100" s="179"/>
      <c r="BO100" s="179"/>
      <c r="BP100" s="179"/>
      <c r="BQ100" s="179"/>
      <c r="BR100" s="179"/>
      <c r="BS100" s="179"/>
      <c r="BT100" s="179"/>
      <c r="BU100" s="179"/>
      <c r="BV100" s="179"/>
      <c r="BW100" s="179"/>
      <c r="BX100" s="179"/>
      <c r="BY100" s="179"/>
      <c r="BZ100" s="179"/>
      <c r="CA100" s="179"/>
      <c r="CB100" s="179"/>
      <c r="CC100" s="179"/>
      <c r="CD100" s="179"/>
      <c r="CE100" s="179"/>
      <c r="CF100" s="179"/>
      <c r="CG100" s="179"/>
      <c r="CH100" s="179"/>
      <c r="CI100" s="179"/>
      <c r="CJ100" s="179"/>
      <c r="CK100" s="179"/>
      <c r="CL100" s="179"/>
      <c r="CM100" s="179"/>
      <c r="CN100" s="179"/>
      <c r="CO100" s="179"/>
      <c r="CP100" s="179"/>
      <c r="CQ100" s="179"/>
      <c r="CR100" s="179"/>
      <c r="CS100" s="179"/>
      <c r="CT100" s="179"/>
      <c r="CU100" s="179"/>
      <c r="CV100" s="179"/>
      <c r="CW100" s="179"/>
      <c r="CX100" s="179"/>
      <c r="CY100" s="179"/>
      <c r="CZ100" s="179"/>
      <c r="DA100" s="179"/>
      <c r="DB100" s="179"/>
      <c r="DC100" s="179"/>
      <c r="DD100" s="179"/>
      <c r="DE100" s="179"/>
      <c r="DF100" s="179"/>
      <c r="DG100" s="179"/>
      <c r="DH100" s="179"/>
      <c r="DI100" s="179"/>
      <c r="DJ100" s="179"/>
      <c r="DK100" s="179"/>
      <c r="DL100" s="179"/>
      <c r="DM100" s="179"/>
      <c r="DN100" s="179"/>
      <c r="DO100" s="179"/>
      <c r="DP100" s="179"/>
      <c r="DQ100" s="179"/>
      <c r="DR100" s="179"/>
      <c r="DS100" s="179"/>
      <c r="DT100" s="179"/>
      <c r="DU100" s="179"/>
      <c r="DV100" s="179"/>
      <c r="DW100" s="179"/>
      <c r="DX100" s="179"/>
      <c r="DY100" s="179"/>
      <c r="DZ100" s="179"/>
      <c r="EA100" s="179"/>
      <c r="EB100" s="179"/>
      <c r="EC100" s="179"/>
      <c r="ED100" s="179"/>
      <c r="EE100" s="179"/>
      <c r="EF100" s="179"/>
      <c r="EG100" s="179"/>
      <c r="EH100" s="179"/>
      <c r="EI100" s="179"/>
      <c r="EJ100" s="179"/>
      <c r="EK100" s="179"/>
      <c r="EL100" s="179"/>
      <c r="EM100" s="179"/>
      <c r="EN100" s="179"/>
      <c r="EO100" s="179"/>
      <c r="EP100" s="179"/>
      <c r="EQ100" s="179"/>
      <c r="ER100" s="179"/>
      <c r="ES100" s="179"/>
      <c r="ET100" s="179"/>
      <c r="EU100" s="179"/>
      <c r="EV100" s="179"/>
      <c r="EW100" s="179"/>
      <c r="EX100" s="179"/>
      <c r="EY100" s="179"/>
      <c r="EZ100" s="179"/>
      <c r="FA100" s="179"/>
      <c r="FB100" s="179"/>
    </row>
    <row r="101" customFormat="false" ht="15" hidden="false" customHeight="false" outlineLevel="0" collapsed="false">
      <c r="A101" s="176" t="n">
        <v>614.745</v>
      </c>
      <c r="B101" s="197"/>
      <c r="C101" s="176"/>
      <c r="D101" s="176"/>
      <c r="E101" s="176"/>
      <c r="F101" s="176"/>
      <c r="G101" s="176"/>
      <c r="H101" s="198" t="n">
        <v>0</v>
      </c>
      <c r="I101" s="176"/>
      <c r="J101" s="179" t="n">
        <f aca="false">SUM(AB101,AG101,AZ101,ED101,ET101,EX101)</f>
        <v>0</v>
      </c>
      <c r="K101" s="179" t="n">
        <f aca="false">SUM(CN101:CS101,EA101, EB101,EC101,X101,AU101,AA101,EU101,CW101,CZ101,CG101,DT101,AH101,AJ101)</f>
        <v>0</v>
      </c>
      <c r="L101" s="179" t="n">
        <f aca="false">SUM(AV101:AY101)</f>
        <v>0</v>
      </c>
      <c r="M101" s="179"/>
      <c r="N101" s="179"/>
      <c r="O101" s="179"/>
      <c r="P101" s="179"/>
      <c r="Q101" s="179" t="n">
        <f aca="false">SUM(R101,S101)</f>
        <v>0</v>
      </c>
      <c r="R101" s="179" t="n">
        <f aca="false">SUM(T101:V101)</f>
        <v>0</v>
      </c>
      <c r="S101" s="179"/>
      <c r="T101" s="179" t="n">
        <f aca="false">SUM(BA101:FB101)</f>
        <v>0</v>
      </c>
      <c r="U101" s="179" t="n">
        <f aca="false">SUM(AU101:AZ101)</f>
        <v>0</v>
      </c>
      <c r="V101" s="179" t="n">
        <f aca="false">SUM(X101:AT101)</f>
        <v>0</v>
      </c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79"/>
      <c r="AT101" s="179"/>
      <c r="AU101" s="179"/>
      <c r="AV101" s="179"/>
      <c r="AW101" s="179"/>
      <c r="AX101" s="179"/>
      <c r="AY101" s="179"/>
      <c r="AZ101" s="179"/>
      <c r="BA101" s="179"/>
      <c r="BB101" s="179"/>
      <c r="BC101" s="179"/>
      <c r="BD101" s="179"/>
      <c r="BE101" s="179"/>
      <c r="BF101" s="179"/>
      <c r="BG101" s="179"/>
      <c r="BH101" s="179"/>
      <c r="BI101" s="179"/>
      <c r="BJ101" s="179"/>
      <c r="BK101" s="179"/>
      <c r="BL101" s="179"/>
      <c r="BM101" s="179"/>
      <c r="BN101" s="179"/>
      <c r="BO101" s="179"/>
      <c r="BP101" s="179"/>
      <c r="BQ101" s="179"/>
      <c r="BR101" s="179"/>
      <c r="BS101" s="179"/>
      <c r="BT101" s="179"/>
      <c r="BU101" s="179"/>
      <c r="BV101" s="179"/>
      <c r="BW101" s="179"/>
      <c r="BX101" s="179"/>
      <c r="BY101" s="179"/>
      <c r="BZ101" s="179"/>
      <c r="CA101" s="179"/>
      <c r="CB101" s="179"/>
      <c r="CC101" s="179"/>
      <c r="CD101" s="179"/>
      <c r="CE101" s="179"/>
      <c r="CF101" s="179"/>
      <c r="CG101" s="179"/>
      <c r="CH101" s="179"/>
      <c r="CI101" s="179"/>
      <c r="CJ101" s="179"/>
      <c r="CK101" s="179"/>
      <c r="CL101" s="179"/>
      <c r="CM101" s="179"/>
      <c r="CN101" s="179"/>
      <c r="CO101" s="179"/>
      <c r="CP101" s="179"/>
      <c r="CQ101" s="179"/>
      <c r="CR101" s="179"/>
      <c r="CS101" s="179"/>
      <c r="CT101" s="179"/>
      <c r="CU101" s="179"/>
      <c r="CV101" s="179"/>
      <c r="CW101" s="179"/>
      <c r="CX101" s="179"/>
      <c r="CY101" s="179"/>
      <c r="CZ101" s="179"/>
      <c r="DA101" s="179"/>
      <c r="DB101" s="179"/>
      <c r="DC101" s="179"/>
      <c r="DD101" s="179"/>
      <c r="DE101" s="179"/>
      <c r="DF101" s="179"/>
      <c r="DG101" s="179"/>
      <c r="DH101" s="179"/>
      <c r="DI101" s="179"/>
      <c r="DJ101" s="179"/>
      <c r="DK101" s="179"/>
      <c r="DL101" s="179"/>
      <c r="DM101" s="179"/>
      <c r="DN101" s="179"/>
      <c r="DO101" s="179"/>
      <c r="DP101" s="179"/>
      <c r="DQ101" s="179"/>
      <c r="DR101" s="179"/>
      <c r="DS101" s="179"/>
      <c r="DT101" s="179"/>
      <c r="DU101" s="179"/>
      <c r="DV101" s="179"/>
      <c r="DW101" s="179"/>
      <c r="DX101" s="179"/>
      <c r="DY101" s="179"/>
      <c r="DZ101" s="179"/>
      <c r="EA101" s="179"/>
      <c r="EB101" s="179"/>
      <c r="EC101" s="179"/>
      <c r="ED101" s="179"/>
      <c r="EE101" s="179"/>
      <c r="EF101" s="179"/>
      <c r="EG101" s="179"/>
      <c r="EH101" s="179"/>
      <c r="EI101" s="179"/>
      <c r="EJ101" s="179"/>
      <c r="EK101" s="179"/>
      <c r="EL101" s="179"/>
      <c r="EM101" s="179"/>
      <c r="EN101" s="179"/>
      <c r="EO101" s="179"/>
      <c r="EP101" s="179"/>
      <c r="EQ101" s="179"/>
      <c r="ER101" s="179"/>
      <c r="ES101" s="179"/>
      <c r="ET101" s="179"/>
      <c r="EU101" s="179"/>
      <c r="EV101" s="179"/>
      <c r="EW101" s="179"/>
      <c r="EX101" s="179"/>
      <c r="EY101" s="179"/>
      <c r="EZ101" s="179"/>
      <c r="FA101" s="179"/>
      <c r="FB101" s="179"/>
    </row>
    <row r="102" customFormat="false" ht="15" hidden="false" customHeight="false" outlineLevel="0" collapsed="false">
      <c r="A102" s="176" t="n">
        <v>614.805</v>
      </c>
      <c r="B102" s="197"/>
      <c r="C102" s="176"/>
      <c r="D102" s="176"/>
      <c r="E102" s="176"/>
      <c r="F102" s="176"/>
      <c r="G102" s="176"/>
      <c r="H102" s="198" t="n">
        <v>0</v>
      </c>
      <c r="I102" s="176"/>
      <c r="J102" s="179" t="n">
        <f aca="false">SUM(AB102,AG102,AZ102,ED102,ET102,EX102)</f>
        <v>0</v>
      </c>
      <c r="K102" s="179" t="n">
        <f aca="false">SUM(CN102:CS102,EA102, EB102,EC102,X102,AU102,AA102,EU102,CW102,CZ102,CG102,DT102,AH102,AJ102)</f>
        <v>0</v>
      </c>
      <c r="L102" s="179" t="n">
        <f aca="false">SUM(AV102:AY102)</f>
        <v>0</v>
      </c>
      <c r="M102" s="179"/>
      <c r="N102" s="179"/>
      <c r="O102" s="179"/>
      <c r="P102" s="179"/>
      <c r="Q102" s="179" t="n">
        <f aca="false">SUM(R102,S102)</f>
        <v>0</v>
      </c>
      <c r="R102" s="179" t="n">
        <f aca="false">SUM(T102:V102)</f>
        <v>0</v>
      </c>
      <c r="S102" s="179"/>
      <c r="T102" s="179" t="n">
        <f aca="false">SUM(BA102:FB102)</f>
        <v>0</v>
      </c>
      <c r="U102" s="179" t="n">
        <f aca="false">SUM(AU102:AZ102)</f>
        <v>0</v>
      </c>
      <c r="V102" s="179" t="n">
        <f aca="false">SUM(X102:AT102)</f>
        <v>0</v>
      </c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79"/>
      <c r="AT102" s="179"/>
      <c r="AU102" s="179"/>
      <c r="AV102" s="179"/>
      <c r="AW102" s="179"/>
      <c r="AX102" s="179"/>
      <c r="AY102" s="179"/>
      <c r="AZ102" s="179"/>
      <c r="BA102" s="179"/>
      <c r="BB102" s="179"/>
      <c r="BC102" s="179"/>
      <c r="BD102" s="179"/>
      <c r="BE102" s="179"/>
      <c r="BF102" s="179"/>
      <c r="BG102" s="179"/>
      <c r="BH102" s="179"/>
      <c r="BI102" s="179"/>
      <c r="BJ102" s="179"/>
      <c r="BK102" s="179"/>
      <c r="BL102" s="179"/>
      <c r="BM102" s="179"/>
      <c r="BN102" s="179"/>
      <c r="BO102" s="179"/>
      <c r="BP102" s="179"/>
      <c r="BQ102" s="179"/>
      <c r="BR102" s="179"/>
      <c r="BS102" s="179"/>
      <c r="BT102" s="179"/>
      <c r="BU102" s="179"/>
      <c r="BV102" s="179"/>
      <c r="BW102" s="179"/>
      <c r="BX102" s="179"/>
      <c r="BY102" s="179"/>
      <c r="BZ102" s="179"/>
      <c r="CA102" s="179"/>
      <c r="CB102" s="179"/>
      <c r="CC102" s="179"/>
      <c r="CD102" s="179"/>
      <c r="CE102" s="179"/>
      <c r="CF102" s="179"/>
      <c r="CG102" s="179"/>
      <c r="CH102" s="179"/>
      <c r="CI102" s="179"/>
      <c r="CJ102" s="179"/>
      <c r="CK102" s="179"/>
      <c r="CL102" s="179"/>
      <c r="CM102" s="179"/>
      <c r="CN102" s="179"/>
      <c r="CO102" s="179"/>
      <c r="CP102" s="179"/>
      <c r="CQ102" s="179"/>
      <c r="CR102" s="179"/>
      <c r="CS102" s="179"/>
      <c r="CT102" s="179"/>
      <c r="CU102" s="179"/>
      <c r="CV102" s="179"/>
      <c r="CW102" s="179"/>
      <c r="CX102" s="179"/>
      <c r="CY102" s="179"/>
      <c r="CZ102" s="179"/>
      <c r="DA102" s="179"/>
      <c r="DB102" s="179"/>
      <c r="DC102" s="179"/>
      <c r="DD102" s="179"/>
      <c r="DE102" s="179"/>
      <c r="DF102" s="179"/>
      <c r="DG102" s="179"/>
      <c r="DH102" s="179"/>
      <c r="DI102" s="179"/>
      <c r="DJ102" s="179"/>
      <c r="DK102" s="179"/>
      <c r="DL102" s="179"/>
      <c r="DM102" s="179"/>
      <c r="DN102" s="179"/>
      <c r="DO102" s="179"/>
      <c r="DP102" s="179"/>
      <c r="DQ102" s="179"/>
      <c r="DR102" s="179"/>
      <c r="DS102" s="179"/>
      <c r="DT102" s="179"/>
      <c r="DU102" s="179"/>
      <c r="DV102" s="179"/>
      <c r="DW102" s="179"/>
      <c r="DX102" s="179"/>
      <c r="DY102" s="179"/>
      <c r="DZ102" s="179"/>
      <c r="EA102" s="179"/>
      <c r="EB102" s="179"/>
      <c r="EC102" s="179"/>
      <c r="ED102" s="179"/>
      <c r="EE102" s="179"/>
      <c r="EF102" s="179"/>
      <c r="EG102" s="179"/>
      <c r="EH102" s="179"/>
      <c r="EI102" s="179"/>
      <c r="EJ102" s="179"/>
      <c r="EK102" s="179"/>
      <c r="EL102" s="179"/>
      <c r="EM102" s="179"/>
      <c r="EN102" s="179"/>
      <c r="EO102" s="179"/>
      <c r="EP102" s="179"/>
      <c r="EQ102" s="179"/>
      <c r="ER102" s="179"/>
      <c r="ES102" s="179"/>
      <c r="ET102" s="179"/>
      <c r="EU102" s="179"/>
      <c r="EV102" s="179"/>
      <c r="EW102" s="179"/>
      <c r="EX102" s="179"/>
      <c r="EY102" s="179"/>
      <c r="EZ102" s="179"/>
      <c r="FA102" s="179"/>
      <c r="FB102" s="179"/>
    </row>
    <row r="103" customFormat="false" ht="15" hidden="false" customHeight="false" outlineLevel="0" collapsed="false">
      <c r="A103" s="176" t="n">
        <v>614.87</v>
      </c>
      <c r="B103" s="197"/>
      <c r="C103" s="176"/>
      <c r="D103" s="176"/>
      <c r="E103" s="176"/>
      <c r="F103" s="176"/>
      <c r="G103" s="176"/>
      <c r="H103" s="198" t="n">
        <v>0</v>
      </c>
      <c r="I103" s="176"/>
      <c r="J103" s="179" t="n">
        <f aca="false">SUM(AB103,AG103,AZ103,ED103,ET103,EX103)</f>
        <v>0</v>
      </c>
      <c r="K103" s="179" t="n">
        <f aca="false">SUM(CN103:CS103,EA103, EB103,EC103,X103,AU103,AA103,EU103,CW103,CZ103,CG103,DT103,AH103,AJ103)</f>
        <v>0</v>
      </c>
      <c r="L103" s="179" t="n">
        <f aca="false">SUM(AV103:AY103)</f>
        <v>0</v>
      </c>
      <c r="M103" s="179"/>
      <c r="N103" s="179"/>
      <c r="O103" s="179"/>
      <c r="P103" s="179"/>
      <c r="Q103" s="179" t="n">
        <f aca="false">SUM(R103,S103)</f>
        <v>0</v>
      </c>
      <c r="R103" s="179" t="n">
        <f aca="false">SUM(T103:V103)</f>
        <v>0</v>
      </c>
      <c r="S103" s="179"/>
      <c r="T103" s="179" t="n">
        <f aca="false">SUM(BA103:FB103)</f>
        <v>0</v>
      </c>
      <c r="U103" s="179" t="n">
        <f aca="false">SUM(AU103:AZ103)</f>
        <v>0</v>
      </c>
      <c r="V103" s="179" t="n">
        <f aca="false">SUM(X103:AT103)</f>
        <v>0</v>
      </c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79"/>
      <c r="AT103" s="179"/>
      <c r="AU103" s="179"/>
      <c r="AV103" s="179"/>
      <c r="AW103" s="179"/>
      <c r="AX103" s="179"/>
      <c r="AY103" s="179"/>
      <c r="AZ103" s="179"/>
      <c r="BA103" s="179"/>
      <c r="BB103" s="179"/>
      <c r="BC103" s="179"/>
      <c r="BD103" s="179"/>
      <c r="BE103" s="179"/>
      <c r="BF103" s="179"/>
      <c r="BG103" s="179"/>
      <c r="BH103" s="179"/>
      <c r="BI103" s="179"/>
      <c r="BJ103" s="179"/>
      <c r="BK103" s="179"/>
      <c r="BL103" s="179"/>
      <c r="BM103" s="179"/>
      <c r="BN103" s="179"/>
      <c r="BO103" s="179"/>
      <c r="BP103" s="179"/>
      <c r="BQ103" s="179"/>
      <c r="BR103" s="179"/>
      <c r="BS103" s="179"/>
      <c r="BT103" s="179"/>
      <c r="BU103" s="179"/>
      <c r="BV103" s="179"/>
      <c r="BW103" s="179"/>
      <c r="BX103" s="179"/>
      <c r="BY103" s="179"/>
      <c r="BZ103" s="179"/>
      <c r="CA103" s="179"/>
      <c r="CB103" s="179"/>
      <c r="CC103" s="179"/>
      <c r="CD103" s="179"/>
      <c r="CE103" s="179"/>
      <c r="CF103" s="179"/>
      <c r="CG103" s="179"/>
      <c r="CH103" s="179"/>
      <c r="CI103" s="179"/>
      <c r="CJ103" s="179"/>
      <c r="CK103" s="179"/>
      <c r="CL103" s="179"/>
      <c r="CM103" s="179"/>
      <c r="CN103" s="179"/>
      <c r="CO103" s="179"/>
      <c r="CP103" s="179"/>
      <c r="CQ103" s="179"/>
      <c r="CR103" s="179"/>
      <c r="CS103" s="179"/>
      <c r="CT103" s="179"/>
      <c r="CU103" s="179"/>
      <c r="CV103" s="179"/>
      <c r="CW103" s="179"/>
      <c r="CX103" s="179"/>
      <c r="CY103" s="179"/>
      <c r="CZ103" s="179"/>
      <c r="DA103" s="179"/>
      <c r="DB103" s="179"/>
      <c r="DC103" s="179"/>
      <c r="DD103" s="179"/>
      <c r="DE103" s="179"/>
      <c r="DF103" s="179"/>
      <c r="DG103" s="179"/>
      <c r="DH103" s="179"/>
      <c r="DI103" s="179"/>
      <c r="DJ103" s="179"/>
      <c r="DK103" s="179"/>
      <c r="DL103" s="179"/>
      <c r="DM103" s="179"/>
      <c r="DN103" s="179"/>
      <c r="DO103" s="179"/>
      <c r="DP103" s="179"/>
      <c r="DQ103" s="179"/>
      <c r="DR103" s="179"/>
      <c r="DS103" s="179"/>
      <c r="DT103" s="179"/>
      <c r="DU103" s="179"/>
      <c r="DV103" s="179"/>
      <c r="DW103" s="179"/>
      <c r="DX103" s="179"/>
      <c r="DY103" s="179"/>
      <c r="DZ103" s="179"/>
      <c r="EA103" s="179"/>
      <c r="EB103" s="179"/>
      <c r="EC103" s="179"/>
      <c r="ED103" s="179"/>
      <c r="EE103" s="179"/>
      <c r="EF103" s="179"/>
      <c r="EG103" s="179"/>
      <c r="EH103" s="179"/>
      <c r="EI103" s="179"/>
      <c r="EJ103" s="179"/>
      <c r="EK103" s="179"/>
      <c r="EL103" s="179"/>
      <c r="EM103" s="179"/>
      <c r="EN103" s="179"/>
      <c r="EO103" s="179"/>
      <c r="EP103" s="179"/>
      <c r="EQ103" s="179"/>
      <c r="ER103" s="179"/>
      <c r="ES103" s="179"/>
      <c r="ET103" s="179"/>
      <c r="EU103" s="179"/>
      <c r="EV103" s="179"/>
      <c r="EW103" s="179"/>
      <c r="EX103" s="179"/>
      <c r="EY103" s="179"/>
      <c r="EZ103" s="179"/>
      <c r="FA103" s="179"/>
      <c r="FB103" s="179"/>
    </row>
    <row r="104" customFormat="false" ht="15" hidden="false" customHeight="false" outlineLevel="0" collapsed="false">
      <c r="A104" s="176" t="n">
        <v>614.935</v>
      </c>
      <c r="B104" s="197"/>
      <c r="C104" s="176"/>
      <c r="D104" s="176"/>
      <c r="E104" s="176"/>
      <c r="F104" s="176"/>
      <c r="G104" s="176"/>
      <c r="H104" s="198" t="n">
        <v>1</v>
      </c>
      <c r="I104" s="176" t="n">
        <f aca="false">M104/(M104+Q104)</f>
        <v>0</v>
      </c>
      <c r="J104" s="179" t="n">
        <f aca="false">SUM(AB104,AG104,AZ104,ED104,ET104,EX104)</f>
        <v>0</v>
      </c>
      <c r="K104" s="179" t="n">
        <f aca="false">SUM(CN104:CS104,EA104, EB104,EC104,X104,AU104,AA104,EU104,CW104,CZ104,CG104,DT104,AH104,AJ104)</f>
        <v>0</v>
      </c>
      <c r="L104" s="179" t="n">
        <f aca="false">SUM(AV104:AY104)</f>
        <v>0</v>
      </c>
      <c r="M104" s="179"/>
      <c r="N104" s="179"/>
      <c r="O104" s="179"/>
      <c r="P104" s="179"/>
      <c r="Q104" s="179" t="n">
        <f aca="false">SUM(R104,S104)</f>
        <v>1</v>
      </c>
      <c r="R104" s="179" t="n">
        <f aca="false">SUM(T104:V104)</f>
        <v>1</v>
      </c>
      <c r="S104" s="179"/>
      <c r="T104" s="179" t="n">
        <f aca="false">SUM(BA104:FB104)</f>
        <v>0</v>
      </c>
      <c r="U104" s="179" t="n">
        <f aca="false">SUM(AU104:AZ104)</f>
        <v>0</v>
      </c>
      <c r="V104" s="179" t="n">
        <f aca="false">SUM(X104:AT104)</f>
        <v>1</v>
      </c>
      <c r="W104" s="179"/>
      <c r="X104" s="179"/>
      <c r="Y104" s="179"/>
      <c r="Z104" s="179" t="n">
        <v>1</v>
      </c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79"/>
      <c r="AT104" s="179"/>
      <c r="AU104" s="179"/>
      <c r="AV104" s="179"/>
      <c r="AW104" s="179"/>
      <c r="AX104" s="179"/>
      <c r="AY104" s="179"/>
      <c r="AZ104" s="179"/>
      <c r="BA104" s="179"/>
      <c r="BB104" s="179"/>
      <c r="BC104" s="179"/>
      <c r="BD104" s="179"/>
      <c r="BE104" s="179"/>
      <c r="BF104" s="179"/>
      <c r="BG104" s="179"/>
      <c r="BH104" s="179"/>
      <c r="BI104" s="179"/>
      <c r="BJ104" s="179"/>
      <c r="BK104" s="179"/>
      <c r="BL104" s="179"/>
      <c r="BM104" s="179"/>
      <c r="BN104" s="179"/>
      <c r="BO104" s="179"/>
      <c r="BP104" s="179"/>
      <c r="BQ104" s="179"/>
      <c r="BR104" s="179"/>
      <c r="BS104" s="179"/>
      <c r="BT104" s="179"/>
      <c r="BU104" s="179"/>
      <c r="BV104" s="179"/>
      <c r="BW104" s="179"/>
      <c r="BX104" s="179"/>
      <c r="BY104" s="179"/>
      <c r="BZ104" s="179"/>
      <c r="CA104" s="179"/>
      <c r="CB104" s="179"/>
      <c r="CC104" s="179"/>
      <c r="CD104" s="179"/>
      <c r="CE104" s="179"/>
      <c r="CF104" s="179"/>
      <c r="CG104" s="179"/>
      <c r="CH104" s="179"/>
      <c r="CI104" s="179"/>
      <c r="CJ104" s="179"/>
      <c r="CK104" s="179"/>
      <c r="CL104" s="179"/>
      <c r="CM104" s="179"/>
      <c r="CN104" s="179"/>
      <c r="CO104" s="179"/>
      <c r="CP104" s="179"/>
      <c r="CQ104" s="179"/>
      <c r="CR104" s="179"/>
      <c r="CS104" s="179"/>
      <c r="CT104" s="179"/>
      <c r="CU104" s="179"/>
      <c r="CV104" s="179"/>
      <c r="CW104" s="179"/>
      <c r="CX104" s="179"/>
      <c r="CY104" s="179"/>
      <c r="CZ104" s="179"/>
      <c r="DA104" s="179"/>
      <c r="DB104" s="179"/>
      <c r="DC104" s="179"/>
      <c r="DD104" s="179"/>
      <c r="DE104" s="179"/>
      <c r="DF104" s="179"/>
      <c r="DG104" s="179"/>
      <c r="DH104" s="179"/>
      <c r="DI104" s="179"/>
      <c r="DJ104" s="179"/>
      <c r="DK104" s="179"/>
      <c r="DL104" s="179"/>
      <c r="DM104" s="179"/>
      <c r="DN104" s="179"/>
      <c r="DO104" s="179"/>
      <c r="DP104" s="179"/>
      <c r="DQ104" s="179"/>
      <c r="DR104" s="179"/>
      <c r="DS104" s="179"/>
      <c r="DT104" s="179"/>
      <c r="DU104" s="179"/>
      <c r="DV104" s="179"/>
      <c r="DW104" s="179"/>
      <c r="DX104" s="179"/>
      <c r="DY104" s="179"/>
      <c r="DZ104" s="179"/>
      <c r="EA104" s="179"/>
      <c r="EB104" s="179"/>
      <c r="EC104" s="179"/>
      <c r="ED104" s="179"/>
      <c r="EE104" s="179"/>
      <c r="EF104" s="179"/>
      <c r="EG104" s="179"/>
      <c r="EH104" s="179"/>
      <c r="EI104" s="179"/>
      <c r="EJ104" s="179"/>
      <c r="EK104" s="179"/>
      <c r="EL104" s="179"/>
      <c r="EM104" s="179"/>
      <c r="EN104" s="179"/>
      <c r="EO104" s="179"/>
      <c r="EP104" s="179"/>
      <c r="EQ104" s="179"/>
      <c r="ER104" s="179"/>
      <c r="ES104" s="179"/>
      <c r="ET104" s="179"/>
      <c r="EU104" s="179"/>
      <c r="EV104" s="179"/>
      <c r="EW104" s="179"/>
      <c r="EX104" s="179"/>
      <c r="EY104" s="179"/>
      <c r="EZ104" s="179"/>
      <c r="FA104" s="179"/>
      <c r="FB104" s="179"/>
    </row>
    <row r="105" customFormat="false" ht="15" hidden="false" customHeight="false" outlineLevel="0" collapsed="false">
      <c r="A105" s="176" t="n">
        <v>614.995</v>
      </c>
      <c r="B105" s="197"/>
      <c r="C105" s="176"/>
      <c r="D105" s="176"/>
      <c r="E105" s="176"/>
      <c r="F105" s="176"/>
      <c r="G105" s="176"/>
      <c r="H105" s="198" t="n">
        <v>0</v>
      </c>
      <c r="I105" s="176"/>
      <c r="J105" s="179" t="n">
        <f aca="false">SUM(AB105,AG105,AZ105,ED105,ET105,EX105)</f>
        <v>0</v>
      </c>
      <c r="K105" s="179" t="n">
        <f aca="false">SUM(CN105:CS105,EA105, EB105,EC105,X105,AU105,AA105,EU105,CW105,CZ105,CG105,DT105,AH105,AJ105)</f>
        <v>0</v>
      </c>
      <c r="L105" s="179" t="n">
        <f aca="false">SUM(AV105:AY105)</f>
        <v>0</v>
      </c>
      <c r="M105" s="179"/>
      <c r="N105" s="179"/>
      <c r="O105" s="179"/>
      <c r="P105" s="179"/>
      <c r="Q105" s="179" t="n">
        <f aca="false">SUM(R105,S105)</f>
        <v>0</v>
      </c>
      <c r="R105" s="179" t="n">
        <f aca="false">SUM(T105:V105)</f>
        <v>0</v>
      </c>
      <c r="S105" s="179"/>
      <c r="T105" s="179" t="n">
        <f aca="false">SUM(BA105:FB105)</f>
        <v>0</v>
      </c>
      <c r="U105" s="179" t="n">
        <f aca="false">SUM(AU105:AZ105)</f>
        <v>0</v>
      </c>
      <c r="V105" s="179" t="n">
        <f aca="false">SUM(X105:AT105)</f>
        <v>0</v>
      </c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  <c r="AW105" s="179"/>
      <c r="AX105" s="179"/>
      <c r="AY105" s="179"/>
      <c r="AZ105" s="179"/>
      <c r="BA105" s="179"/>
      <c r="BB105" s="179"/>
      <c r="BC105" s="179"/>
      <c r="BD105" s="179"/>
      <c r="BE105" s="179"/>
      <c r="BF105" s="179"/>
      <c r="BG105" s="179"/>
      <c r="BH105" s="179"/>
      <c r="BI105" s="179"/>
      <c r="BJ105" s="179"/>
      <c r="BK105" s="179"/>
      <c r="BL105" s="179"/>
      <c r="BM105" s="179"/>
      <c r="BN105" s="179"/>
      <c r="BO105" s="179"/>
      <c r="BP105" s="179"/>
      <c r="BQ105" s="179"/>
      <c r="BR105" s="179"/>
      <c r="BS105" s="179"/>
      <c r="BT105" s="179"/>
      <c r="BU105" s="179"/>
      <c r="BV105" s="179"/>
      <c r="BW105" s="179"/>
      <c r="BX105" s="179"/>
      <c r="BY105" s="179"/>
      <c r="BZ105" s="179"/>
      <c r="CA105" s="179"/>
      <c r="CB105" s="179"/>
      <c r="CC105" s="179"/>
      <c r="CD105" s="179"/>
      <c r="CE105" s="179"/>
      <c r="CF105" s="179"/>
      <c r="CG105" s="179"/>
      <c r="CH105" s="179"/>
      <c r="CI105" s="179"/>
      <c r="CJ105" s="179"/>
      <c r="CK105" s="179"/>
      <c r="CL105" s="179"/>
      <c r="CM105" s="179"/>
      <c r="CN105" s="179"/>
      <c r="CO105" s="179"/>
      <c r="CP105" s="179"/>
      <c r="CQ105" s="179"/>
      <c r="CR105" s="179"/>
      <c r="CS105" s="179"/>
      <c r="CT105" s="179"/>
      <c r="CU105" s="179"/>
      <c r="CV105" s="179"/>
      <c r="CW105" s="179"/>
      <c r="CX105" s="179"/>
      <c r="CY105" s="179"/>
      <c r="CZ105" s="179"/>
      <c r="DA105" s="179"/>
      <c r="DB105" s="179"/>
      <c r="DC105" s="179"/>
      <c r="DD105" s="179"/>
      <c r="DE105" s="179"/>
      <c r="DF105" s="179"/>
      <c r="DG105" s="179"/>
      <c r="DH105" s="179"/>
      <c r="DI105" s="179"/>
      <c r="DJ105" s="179"/>
      <c r="DK105" s="179"/>
      <c r="DL105" s="179"/>
      <c r="DM105" s="179"/>
      <c r="DN105" s="179"/>
      <c r="DO105" s="179"/>
      <c r="DP105" s="179"/>
      <c r="DQ105" s="179"/>
      <c r="DR105" s="179"/>
      <c r="DS105" s="179"/>
      <c r="DT105" s="179"/>
      <c r="DU105" s="179"/>
      <c r="DV105" s="179"/>
      <c r="DW105" s="179"/>
      <c r="DX105" s="179"/>
      <c r="DY105" s="179"/>
      <c r="DZ105" s="179"/>
      <c r="EA105" s="179"/>
      <c r="EB105" s="179"/>
      <c r="EC105" s="179"/>
      <c r="ED105" s="179"/>
      <c r="EE105" s="179"/>
      <c r="EF105" s="179"/>
      <c r="EG105" s="179"/>
      <c r="EH105" s="179"/>
      <c r="EI105" s="179"/>
      <c r="EJ105" s="179"/>
      <c r="EK105" s="179"/>
      <c r="EL105" s="179"/>
      <c r="EM105" s="179"/>
      <c r="EN105" s="179"/>
      <c r="EO105" s="179"/>
      <c r="EP105" s="179"/>
      <c r="EQ105" s="179"/>
      <c r="ER105" s="179"/>
      <c r="ES105" s="179"/>
      <c r="ET105" s="179"/>
      <c r="EU105" s="179"/>
      <c r="EV105" s="179"/>
      <c r="EW105" s="179"/>
      <c r="EX105" s="179"/>
      <c r="EY105" s="179"/>
      <c r="EZ105" s="179"/>
      <c r="FA105" s="179"/>
      <c r="FB105" s="179"/>
    </row>
    <row r="106" customFormat="false" ht="15" hidden="false" customHeight="false" outlineLevel="0" collapsed="false">
      <c r="A106" s="176" t="n">
        <v>615.03</v>
      </c>
      <c r="B106" s="197"/>
      <c r="C106" s="176" t="n">
        <v>1.59880908075921</v>
      </c>
      <c r="D106" s="176" t="n">
        <v>0</v>
      </c>
      <c r="E106" s="176" t="n">
        <v>0.399702270189803</v>
      </c>
      <c r="F106" s="176" t="n">
        <v>0.199851135094901</v>
      </c>
      <c r="G106" s="176" t="n">
        <v>0</v>
      </c>
      <c r="H106" s="198" t="n">
        <v>2</v>
      </c>
      <c r="I106" s="176" t="n">
        <f aca="false">M106/(M106+Q106)</f>
        <v>0</v>
      </c>
      <c r="J106" s="179" t="n">
        <f aca="false">SUM(AB106,AG106,AZ106,ED106,ET106,EX106)</f>
        <v>0</v>
      </c>
      <c r="K106" s="179" t="n">
        <f aca="false">SUM(CN106:CS106,EA106, EB106,EC106,X106,AU106,AA106,EU106,CW106,CZ106,CG106,DT106,AH106,AJ106)</f>
        <v>0</v>
      </c>
      <c r="L106" s="179" t="n">
        <f aca="false">SUM(AV106:AY106)</f>
        <v>0</v>
      </c>
      <c r="M106" s="179"/>
      <c r="N106" s="179" t="n">
        <v>1</v>
      </c>
      <c r="O106" s="179" t="n">
        <v>2</v>
      </c>
      <c r="P106" s="179"/>
      <c r="Q106" s="179" t="n">
        <f aca="false">SUM(R106,S106)</f>
        <v>8</v>
      </c>
      <c r="R106" s="179" t="n">
        <f aca="false">SUM(T106:V106)</f>
        <v>5</v>
      </c>
      <c r="S106" s="179" t="n">
        <v>3</v>
      </c>
      <c r="T106" s="179" t="n">
        <f aca="false">SUM(BA106:FB106)</f>
        <v>5</v>
      </c>
      <c r="U106" s="179" t="n">
        <f aca="false">SUM(AU106:AZ106)</f>
        <v>0</v>
      </c>
      <c r="V106" s="179" t="n">
        <f aca="false">SUM(X106:AT106)</f>
        <v>0</v>
      </c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79"/>
      <c r="AN106" s="179"/>
      <c r="AO106" s="179"/>
      <c r="AP106" s="179"/>
      <c r="AQ106" s="179"/>
      <c r="AR106" s="179"/>
      <c r="AS106" s="179"/>
      <c r="AT106" s="179"/>
      <c r="AU106" s="179"/>
      <c r="AV106" s="179"/>
      <c r="AW106" s="179"/>
      <c r="AX106" s="179"/>
      <c r="AY106" s="179"/>
      <c r="AZ106" s="179"/>
      <c r="BA106" s="179"/>
      <c r="BB106" s="179"/>
      <c r="BC106" s="179"/>
      <c r="BD106" s="179"/>
      <c r="BE106" s="179"/>
      <c r="BF106" s="179"/>
      <c r="BG106" s="179"/>
      <c r="BH106" s="179"/>
      <c r="BI106" s="179"/>
      <c r="BJ106" s="179"/>
      <c r="BK106" s="179"/>
      <c r="BL106" s="179"/>
      <c r="BM106" s="179"/>
      <c r="BN106" s="179"/>
      <c r="BO106" s="179"/>
      <c r="BP106" s="179"/>
      <c r="BQ106" s="179"/>
      <c r="BR106" s="179"/>
      <c r="BS106" s="179"/>
      <c r="BT106" s="179"/>
      <c r="BU106" s="179"/>
      <c r="BV106" s="179"/>
      <c r="BW106" s="179"/>
      <c r="BX106" s="179"/>
      <c r="BY106" s="179"/>
      <c r="BZ106" s="179"/>
      <c r="CA106" s="179"/>
      <c r="CB106" s="179"/>
      <c r="CC106" s="179"/>
      <c r="CD106" s="179"/>
      <c r="CE106" s="179"/>
      <c r="CF106" s="179"/>
      <c r="CG106" s="179"/>
      <c r="CH106" s="179"/>
      <c r="CI106" s="179"/>
      <c r="CJ106" s="179"/>
      <c r="CK106" s="179"/>
      <c r="CL106" s="179"/>
      <c r="CM106" s="179"/>
      <c r="CN106" s="179"/>
      <c r="CO106" s="179"/>
      <c r="CP106" s="179"/>
      <c r="CQ106" s="179"/>
      <c r="CR106" s="179"/>
      <c r="CS106" s="179"/>
      <c r="CT106" s="179"/>
      <c r="CU106" s="179"/>
      <c r="CV106" s="179"/>
      <c r="CW106" s="179"/>
      <c r="CX106" s="179"/>
      <c r="CY106" s="179"/>
      <c r="CZ106" s="179"/>
      <c r="DA106" s="179"/>
      <c r="DB106" s="179"/>
      <c r="DC106" s="179"/>
      <c r="DD106" s="179"/>
      <c r="DE106" s="179"/>
      <c r="DF106" s="179"/>
      <c r="DG106" s="179"/>
      <c r="DH106" s="179"/>
      <c r="DI106" s="179"/>
      <c r="DJ106" s="179"/>
      <c r="DK106" s="179"/>
      <c r="DL106" s="179"/>
      <c r="DM106" s="179"/>
      <c r="DN106" s="179"/>
      <c r="DO106" s="179"/>
      <c r="DP106" s="179"/>
      <c r="DQ106" s="179"/>
      <c r="DR106" s="179"/>
      <c r="DS106" s="179"/>
      <c r="DT106" s="179"/>
      <c r="DU106" s="179"/>
      <c r="DV106" s="179"/>
      <c r="DW106" s="179"/>
      <c r="DX106" s="179"/>
      <c r="DY106" s="179"/>
      <c r="DZ106" s="179" t="n">
        <v>1</v>
      </c>
      <c r="EA106" s="179"/>
      <c r="EB106" s="179"/>
      <c r="EC106" s="179"/>
      <c r="ED106" s="179"/>
      <c r="EE106" s="179"/>
      <c r="EF106" s="179"/>
      <c r="EG106" s="179"/>
      <c r="EH106" s="179"/>
      <c r="EI106" s="179"/>
      <c r="EJ106" s="179"/>
      <c r="EK106" s="179"/>
      <c r="EL106" s="179"/>
      <c r="EM106" s="179"/>
      <c r="EN106" s="179"/>
      <c r="EO106" s="179"/>
      <c r="EP106" s="179"/>
      <c r="EQ106" s="179"/>
      <c r="ER106" s="179"/>
      <c r="ES106" s="179"/>
      <c r="ET106" s="179"/>
      <c r="EU106" s="179"/>
      <c r="EV106" s="179"/>
      <c r="EW106" s="179"/>
      <c r="EX106" s="179"/>
      <c r="EY106" s="179" t="n">
        <v>4</v>
      </c>
      <c r="EZ106" s="179"/>
      <c r="FA106" s="179"/>
      <c r="FB106" s="179"/>
    </row>
    <row r="107" customFormat="false" ht="15" hidden="false" customHeight="false" outlineLevel="0" collapsed="false">
      <c r="A107" s="176" t="n">
        <v>615.055</v>
      </c>
      <c r="B107" s="197"/>
      <c r="C107" s="176"/>
      <c r="D107" s="176"/>
      <c r="E107" s="176"/>
      <c r="F107" s="176"/>
      <c r="G107" s="176"/>
      <c r="H107" s="198" t="n">
        <v>0</v>
      </c>
      <c r="I107" s="176"/>
      <c r="J107" s="179" t="n">
        <f aca="false">SUM(AB107,AG107,AZ107,ED107,ET107,EX107)</f>
        <v>0</v>
      </c>
      <c r="K107" s="179" t="n">
        <f aca="false">SUM(CN107:CS107,EA107, EB107,EC107,X107,AU107,AA107,EU107,CW107,CZ107,CG107,DT107,AH107,AJ107)</f>
        <v>0</v>
      </c>
      <c r="L107" s="179" t="n">
        <f aca="false">SUM(AV107:AY107)</f>
        <v>0</v>
      </c>
      <c r="M107" s="179"/>
      <c r="N107" s="179"/>
      <c r="O107" s="179"/>
      <c r="P107" s="179"/>
      <c r="Q107" s="179" t="n">
        <f aca="false">SUM(R107,S107)</f>
        <v>0</v>
      </c>
      <c r="R107" s="179" t="n">
        <f aca="false">SUM(T107:V107)</f>
        <v>0</v>
      </c>
      <c r="S107" s="179"/>
      <c r="T107" s="179" t="n">
        <f aca="false">SUM(BA107:FB107)</f>
        <v>0</v>
      </c>
      <c r="U107" s="179" t="n">
        <f aca="false">SUM(AU107:AZ107)</f>
        <v>0</v>
      </c>
      <c r="V107" s="179" t="n">
        <f aca="false">SUM(X107:AT107)</f>
        <v>0</v>
      </c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  <c r="AW107" s="179"/>
      <c r="AX107" s="179"/>
      <c r="AY107" s="179"/>
      <c r="AZ107" s="179"/>
      <c r="BA107" s="179"/>
      <c r="BB107" s="179"/>
      <c r="BC107" s="179"/>
      <c r="BD107" s="179"/>
      <c r="BE107" s="179"/>
      <c r="BF107" s="179"/>
      <c r="BG107" s="179"/>
      <c r="BH107" s="179"/>
      <c r="BI107" s="179"/>
      <c r="BJ107" s="179"/>
      <c r="BK107" s="179"/>
      <c r="BL107" s="179"/>
      <c r="BM107" s="179"/>
      <c r="BN107" s="179"/>
      <c r="BO107" s="179"/>
      <c r="BP107" s="179"/>
      <c r="BQ107" s="179"/>
      <c r="BR107" s="179"/>
      <c r="BS107" s="179"/>
      <c r="BT107" s="179"/>
      <c r="BU107" s="179"/>
      <c r="BV107" s="179"/>
      <c r="BW107" s="179"/>
      <c r="BX107" s="179"/>
      <c r="BY107" s="179"/>
      <c r="BZ107" s="179"/>
      <c r="CA107" s="179"/>
      <c r="CB107" s="179"/>
      <c r="CC107" s="179"/>
      <c r="CD107" s="179"/>
      <c r="CE107" s="179"/>
      <c r="CF107" s="179"/>
      <c r="CG107" s="179"/>
      <c r="CH107" s="179"/>
      <c r="CI107" s="179"/>
      <c r="CJ107" s="179"/>
      <c r="CK107" s="179"/>
      <c r="CL107" s="179"/>
      <c r="CM107" s="179"/>
      <c r="CN107" s="179"/>
      <c r="CO107" s="179"/>
      <c r="CP107" s="179"/>
      <c r="CQ107" s="179"/>
      <c r="CR107" s="179"/>
      <c r="CS107" s="179"/>
      <c r="CT107" s="179"/>
      <c r="CU107" s="179"/>
      <c r="CV107" s="179"/>
      <c r="CW107" s="179"/>
      <c r="CX107" s="179"/>
      <c r="CY107" s="179"/>
      <c r="CZ107" s="179"/>
      <c r="DA107" s="179"/>
      <c r="DB107" s="179"/>
      <c r="DC107" s="179"/>
      <c r="DD107" s="179"/>
      <c r="DE107" s="179"/>
      <c r="DF107" s="179"/>
      <c r="DG107" s="179"/>
      <c r="DH107" s="179"/>
      <c r="DI107" s="179"/>
      <c r="DJ107" s="179"/>
      <c r="DK107" s="179"/>
      <c r="DL107" s="179"/>
      <c r="DM107" s="179"/>
      <c r="DN107" s="179"/>
      <c r="DO107" s="179"/>
      <c r="DP107" s="179"/>
      <c r="DQ107" s="179"/>
      <c r="DR107" s="179"/>
      <c r="DS107" s="179"/>
      <c r="DT107" s="179"/>
      <c r="DU107" s="179"/>
      <c r="DV107" s="179"/>
      <c r="DW107" s="179"/>
      <c r="DX107" s="179"/>
      <c r="DY107" s="179"/>
      <c r="DZ107" s="179"/>
      <c r="EA107" s="179"/>
      <c r="EB107" s="179"/>
      <c r="EC107" s="179"/>
      <c r="ED107" s="179"/>
      <c r="EE107" s="179"/>
      <c r="EF107" s="179"/>
      <c r="EG107" s="179"/>
      <c r="EH107" s="179"/>
      <c r="EI107" s="179"/>
      <c r="EJ107" s="179"/>
      <c r="EK107" s="179"/>
      <c r="EL107" s="179"/>
      <c r="EM107" s="179"/>
      <c r="EN107" s="179"/>
      <c r="EO107" s="179"/>
      <c r="EP107" s="179"/>
      <c r="EQ107" s="179"/>
      <c r="ER107" s="179"/>
      <c r="ES107" s="179"/>
      <c r="ET107" s="179"/>
      <c r="EU107" s="179"/>
      <c r="EV107" s="179"/>
      <c r="EW107" s="179"/>
      <c r="EX107" s="179"/>
      <c r="EY107" s="179"/>
      <c r="EZ107" s="179"/>
      <c r="FA107" s="179"/>
      <c r="FB107" s="179"/>
    </row>
    <row r="108" customFormat="false" ht="15" hidden="false" customHeight="false" outlineLevel="0" collapsed="false">
      <c r="A108" s="176" t="n">
        <v>615.115</v>
      </c>
      <c r="B108" s="197"/>
      <c r="C108" s="176"/>
      <c r="D108" s="176"/>
      <c r="E108" s="176"/>
      <c r="F108" s="176"/>
      <c r="G108" s="176"/>
      <c r="H108" s="198" t="n">
        <v>0</v>
      </c>
      <c r="I108" s="176"/>
      <c r="J108" s="179" t="n">
        <f aca="false">SUM(AB108,AG108,AZ108,ED108,ET108,EX108)</f>
        <v>0</v>
      </c>
      <c r="K108" s="179" t="n">
        <f aca="false">SUM(CN108:CS108,EA108, EB108,EC108,X108,AU108,AA108,EU108,CW108,CZ108,CG108,DT108,AH108,AJ108)</f>
        <v>0</v>
      </c>
      <c r="L108" s="179" t="n">
        <f aca="false">SUM(AV108:AY108)</f>
        <v>0</v>
      </c>
      <c r="M108" s="179"/>
      <c r="N108" s="179"/>
      <c r="O108" s="179"/>
      <c r="P108" s="179"/>
      <c r="Q108" s="179" t="n">
        <f aca="false">SUM(R108,S108)</f>
        <v>0</v>
      </c>
      <c r="R108" s="179" t="n">
        <f aca="false">SUM(T108:V108)</f>
        <v>0</v>
      </c>
      <c r="S108" s="179"/>
      <c r="T108" s="179" t="n">
        <f aca="false">SUM(BA108:FB108)</f>
        <v>0</v>
      </c>
      <c r="U108" s="179" t="n">
        <f aca="false">SUM(AU108:AZ108)</f>
        <v>0</v>
      </c>
      <c r="V108" s="179" t="n">
        <f aca="false">SUM(X108:AT108)</f>
        <v>0</v>
      </c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  <c r="AW108" s="179"/>
      <c r="AX108" s="179"/>
      <c r="AY108" s="179"/>
      <c r="AZ108" s="179"/>
      <c r="BA108" s="179"/>
      <c r="BB108" s="179"/>
      <c r="BC108" s="179"/>
      <c r="BD108" s="179"/>
      <c r="BE108" s="179"/>
      <c r="BF108" s="179"/>
      <c r="BG108" s="179"/>
      <c r="BH108" s="179"/>
      <c r="BI108" s="179"/>
      <c r="BJ108" s="179"/>
      <c r="BK108" s="179"/>
      <c r="BL108" s="179"/>
      <c r="BM108" s="179"/>
      <c r="BN108" s="179"/>
      <c r="BO108" s="179"/>
      <c r="BP108" s="179"/>
      <c r="BQ108" s="179"/>
      <c r="BR108" s="179"/>
      <c r="BS108" s="179"/>
      <c r="BT108" s="179"/>
      <c r="BU108" s="179"/>
      <c r="BV108" s="179"/>
      <c r="BW108" s="179"/>
      <c r="BX108" s="179"/>
      <c r="BY108" s="179"/>
      <c r="BZ108" s="179"/>
      <c r="CA108" s="179"/>
      <c r="CB108" s="179"/>
      <c r="CC108" s="179"/>
      <c r="CD108" s="179"/>
      <c r="CE108" s="179"/>
      <c r="CF108" s="179"/>
      <c r="CG108" s="179"/>
      <c r="CH108" s="179"/>
      <c r="CI108" s="179"/>
      <c r="CJ108" s="179"/>
      <c r="CK108" s="179"/>
      <c r="CL108" s="179"/>
      <c r="CM108" s="179"/>
      <c r="CN108" s="179"/>
      <c r="CO108" s="179"/>
      <c r="CP108" s="179"/>
      <c r="CQ108" s="179"/>
      <c r="CR108" s="179"/>
      <c r="CS108" s="179"/>
      <c r="CT108" s="179"/>
      <c r="CU108" s="179"/>
      <c r="CV108" s="179"/>
      <c r="CW108" s="179"/>
      <c r="CX108" s="179"/>
      <c r="CY108" s="179"/>
      <c r="CZ108" s="179"/>
      <c r="DA108" s="179"/>
      <c r="DB108" s="179"/>
      <c r="DC108" s="179"/>
      <c r="DD108" s="179"/>
      <c r="DE108" s="179"/>
      <c r="DF108" s="179"/>
      <c r="DG108" s="179"/>
      <c r="DH108" s="179"/>
      <c r="DI108" s="179"/>
      <c r="DJ108" s="179"/>
      <c r="DK108" s="179"/>
      <c r="DL108" s="179"/>
      <c r="DM108" s="179"/>
      <c r="DN108" s="179"/>
      <c r="DO108" s="179"/>
      <c r="DP108" s="179"/>
      <c r="DQ108" s="179"/>
      <c r="DR108" s="179"/>
      <c r="DS108" s="179"/>
      <c r="DT108" s="179"/>
      <c r="DU108" s="179"/>
      <c r="DV108" s="179"/>
      <c r="DW108" s="179"/>
      <c r="DX108" s="179"/>
      <c r="DY108" s="179"/>
      <c r="DZ108" s="179"/>
      <c r="EA108" s="179"/>
      <c r="EB108" s="179"/>
      <c r="EC108" s="179"/>
      <c r="ED108" s="179"/>
      <c r="EE108" s="179"/>
      <c r="EF108" s="179"/>
      <c r="EG108" s="179"/>
      <c r="EH108" s="179"/>
      <c r="EI108" s="179"/>
      <c r="EJ108" s="179"/>
      <c r="EK108" s="179"/>
      <c r="EL108" s="179"/>
      <c r="EM108" s="179"/>
      <c r="EN108" s="179"/>
      <c r="EO108" s="179"/>
      <c r="EP108" s="179"/>
      <c r="EQ108" s="179"/>
      <c r="ER108" s="179"/>
      <c r="ES108" s="179"/>
      <c r="ET108" s="179"/>
      <c r="EU108" s="179"/>
      <c r="EV108" s="179"/>
      <c r="EW108" s="179"/>
      <c r="EX108" s="179"/>
      <c r="EY108" s="179"/>
      <c r="EZ108" s="179"/>
      <c r="FA108" s="179"/>
      <c r="FB108" s="179"/>
    </row>
    <row r="109" customFormat="false" ht="15" hidden="false" customHeight="false" outlineLevel="0" collapsed="false">
      <c r="A109" s="176" t="n">
        <v>615.165</v>
      </c>
      <c r="B109" s="197"/>
      <c r="C109" s="176"/>
      <c r="D109" s="176"/>
      <c r="E109" s="176"/>
      <c r="F109" s="176"/>
      <c r="G109" s="176"/>
      <c r="H109" s="198" t="n">
        <v>0</v>
      </c>
      <c r="I109" s="176"/>
      <c r="J109" s="179" t="n">
        <f aca="false">SUM(AB109,AG109,AZ109,ED109,ET109,EX109)</f>
        <v>0</v>
      </c>
      <c r="K109" s="179" t="n">
        <f aca="false">SUM(CN109:CS109,EA109, EB109,EC109,X109,AU109,AA109,EU109,CW109,CZ109,CG109,DT109,AH109,AJ109)</f>
        <v>0</v>
      </c>
      <c r="L109" s="179" t="n">
        <f aca="false">SUM(AV109:AY109)</f>
        <v>0</v>
      </c>
      <c r="M109" s="179"/>
      <c r="N109" s="179"/>
      <c r="O109" s="179"/>
      <c r="P109" s="179"/>
      <c r="Q109" s="179" t="n">
        <f aca="false">SUM(R109,S109)</f>
        <v>0</v>
      </c>
      <c r="R109" s="179" t="n">
        <f aca="false">SUM(T109:V109)</f>
        <v>0</v>
      </c>
      <c r="S109" s="179"/>
      <c r="T109" s="179" t="n">
        <f aca="false">SUM(BA109:FB109)</f>
        <v>0</v>
      </c>
      <c r="U109" s="179" t="n">
        <f aca="false">SUM(AU109:AZ109)</f>
        <v>0</v>
      </c>
      <c r="V109" s="179" t="n">
        <f aca="false">SUM(X109:AT109)</f>
        <v>0</v>
      </c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79"/>
      <c r="AT109" s="179"/>
      <c r="AU109" s="179"/>
      <c r="AV109" s="179"/>
      <c r="AW109" s="179"/>
      <c r="AX109" s="179"/>
      <c r="AY109" s="179"/>
      <c r="AZ109" s="179"/>
      <c r="BA109" s="179"/>
      <c r="BB109" s="179"/>
      <c r="BC109" s="179"/>
      <c r="BD109" s="179"/>
      <c r="BE109" s="179"/>
      <c r="BF109" s="179"/>
      <c r="BG109" s="179"/>
      <c r="BH109" s="179"/>
      <c r="BI109" s="179"/>
      <c r="BJ109" s="179"/>
      <c r="BK109" s="179"/>
      <c r="BL109" s="179"/>
      <c r="BM109" s="179"/>
      <c r="BN109" s="179"/>
      <c r="BO109" s="179"/>
      <c r="BP109" s="179"/>
      <c r="BQ109" s="179"/>
      <c r="BR109" s="179"/>
      <c r="BS109" s="179"/>
      <c r="BT109" s="179"/>
      <c r="BU109" s="179"/>
      <c r="BV109" s="179"/>
      <c r="BW109" s="179"/>
      <c r="BX109" s="179"/>
      <c r="BY109" s="179"/>
      <c r="BZ109" s="179"/>
      <c r="CA109" s="179"/>
      <c r="CB109" s="179"/>
      <c r="CC109" s="179"/>
      <c r="CD109" s="179"/>
      <c r="CE109" s="179"/>
      <c r="CF109" s="179"/>
      <c r="CG109" s="179"/>
      <c r="CH109" s="179"/>
      <c r="CI109" s="179"/>
      <c r="CJ109" s="179"/>
      <c r="CK109" s="179"/>
      <c r="CL109" s="179"/>
      <c r="CM109" s="179"/>
      <c r="CN109" s="179"/>
      <c r="CO109" s="179"/>
      <c r="CP109" s="179"/>
      <c r="CQ109" s="179"/>
      <c r="CR109" s="179"/>
      <c r="CS109" s="179"/>
      <c r="CT109" s="179"/>
      <c r="CU109" s="179"/>
      <c r="CV109" s="179"/>
      <c r="CW109" s="179"/>
      <c r="CX109" s="179"/>
      <c r="CY109" s="179"/>
      <c r="CZ109" s="179"/>
      <c r="DA109" s="179"/>
      <c r="DB109" s="179"/>
      <c r="DC109" s="179"/>
      <c r="DD109" s="179"/>
      <c r="DE109" s="179"/>
      <c r="DF109" s="179"/>
      <c r="DG109" s="179"/>
      <c r="DH109" s="179"/>
      <c r="DI109" s="179"/>
      <c r="DJ109" s="179"/>
      <c r="DK109" s="179"/>
      <c r="DL109" s="179"/>
      <c r="DM109" s="179"/>
      <c r="DN109" s="179"/>
      <c r="DO109" s="179"/>
      <c r="DP109" s="179"/>
      <c r="DQ109" s="179"/>
      <c r="DR109" s="179"/>
      <c r="DS109" s="179"/>
      <c r="DT109" s="179"/>
      <c r="DU109" s="179"/>
      <c r="DV109" s="179"/>
      <c r="DW109" s="179"/>
      <c r="DX109" s="179"/>
      <c r="DY109" s="179"/>
      <c r="DZ109" s="179"/>
      <c r="EA109" s="179"/>
      <c r="EB109" s="179"/>
      <c r="EC109" s="179"/>
      <c r="ED109" s="179"/>
      <c r="EE109" s="179"/>
      <c r="EF109" s="179"/>
      <c r="EG109" s="179"/>
      <c r="EH109" s="179"/>
      <c r="EI109" s="179"/>
      <c r="EJ109" s="179"/>
      <c r="EK109" s="179"/>
      <c r="EL109" s="179"/>
      <c r="EM109" s="179"/>
      <c r="EN109" s="179"/>
      <c r="EO109" s="179"/>
      <c r="EP109" s="179"/>
      <c r="EQ109" s="179"/>
      <c r="ER109" s="179"/>
      <c r="ES109" s="179"/>
      <c r="ET109" s="179"/>
      <c r="EU109" s="179"/>
      <c r="EV109" s="179"/>
      <c r="EW109" s="179"/>
      <c r="EX109" s="179"/>
      <c r="EY109" s="179"/>
      <c r="EZ109" s="179"/>
      <c r="FA109" s="179"/>
      <c r="FB109" s="179"/>
    </row>
    <row r="110" customFormat="false" ht="15" hidden="false" customHeight="false" outlineLevel="0" collapsed="false">
      <c r="A110" s="176" t="n">
        <v>615.225</v>
      </c>
      <c r="B110" s="197"/>
      <c r="C110" s="176"/>
      <c r="D110" s="176"/>
      <c r="E110" s="176"/>
      <c r="F110" s="176"/>
      <c r="G110" s="176"/>
      <c r="H110" s="198" t="n">
        <v>0</v>
      </c>
      <c r="I110" s="176"/>
      <c r="J110" s="179" t="n">
        <f aca="false">SUM(AB110,AG110,AZ110,ED110,ET110,EX110)</f>
        <v>0</v>
      </c>
      <c r="K110" s="179" t="n">
        <f aca="false">SUM(CN110:CS110,EA110, EB110,EC110,X110,AU110,AA110,EU110,CW110,CZ110,CG110,DT110,AH110,AJ110)</f>
        <v>0</v>
      </c>
      <c r="L110" s="179" t="n">
        <f aca="false">SUM(AV110:AY110)</f>
        <v>0</v>
      </c>
      <c r="M110" s="179"/>
      <c r="N110" s="179"/>
      <c r="O110" s="179"/>
      <c r="P110" s="179"/>
      <c r="Q110" s="179" t="n">
        <f aca="false">SUM(R110,S110)</f>
        <v>0</v>
      </c>
      <c r="R110" s="179" t="n">
        <f aca="false">SUM(T110:V110)</f>
        <v>0</v>
      </c>
      <c r="S110" s="179"/>
      <c r="T110" s="179" t="n">
        <f aca="false">SUM(BA110:FB110)</f>
        <v>0</v>
      </c>
      <c r="U110" s="179" t="n">
        <f aca="false">SUM(AU110:AZ110)</f>
        <v>0</v>
      </c>
      <c r="V110" s="179" t="n">
        <f aca="false">SUM(X110:AT110)</f>
        <v>0</v>
      </c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79"/>
      <c r="AT110" s="179"/>
      <c r="AU110" s="179"/>
      <c r="AV110" s="179"/>
      <c r="AW110" s="179"/>
      <c r="AX110" s="179"/>
      <c r="AY110" s="179"/>
      <c r="AZ110" s="179"/>
      <c r="BA110" s="179"/>
      <c r="BB110" s="179"/>
      <c r="BC110" s="179"/>
      <c r="BD110" s="179"/>
      <c r="BE110" s="179"/>
      <c r="BF110" s="179"/>
      <c r="BG110" s="179"/>
      <c r="BH110" s="179"/>
      <c r="BI110" s="179"/>
      <c r="BJ110" s="179"/>
      <c r="BK110" s="179"/>
      <c r="BL110" s="179"/>
      <c r="BM110" s="179"/>
      <c r="BN110" s="179"/>
      <c r="BO110" s="179"/>
      <c r="BP110" s="179"/>
      <c r="BQ110" s="179"/>
      <c r="BR110" s="179"/>
      <c r="BS110" s="179"/>
      <c r="BT110" s="179"/>
      <c r="BU110" s="179"/>
      <c r="BV110" s="179"/>
      <c r="BW110" s="179"/>
      <c r="BX110" s="179"/>
      <c r="BY110" s="179"/>
      <c r="BZ110" s="179"/>
      <c r="CA110" s="179"/>
      <c r="CB110" s="179"/>
      <c r="CC110" s="179"/>
      <c r="CD110" s="179"/>
      <c r="CE110" s="179"/>
      <c r="CF110" s="179"/>
      <c r="CG110" s="179"/>
      <c r="CH110" s="179"/>
      <c r="CI110" s="179"/>
      <c r="CJ110" s="179"/>
      <c r="CK110" s="179"/>
      <c r="CL110" s="179"/>
      <c r="CM110" s="179"/>
      <c r="CN110" s="179"/>
      <c r="CO110" s="179"/>
      <c r="CP110" s="179"/>
      <c r="CQ110" s="179"/>
      <c r="CR110" s="179"/>
      <c r="CS110" s="179"/>
      <c r="CT110" s="179"/>
      <c r="CU110" s="179"/>
      <c r="CV110" s="179"/>
      <c r="CW110" s="179"/>
      <c r="CX110" s="179"/>
      <c r="CY110" s="179"/>
      <c r="CZ110" s="179"/>
      <c r="DA110" s="179"/>
      <c r="DB110" s="179"/>
      <c r="DC110" s="179"/>
      <c r="DD110" s="179"/>
      <c r="DE110" s="179"/>
      <c r="DF110" s="179"/>
      <c r="DG110" s="179"/>
      <c r="DH110" s="179"/>
      <c r="DI110" s="179"/>
      <c r="DJ110" s="179"/>
      <c r="DK110" s="179"/>
      <c r="DL110" s="179"/>
      <c r="DM110" s="179"/>
      <c r="DN110" s="179"/>
      <c r="DO110" s="179"/>
      <c r="DP110" s="179"/>
      <c r="DQ110" s="179"/>
      <c r="DR110" s="179"/>
      <c r="DS110" s="179"/>
      <c r="DT110" s="179"/>
      <c r="DU110" s="179"/>
      <c r="DV110" s="179"/>
      <c r="DW110" s="179"/>
      <c r="DX110" s="179"/>
      <c r="DY110" s="179"/>
      <c r="DZ110" s="179"/>
      <c r="EA110" s="179"/>
      <c r="EB110" s="179"/>
      <c r="EC110" s="179"/>
      <c r="ED110" s="179"/>
      <c r="EE110" s="179"/>
      <c r="EF110" s="179"/>
      <c r="EG110" s="179"/>
      <c r="EH110" s="179"/>
      <c r="EI110" s="179"/>
      <c r="EJ110" s="179"/>
      <c r="EK110" s="179"/>
      <c r="EL110" s="179"/>
      <c r="EM110" s="179"/>
      <c r="EN110" s="179"/>
      <c r="EO110" s="179"/>
      <c r="EP110" s="179"/>
      <c r="EQ110" s="179"/>
      <c r="ER110" s="179"/>
      <c r="ES110" s="179"/>
      <c r="ET110" s="179"/>
      <c r="EU110" s="179"/>
      <c r="EV110" s="179"/>
      <c r="EW110" s="179"/>
      <c r="EX110" s="179"/>
      <c r="EY110" s="179"/>
      <c r="EZ110" s="179"/>
      <c r="FA110" s="179"/>
      <c r="FB110" s="179"/>
    </row>
    <row r="111" customFormat="false" ht="15" hidden="false" customHeight="false" outlineLevel="0" collapsed="false">
      <c r="A111" s="176" t="n">
        <v>615.285</v>
      </c>
      <c r="B111" s="197"/>
      <c r="C111" s="176"/>
      <c r="D111" s="176"/>
      <c r="E111" s="176"/>
      <c r="F111" s="176"/>
      <c r="G111" s="176"/>
      <c r="H111" s="198" t="n">
        <v>0</v>
      </c>
      <c r="I111" s="176"/>
      <c r="J111" s="179" t="n">
        <f aca="false">SUM(AB111,AG111,AZ111,ED111,ET111,EX111)</f>
        <v>0</v>
      </c>
      <c r="K111" s="179" t="n">
        <f aca="false">SUM(CN111:CS111,EA111, EB111,EC111,X111,AU111,AA111,EU111,CW111,CZ111,CG111,DT111,AH111,AJ111)</f>
        <v>0</v>
      </c>
      <c r="L111" s="179" t="n">
        <f aca="false">SUM(AV111:AY111)</f>
        <v>0</v>
      </c>
      <c r="M111" s="179"/>
      <c r="N111" s="179"/>
      <c r="O111" s="179"/>
      <c r="P111" s="179"/>
      <c r="Q111" s="179" t="n">
        <f aca="false">SUM(R111,S111)</f>
        <v>0</v>
      </c>
      <c r="R111" s="179" t="n">
        <f aca="false">SUM(T111:V111)</f>
        <v>0</v>
      </c>
      <c r="S111" s="179"/>
      <c r="T111" s="179" t="n">
        <f aca="false">SUM(BA111:FB111)</f>
        <v>0</v>
      </c>
      <c r="U111" s="179" t="n">
        <f aca="false">SUM(AU111:AZ111)</f>
        <v>0</v>
      </c>
      <c r="V111" s="179" t="n">
        <f aca="false">SUM(X111:AT111)</f>
        <v>0</v>
      </c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AV111" s="179"/>
      <c r="AW111" s="179"/>
      <c r="AX111" s="179"/>
      <c r="AY111" s="179"/>
      <c r="AZ111" s="179"/>
      <c r="BA111" s="179"/>
      <c r="BB111" s="179"/>
      <c r="BC111" s="179"/>
      <c r="BD111" s="179"/>
      <c r="BE111" s="179"/>
      <c r="BF111" s="179"/>
      <c r="BG111" s="179"/>
      <c r="BH111" s="179"/>
      <c r="BI111" s="179"/>
      <c r="BJ111" s="179"/>
      <c r="BK111" s="179"/>
      <c r="BL111" s="179"/>
      <c r="BM111" s="179"/>
      <c r="BN111" s="179"/>
      <c r="BO111" s="179"/>
      <c r="BP111" s="179"/>
      <c r="BQ111" s="179"/>
      <c r="BR111" s="179"/>
      <c r="BS111" s="179"/>
      <c r="BT111" s="179"/>
      <c r="BU111" s="179"/>
      <c r="BV111" s="179"/>
      <c r="BW111" s="179"/>
      <c r="BX111" s="179"/>
      <c r="BY111" s="179"/>
      <c r="BZ111" s="179"/>
      <c r="CA111" s="179"/>
      <c r="CB111" s="179"/>
      <c r="CC111" s="179"/>
      <c r="CD111" s="179"/>
      <c r="CE111" s="179"/>
      <c r="CF111" s="179"/>
      <c r="CG111" s="179"/>
      <c r="CH111" s="179"/>
      <c r="CI111" s="179"/>
      <c r="CJ111" s="179"/>
      <c r="CK111" s="179"/>
      <c r="CL111" s="179"/>
      <c r="CM111" s="179"/>
      <c r="CN111" s="179"/>
      <c r="CO111" s="179"/>
      <c r="CP111" s="179"/>
      <c r="CQ111" s="179"/>
      <c r="CR111" s="179"/>
      <c r="CS111" s="179"/>
      <c r="CT111" s="179"/>
      <c r="CU111" s="179"/>
      <c r="CV111" s="179"/>
      <c r="CW111" s="179"/>
      <c r="CX111" s="179"/>
      <c r="CY111" s="179"/>
      <c r="CZ111" s="179"/>
      <c r="DA111" s="179"/>
      <c r="DB111" s="179"/>
      <c r="DC111" s="179"/>
      <c r="DD111" s="179"/>
      <c r="DE111" s="179"/>
      <c r="DF111" s="179"/>
      <c r="DG111" s="179"/>
      <c r="DH111" s="179"/>
      <c r="DI111" s="179"/>
      <c r="DJ111" s="179"/>
      <c r="DK111" s="179"/>
      <c r="DL111" s="179"/>
      <c r="DM111" s="179"/>
      <c r="DN111" s="179"/>
      <c r="DO111" s="179"/>
      <c r="DP111" s="179"/>
      <c r="DQ111" s="179"/>
      <c r="DR111" s="179"/>
      <c r="DS111" s="179"/>
      <c r="DT111" s="179"/>
      <c r="DU111" s="179"/>
      <c r="DV111" s="179"/>
      <c r="DW111" s="179"/>
      <c r="DX111" s="179"/>
      <c r="DY111" s="179"/>
      <c r="DZ111" s="179"/>
      <c r="EA111" s="179"/>
      <c r="EB111" s="179"/>
      <c r="EC111" s="179"/>
      <c r="ED111" s="179"/>
      <c r="EE111" s="179"/>
      <c r="EF111" s="179"/>
      <c r="EG111" s="179"/>
      <c r="EH111" s="179"/>
      <c r="EI111" s="179"/>
      <c r="EJ111" s="179"/>
      <c r="EK111" s="179"/>
      <c r="EL111" s="179"/>
      <c r="EM111" s="179"/>
      <c r="EN111" s="179"/>
      <c r="EO111" s="179"/>
      <c r="EP111" s="179"/>
      <c r="EQ111" s="179"/>
      <c r="ER111" s="179"/>
      <c r="ES111" s="179"/>
      <c r="ET111" s="179"/>
      <c r="EU111" s="179"/>
      <c r="EV111" s="179"/>
      <c r="EW111" s="179"/>
      <c r="EX111" s="179"/>
      <c r="EY111" s="179"/>
      <c r="EZ111" s="179"/>
      <c r="FA111" s="179"/>
      <c r="FB111" s="179"/>
    </row>
    <row r="112" customFormat="false" ht="15" hidden="false" customHeight="false" outlineLevel="0" collapsed="false">
      <c r="A112" s="176" t="n">
        <v>615.37</v>
      </c>
      <c r="B112" s="197"/>
      <c r="C112" s="176"/>
      <c r="D112" s="176"/>
      <c r="E112" s="176"/>
      <c r="F112" s="176"/>
      <c r="G112" s="176"/>
      <c r="H112" s="198" t="n">
        <v>0</v>
      </c>
      <c r="I112" s="176"/>
      <c r="J112" s="179" t="n">
        <f aca="false">SUM(AB112,AG112,AZ112,ED112,ET112,EX112)</f>
        <v>0</v>
      </c>
      <c r="K112" s="179" t="n">
        <f aca="false">SUM(CN112:CS112,EA112, EB112,EC112,X112,AU112,AA112,EU112,CW112,CZ112,CG112,DT112,AH112,AJ112)</f>
        <v>0</v>
      </c>
      <c r="L112" s="179" t="n">
        <f aca="false">SUM(AV112:AY112)</f>
        <v>0</v>
      </c>
      <c r="M112" s="179"/>
      <c r="N112" s="179"/>
      <c r="O112" s="179"/>
      <c r="P112" s="179"/>
      <c r="Q112" s="179" t="n">
        <f aca="false">SUM(R112,S112)</f>
        <v>0</v>
      </c>
      <c r="R112" s="179" t="n">
        <f aca="false">SUM(T112:V112)</f>
        <v>0</v>
      </c>
      <c r="S112" s="179"/>
      <c r="T112" s="179" t="n">
        <f aca="false">SUM(BA112:FB112)</f>
        <v>0</v>
      </c>
      <c r="U112" s="179" t="n">
        <f aca="false">SUM(AU112:AZ112)</f>
        <v>0</v>
      </c>
      <c r="V112" s="179" t="n">
        <f aca="false">SUM(X112:AT112)</f>
        <v>0</v>
      </c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AV112" s="179"/>
      <c r="AW112" s="179"/>
      <c r="AX112" s="179"/>
      <c r="AY112" s="179"/>
      <c r="AZ112" s="179"/>
      <c r="BA112" s="179"/>
      <c r="BB112" s="179"/>
      <c r="BC112" s="179"/>
      <c r="BD112" s="179"/>
      <c r="BE112" s="179"/>
      <c r="BF112" s="179"/>
      <c r="BG112" s="179"/>
      <c r="BH112" s="179"/>
      <c r="BI112" s="179"/>
      <c r="BJ112" s="179"/>
      <c r="BK112" s="179"/>
      <c r="BL112" s="179"/>
      <c r="BM112" s="179"/>
      <c r="BN112" s="179"/>
      <c r="BO112" s="179"/>
      <c r="BP112" s="179"/>
      <c r="BQ112" s="179"/>
      <c r="BR112" s="179"/>
      <c r="BS112" s="179"/>
      <c r="BT112" s="179"/>
      <c r="BU112" s="179"/>
      <c r="BV112" s="179"/>
      <c r="BW112" s="179"/>
      <c r="BX112" s="179"/>
      <c r="BY112" s="179"/>
      <c r="BZ112" s="179"/>
      <c r="CA112" s="179"/>
      <c r="CB112" s="179"/>
      <c r="CC112" s="179"/>
      <c r="CD112" s="179"/>
      <c r="CE112" s="179"/>
      <c r="CF112" s="179"/>
      <c r="CG112" s="179"/>
      <c r="CH112" s="179"/>
      <c r="CI112" s="179"/>
      <c r="CJ112" s="179"/>
      <c r="CK112" s="179"/>
      <c r="CL112" s="179"/>
      <c r="CM112" s="179"/>
      <c r="CN112" s="179"/>
      <c r="CO112" s="179"/>
      <c r="CP112" s="179"/>
      <c r="CQ112" s="179"/>
      <c r="CR112" s="179"/>
      <c r="CS112" s="179"/>
      <c r="CT112" s="179"/>
      <c r="CU112" s="179"/>
      <c r="CV112" s="179"/>
      <c r="CW112" s="179"/>
      <c r="CX112" s="179"/>
      <c r="CY112" s="179"/>
      <c r="CZ112" s="179"/>
      <c r="DA112" s="179"/>
      <c r="DB112" s="179"/>
      <c r="DC112" s="179"/>
      <c r="DD112" s="179"/>
      <c r="DE112" s="179"/>
      <c r="DF112" s="179"/>
      <c r="DG112" s="179"/>
      <c r="DH112" s="179"/>
      <c r="DI112" s="179"/>
      <c r="DJ112" s="179"/>
      <c r="DK112" s="179"/>
      <c r="DL112" s="179"/>
      <c r="DM112" s="179"/>
      <c r="DN112" s="179"/>
      <c r="DO112" s="179"/>
      <c r="DP112" s="179"/>
      <c r="DQ112" s="179"/>
      <c r="DR112" s="179"/>
      <c r="DS112" s="179"/>
      <c r="DT112" s="179"/>
      <c r="DU112" s="179"/>
      <c r="DV112" s="179"/>
      <c r="DW112" s="179"/>
      <c r="DX112" s="179"/>
      <c r="DY112" s="179"/>
      <c r="DZ112" s="179"/>
      <c r="EA112" s="179"/>
      <c r="EB112" s="179"/>
      <c r="EC112" s="179"/>
      <c r="ED112" s="179"/>
      <c r="EE112" s="179"/>
      <c r="EF112" s="179"/>
      <c r="EG112" s="179"/>
      <c r="EH112" s="179"/>
      <c r="EI112" s="179"/>
      <c r="EJ112" s="179"/>
      <c r="EK112" s="179"/>
      <c r="EL112" s="179"/>
      <c r="EM112" s="179"/>
      <c r="EN112" s="179"/>
      <c r="EO112" s="179"/>
      <c r="EP112" s="179"/>
      <c r="EQ112" s="179"/>
      <c r="ER112" s="179"/>
      <c r="ES112" s="179"/>
      <c r="ET112" s="179"/>
      <c r="EU112" s="179"/>
      <c r="EV112" s="179"/>
      <c r="EW112" s="179"/>
      <c r="EX112" s="179"/>
      <c r="EY112" s="179"/>
      <c r="EZ112" s="179"/>
      <c r="FA112" s="179"/>
      <c r="FB112" s="179"/>
    </row>
    <row r="113" customFormat="false" ht="15" hidden="false" customHeight="false" outlineLevel="0" collapsed="false">
      <c r="A113" s="176" t="n">
        <v>615.435</v>
      </c>
      <c r="B113" s="197"/>
      <c r="C113" s="176"/>
      <c r="D113" s="176"/>
      <c r="E113" s="176"/>
      <c r="F113" s="176"/>
      <c r="G113" s="176"/>
      <c r="H113" s="198" t="n">
        <v>0</v>
      </c>
      <c r="I113" s="176" t="n">
        <f aca="false">M113/(M113+Q113)</f>
        <v>0</v>
      </c>
      <c r="J113" s="179" t="n">
        <f aca="false">SUM(AB113,AG113,AZ113,ED113,ET113,EX113)</f>
        <v>0</v>
      </c>
      <c r="K113" s="179" t="n">
        <f aca="false">SUM(CN113:CS113,EA113, EB113,EC113,X113,AU113,AA113,EU113,CW113,CZ113,CG113,DT113,AH113,AJ113)</f>
        <v>0</v>
      </c>
      <c r="L113" s="179" t="n">
        <f aca="false">SUM(AV113:AY113)</f>
        <v>0</v>
      </c>
      <c r="M113" s="179"/>
      <c r="N113" s="179"/>
      <c r="O113" s="179"/>
      <c r="P113" s="179"/>
      <c r="Q113" s="179" t="n">
        <f aca="false">SUM(R113,S113)</f>
        <v>1</v>
      </c>
      <c r="R113" s="179" t="n">
        <f aca="false">SUM(T113:V113)</f>
        <v>0</v>
      </c>
      <c r="S113" s="179" t="n">
        <v>1</v>
      </c>
      <c r="T113" s="179" t="n">
        <f aca="false">SUM(BA113:FB113)</f>
        <v>0</v>
      </c>
      <c r="U113" s="179" t="n">
        <f aca="false">SUM(AU113:AZ113)</f>
        <v>0</v>
      </c>
      <c r="V113" s="179" t="n">
        <f aca="false">SUM(X113:AT113)</f>
        <v>0</v>
      </c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179"/>
      <c r="AU113" s="179"/>
      <c r="AV113" s="179"/>
      <c r="AW113" s="179"/>
      <c r="AX113" s="179"/>
      <c r="AY113" s="179"/>
      <c r="AZ113" s="179"/>
      <c r="BA113" s="179"/>
      <c r="BB113" s="179"/>
      <c r="BC113" s="179"/>
      <c r="BD113" s="179"/>
      <c r="BE113" s="179"/>
      <c r="BF113" s="179"/>
      <c r="BG113" s="179"/>
      <c r="BH113" s="179"/>
      <c r="BI113" s="179"/>
      <c r="BJ113" s="179"/>
      <c r="BK113" s="179"/>
      <c r="BL113" s="179"/>
      <c r="BM113" s="179"/>
      <c r="BN113" s="179"/>
      <c r="BO113" s="179"/>
      <c r="BP113" s="179"/>
      <c r="BQ113" s="179"/>
      <c r="BR113" s="179"/>
      <c r="BS113" s="179"/>
      <c r="BT113" s="179"/>
      <c r="BU113" s="179"/>
      <c r="BV113" s="179"/>
      <c r="BW113" s="179"/>
      <c r="BX113" s="179"/>
      <c r="BY113" s="179"/>
      <c r="BZ113" s="179"/>
      <c r="CA113" s="179"/>
      <c r="CB113" s="179"/>
      <c r="CC113" s="179"/>
      <c r="CD113" s="179"/>
      <c r="CE113" s="179"/>
      <c r="CF113" s="179"/>
      <c r="CG113" s="179"/>
      <c r="CH113" s="179"/>
      <c r="CI113" s="179"/>
      <c r="CJ113" s="179"/>
      <c r="CK113" s="179"/>
      <c r="CL113" s="179"/>
      <c r="CM113" s="179"/>
      <c r="CN113" s="179"/>
      <c r="CO113" s="179"/>
      <c r="CP113" s="179"/>
      <c r="CQ113" s="179"/>
      <c r="CR113" s="179"/>
      <c r="CS113" s="179"/>
      <c r="CT113" s="179"/>
      <c r="CU113" s="179"/>
      <c r="CV113" s="179"/>
      <c r="CW113" s="179"/>
      <c r="CX113" s="179"/>
      <c r="CY113" s="179"/>
      <c r="CZ113" s="179"/>
      <c r="DA113" s="179"/>
      <c r="DB113" s="179"/>
      <c r="DC113" s="179"/>
      <c r="DD113" s="179"/>
      <c r="DE113" s="179"/>
      <c r="DF113" s="179"/>
      <c r="DG113" s="179"/>
      <c r="DH113" s="179"/>
      <c r="DI113" s="179"/>
      <c r="DJ113" s="179"/>
      <c r="DK113" s="179"/>
      <c r="DL113" s="179"/>
      <c r="DM113" s="179"/>
      <c r="DN113" s="179"/>
      <c r="DO113" s="179"/>
      <c r="DP113" s="179"/>
      <c r="DQ113" s="179"/>
      <c r="DR113" s="179"/>
      <c r="DS113" s="179"/>
      <c r="DT113" s="179"/>
      <c r="DU113" s="179"/>
      <c r="DV113" s="179"/>
      <c r="DW113" s="179"/>
      <c r="DX113" s="179"/>
      <c r="DY113" s="179"/>
      <c r="DZ113" s="179"/>
      <c r="EA113" s="179"/>
      <c r="EB113" s="179"/>
      <c r="EC113" s="179"/>
      <c r="ED113" s="179"/>
      <c r="EE113" s="179"/>
      <c r="EF113" s="179"/>
      <c r="EG113" s="179"/>
      <c r="EH113" s="179"/>
      <c r="EI113" s="179"/>
      <c r="EJ113" s="179"/>
      <c r="EK113" s="179"/>
      <c r="EL113" s="179"/>
      <c r="EM113" s="179"/>
      <c r="EN113" s="179"/>
      <c r="EO113" s="179"/>
      <c r="EP113" s="179"/>
      <c r="EQ113" s="179"/>
      <c r="ER113" s="179"/>
      <c r="ES113" s="179"/>
      <c r="ET113" s="179"/>
      <c r="EU113" s="179"/>
      <c r="EV113" s="179"/>
      <c r="EW113" s="179"/>
      <c r="EX113" s="179"/>
      <c r="EY113" s="179"/>
      <c r="EZ113" s="179"/>
      <c r="FA113" s="179"/>
      <c r="FB113" s="179"/>
    </row>
    <row r="114" customFormat="false" ht="15" hidden="false" customHeight="false" outlineLevel="0" collapsed="false">
      <c r="A114" s="176" t="n">
        <v>615.495</v>
      </c>
      <c r="B114" s="197"/>
      <c r="C114" s="176"/>
      <c r="D114" s="176"/>
      <c r="E114" s="176"/>
      <c r="F114" s="176"/>
      <c r="G114" s="176"/>
      <c r="H114" s="198" t="n">
        <v>1</v>
      </c>
      <c r="I114" s="176" t="n">
        <f aca="false">M114/(M114+Q114)</f>
        <v>0</v>
      </c>
      <c r="J114" s="179" t="n">
        <f aca="false">SUM(AB114,AG114,AZ114,ED114,ET114,EX114)</f>
        <v>0</v>
      </c>
      <c r="K114" s="179" t="n">
        <f aca="false">SUM(CN114:CS114,EA114, EB114,EC114,X114,AU114,AA114,EU114,CW114,CZ114,CG114,DT114,AH114,AJ114)</f>
        <v>0</v>
      </c>
      <c r="L114" s="179" t="n">
        <f aca="false">SUM(AV114:AY114)</f>
        <v>0</v>
      </c>
      <c r="M114" s="179"/>
      <c r="N114" s="179"/>
      <c r="O114" s="179"/>
      <c r="P114" s="179"/>
      <c r="Q114" s="179" t="n">
        <f aca="false">SUM(R114,S114)</f>
        <v>2</v>
      </c>
      <c r="R114" s="179" t="n">
        <f aca="false">SUM(T114:V114)</f>
        <v>2</v>
      </c>
      <c r="S114" s="179"/>
      <c r="T114" s="179" t="n">
        <f aca="false">SUM(BA114:FB114)</f>
        <v>0</v>
      </c>
      <c r="U114" s="179" t="n">
        <f aca="false">SUM(AU114:AZ114)</f>
        <v>0</v>
      </c>
      <c r="V114" s="179" t="n">
        <f aca="false">SUM(X114:AT114)</f>
        <v>2</v>
      </c>
      <c r="W114" s="179"/>
      <c r="X114" s="179"/>
      <c r="Y114" s="179"/>
      <c r="Z114" s="179" t="n">
        <v>2</v>
      </c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AV114" s="179"/>
      <c r="AW114" s="179"/>
      <c r="AX114" s="179"/>
      <c r="AY114" s="179"/>
      <c r="AZ114" s="179"/>
      <c r="BA114" s="179"/>
      <c r="BB114" s="179"/>
      <c r="BC114" s="179"/>
      <c r="BD114" s="179"/>
      <c r="BE114" s="179"/>
      <c r="BF114" s="179"/>
      <c r="BG114" s="179"/>
      <c r="BH114" s="179"/>
      <c r="BI114" s="179"/>
      <c r="BJ114" s="179"/>
      <c r="BK114" s="179"/>
      <c r="BL114" s="179"/>
      <c r="BM114" s="179"/>
      <c r="BN114" s="179"/>
      <c r="BO114" s="179"/>
      <c r="BP114" s="179"/>
      <c r="BQ114" s="179"/>
      <c r="BR114" s="179"/>
      <c r="BS114" s="179"/>
      <c r="BT114" s="179"/>
      <c r="BU114" s="179"/>
      <c r="BV114" s="179"/>
      <c r="BW114" s="179"/>
      <c r="BX114" s="179"/>
      <c r="BY114" s="179"/>
      <c r="BZ114" s="179"/>
      <c r="CA114" s="179"/>
      <c r="CB114" s="179"/>
      <c r="CC114" s="179"/>
      <c r="CD114" s="179"/>
      <c r="CE114" s="179"/>
      <c r="CF114" s="179"/>
      <c r="CG114" s="179"/>
      <c r="CH114" s="179"/>
      <c r="CI114" s="179"/>
      <c r="CJ114" s="179"/>
      <c r="CK114" s="179"/>
      <c r="CL114" s="179"/>
      <c r="CM114" s="179"/>
      <c r="CN114" s="179"/>
      <c r="CO114" s="179"/>
      <c r="CP114" s="179"/>
      <c r="CQ114" s="179"/>
      <c r="CR114" s="179"/>
      <c r="CS114" s="179"/>
      <c r="CT114" s="179"/>
      <c r="CU114" s="179"/>
      <c r="CV114" s="179"/>
      <c r="CW114" s="179"/>
      <c r="CX114" s="179"/>
      <c r="CY114" s="179"/>
      <c r="CZ114" s="179"/>
      <c r="DA114" s="179"/>
      <c r="DB114" s="179"/>
      <c r="DC114" s="179"/>
      <c r="DD114" s="179"/>
      <c r="DE114" s="179"/>
      <c r="DF114" s="179"/>
      <c r="DG114" s="179"/>
      <c r="DH114" s="179"/>
      <c r="DI114" s="179"/>
      <c r="DJ114" s="179"/>
      <c r="DK114" s="179"/>
      <c r="DL114" s="179"/>
      <c r="DM114" s="179"/>
      <c r="DN114" s="179"/>
      <c r="DO114" s="179"/>
      <c r="DP114" s="179"/>
      <c r="DQ114" s="179"/>
      <c r="DR114" s="179"/>
      <c r="DS114" s="179"/>
      <c r="DT114" s="179"/>
      <c r="DU114" s="179"/>
      <c r="DV114" s="179"/>
      <c r="DW114" s="179"/>
      <c r="DX114" s="179"/>
      <c r="DY114" s="179"/>
      <c r="DZ114" s="179"/>
      <c r="EA114" s="179"/>
      <c r="EB114" s="179"/>
      <c r="EC114" s="179"/>
      <c r="ED114" s="179"/>
      <c r="EE114" s="179"/>
      <c r="EF114" s="179"/>
      <c r="EG114" s="179"/>
      <c r="EH114" s="179"/>
      <c r="EI114" s="179"/>
      <c r="EJ114" s="179"/>
      <c r="EK114" s="179"/>
      <c r="EL114" s="179"/>
      <c r="EM114" s="179"/>
      <c r="EN114" s="179"/>
      <c r="EO114" s="179"/>
      <c r="EP114" s="179"/>
      <c r="EQ114" s="179"/>
      <c r="ER114" s="179"/>
      <c r="ES114" s="179"/>
      <c r="ET114" s="179"/>
      <c r="EU114" s="179"/>
      <c r="EV114" s="179"/>
      <c r="EW114" s="179"/>
      <c r="EX114" s="179"/>
      <c r="EY114" s="179"/>
      <c r="EZ114" s="179"/>
      <c r="FA114" s="179"/>
      <c r="FB114" s="179"/>
    </row>
    <row r="115" customFormat="false" ht="15" hidden="false" customHeight="false" outlineLevel="0" collapsed="false">
      <c r="A115" s="176" t="n">
        <v>615.555</v>
      </c>
      <c r="B115" s="197"/>
      <c r="C115" s="176"/>
      <c r="D115" s="176"/>
      <c r="E115" s="176"/>
      <c r="F115" s="176"/>
      <c r="G115" s="176"/>
      <c r="H115" s="198" t="n">
        <v>0</v>
      </c>
      <c r="I115" s="176"/>
      <c r="J115" s="179" t="n">
        <f aca="false">SUM(AB115,AG115,AZ115,ED115,ET115,EX115)</f>
        <v>0</v>
      </c>
      <c r="K115" s="179" t="n">
        <f aca="false">SUM(CN115:CS115,EA115, EB115,EC115,X115,AU115,AA115,EU115,CW115,CZ115,CG115,DT115,AH115,AJ115)</f>
        <v>0</v>
      </c>
      <c r="L115" s="179" t="n">
        <f aca="false">SUM(AV115:AY115)</f>
        <v>0</v>
      </c>
      <c r="M115" s="179"/>
      <c r="N115" s="179"/>
      <c r="O115" s="179"/>
      <c r="P115" s="179"/>
      <c r="Q115" s="179" t="n">
        <f aca="false">SUM(R115,S115)</f>
        <v>0</v>
      </c>
      <c r="R115" s="179" t="n">
        <f aca="false">SUM(T115:V115)</f>
        <v>0</v>
      </c>
      <c r="S115" s="179"/>
      <c r="T115" s="179" t="n">
        <f aca="false">SUM(BA115:FB115)</f>
        <v>0</v>
      </c>
      <c r="U115" s="179" t="n">
        <f aca="false">SUM(AU115:AZ115)</f>
        <v>0</v>
      </c>
      <c r="V115" s="179" t="n">
        <f aca="false">SUM(X115:AT115)</f>
        <v>0</v>
      </c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AV115" s="179"/>
      <c r="AW115" s="179"/>
      <c r="AX115" s="179"/>
      <c r="AY115" s="179"/>
      <c r="AZ115" s="179"/>
      <c r="BA115" s="179"/>
      <c r="BB115" s="179"/>
      <c r="BC115" s="179"/>
      <c r="BD115" s="179"/>
      <c r="BE115" s="179"/>
      <c r="BF115" s="179"/>
      <c r="BG115" s="179"/>
      <c r="BH115" s="179"/>
      <c r="BI115" s="179"/>
      <c r="BJ115" s="179"/>
      <c r="BK115" s="179"/>
      <c r="BL115" s="179"/>
      <c r="BM115" s="179"/>
      <c r="BN115" s="179"/>
      <c r="BO115" s="179"/>
      <c r="BP115" s="179"/>
      <c r="BQ115" s="179"/>
      <c r="BR115" s="179"/>
      <c r="BS115" s="179"/>
      <c r="BT115" s="179"/>
      <c r="BU115" s="179"/>
      <c r="BV115" s="179"/>
      <c r="BW115" s="179"/>
      <c r="BX115" s="179"/>
      <c r="BY115" s="179"/>
      <c r="BZ115" s="179"/>
      <c r="CA115" s="179"/>
      <c r="CB115" s="179"/>
      <c r="CC115" s="179"/>
      <c r="CD115" s="179"/>
      <c r="CE115" s="179"/>
      <c r="CF115" s="179"/>
      <c r="CG115" s="179"/>
      <c r="CH115" s="179"/>
      <c r="CI115" s="179"/>
      <c r="CJ115" s="179"/>
      <c r="CK115" s="179"/>
      <c r="CL115" s="179"/>
      <c r="CM115" s="179"/>
      <c r="CN115" s="179"/>
      <c r="CO115" s="179"/>
      <c r="CP115" s="179"/>
      <c r="CQ115" s="179"/>
      <c r="CR115" s="179"/>
      <c r="CS115" s="179"/>
      <c r="CT115" s="179"/>
      <c r="CU115" s="179"/>
      <c r="CV115" s="179"/>
      <c r="CW115" s="179"/>
      <c r="CX115" s="179"/>
      <c r="CY115" s="179"/>
      <c r="CZ115" s="179"/>
      <c r="DA115" s="179"/>
      <c r="DB115" s="179"/>
      <c r="DC115" s="179"/>
      <c r="DD115" s="179"/>
      <c r="DE115" s="179"/>
      <c r="DF115" s="179"/>
      <c r="DG115" s="179"/>
      <c r="DH115" s="179"/>
      <c r="DI115" s="179"/>
      <c r="DJ115" s="179"/>
      <c r="DK115" s="179"/>
      <c r="DL115" s="179"/>
      <c r="DM115" s="179"/>
      <c r="DN115" s="179"/>
      <c r="DO115" s="179"/>
      <c r="DP115" s="179"/>
      <c r="DQ115" s="179"/>
      <c r="DR115" s="179"/>
      <c r="DS115" s="179"/>
      <c r="DT115" s="179"/>
      <c r="DU115" s="179"/>
      <c r="DV115" s="179"/>
      <c r="DW115" s="179"/>
      <c r="DX115" s="179"/>
      <c r="DY115" s="179"/>
      <c r="DZ115" s="179"/>
      <c r="EA115" s="179"/>
      <c r="EB115" s="179"/>
      <c r="EC115" s="179"/>
      <c r="ED115" s="179"/>
      <c r="EE115" s="179"/>
      <c r="EF115" s="179"/>
      <c r="EG115" s="179"/>
      <c r="EH115" s="179"/>
      <c r="EI115" s="179"/>
      <c r="EJ115" s="179"/>
      <c r="EK115" s="179"/>
      <c r="EL115" s="179"/>
      <c r="EM115" s="179"/>
      <c r="EN115" s="179"/>
      <c r="EO115" s="179"/>
      <c r="EP115" s="179"/>
      <c r="EQ115" s="179"/>
      <c r="ER115" s="179"/>
      <c r="ES115" s="179"/>
      <c r="ET115" s="179"/>
      <c r="EU115" s="179"/>
      <c r="EV115" s="179"/>
      <c r="EW115" s="179"/>
      <c r="EX115" s="179"/>
      <c r="EY115" s="179"/>
      <c r="EZ115" s="179"/>
      <c r="FA115" s="179"/>
      <c r="FB115" s="179"/>
    </row>
    <row r="116" customFormat="false" ht="15" hidden="false" customHeight="false" outlineLevel="0" collapsed="false">
      <c r="A116" s="176" t="n">
        <v>615.62</v>
      </c>
      <c r="B116" s="197"/>
      <c r="C116" s="176"/>
      <c r="D116" s="176"/>
      <c r="E116" s="176"/>
      <c r="F116" s="176"/>
      <c r="G116" s="176"/>
      <c r="H116" s="198" t="n">
        <v>0</v>
      </c>
      <c r="I116" s="176"/>
      <c r="J116" s="179" t="n">
        <f aca="false">SUM(AB116,AG116,AZ116,ED116,ET116,EX116)</f>
        <v>0</v>
      </c>
      <c r="K116" s="179" t="n">
        <f aca="false">SUM(CN116:CS116,EA116, EB116,EC116,X116,AU116,AA116,EU116,CW116,CZ116,CG116,DT116,AH116,AJ116)</f>
        <v>0</v>
      </c>
      <c r="L116" s="179" t="n">
        <f aca="false">SUM(AV116:AY116)</f>
        <v>0</v>
      </c>
      <c r="M116" s="179"/>
      <c r="N116" s="179"/>
      <c r="O116" s="179"/>
      <c r="P116" s="179"/>
      <c r="Q116" s="179" t="n">
        <f aca="false">SUM(R116,S116)</f>
        <v>0</v>
      </c>
      <c r="R116" s="179" t="n">
        <f aca="false">SUM(T116:V116)</f>
        <v>0</v>
      </c>
      <c r="S116" s="179"/>
      <c r="T116" s="179" t="n">
        <f aca="false">SUM(BA116:FB116)</f>
        <v>0</v>
      </c>
      <c r="U116" s="179" t="n">
        <f aca="false">SUM(AU116:AZ116)</f>
        <v>0</v>
      </c>
      <c r="V116" s="179" t="n">
        <f aca="false">SUM(X116:AT116)</f>
        <v>0</v>
      </c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179"/>
      <c r="BC116" s="179"/>
      <c r="BD116" s="179"/>
      <c r="BE116" s="179"/>
      <c r="BF116" s="179"/>
      <c r="BG116" s="179"/>
      <c r="BH116" s="179"/>
      <c r="BI116" s="179"/>
      <c r="BJ116" s="179"/>
      <c r="BK116" s="179"/>
      <c r="BL116" s="179"/>
      <c r="BM116" s="179"/>
      <c r="BN116" s="179"/>
      <c r="BO116" s="179"/>
      <c r="BP116" s="179"/>
      <c r="BQ116" s="179"/>
      <c r="BR116" s="179"/>
      <c r="BS116" s="179"/>
      <c r="BT116" s="179"/>
      <c r="BU116" s="179"/>
      <c r="BV116" s="179"/>
      <c r="BW116" s="179"/>
      <c r="BX116" s="179"/>
      <c r="BY116" s="179"/>
      <c r="BZ116" s="179"/>
      <c r="CA116" s="179"/>
      <c r="CB116" s="179"/>
      <c r="CC116" s="179"/>
      <c r="CD116" s="179"/>
      <c r="CE116" s="179"/>
      <c r="CF116" s="179"/>
      <c r="CG116" s="179"/>
      <c r="CH116" s="179"/>
      <c r="CI116" s="179"/>
      <c r="CJ116" s="179"/>
      <c r="CK116" s="179"/>
      <c r="CL116" s="179"/>
      <c r="CM116" s="179"/>
      <c r="CN116" s="179"/>
      <c r="CO116" s="179"/>
      <c r="CP116" s="179"/>
      <c r="CQ116" s="179"/>
      <c r="CR116" s="179"/>
      <c r="CS116" s="179"/>
      <c r="CT116" s="179"/>
      <c r="CU116" s="179"/>
      <c r="CV116" s="179"/>
      <c r="CW116" s="179"/>
      <c r="CX116" s="179"/>
      <c r="CY116" s="179"/>
      <c r="CZ116" s="179"/>
      <c r="DA116" s="179"/>
      <c r="DB116" s="179"/>
      <c r="DC116" s="179"/>
      <c r="DD116" s="179"/>
      <c r="DE116" s="179"/>
      <c r="DF116" s="179"/>
      <c r="DG116" s="179"/>
      <c r="DH116" s="179"/>
      <c r="DI116" s="179"/>
      <c r="DJ116" s="179"/>
      <c r="DK116" s="179"/>
      <c r="DL116" s="179"/>
      <c r="DM116" s="179"/>
      <c r="DN116" s="179"/>
      <c r="DO116" s="179"/>
      <c r="DP116" s="179"/>
      <c r="DQ116" s="179"/>
      <c r="DR116" s="179"/>
      <c r="DS116" s="179"/>
      <c r="DT116" s="179"/>
      <c r="DU116" s="179"/>
      <c r="DV116" s="179"/>
      <c r="DW116" s="179"/>
      <c r="DX116" s="179"/>
      <c r="DY116" s="179"/>
      <c r="DZ116" s="179"/>
      <c r="EA116" s="179"/>
      <c r="EB116" s="179"/>
      <c r="EC116" s="179"/>
      <c r="ED116" s="179"/>
      <c r="EE116" s="179"/>
      <c r="EF116" s="179"/>
      <c r="EG116" s="179"/>
      <c r="EH116" s="179"/>
      <c r="EI116" s="179"/>
      <c r="EJ116" s="179"/>
      <c r="EK116" s="179"/>
      <c r="EL116" s="179"/>
      <c r="EM116" s="179"/>
      <c r="EN116" s="179"/>
      <c r="EO116" s="179"/>
      <c r="EP116" s="179"/>
      <c r="EQ116" s="179"/>
      <c r="ER116" s="179"/>
      <c r="ES116" s="179"/>
      <c r="ET116" s="179"/>
      <c r="EU116" s="179"/>
      <c r="EV116" s="179"/>
      <c r="EW116" s="179"/>
      <c r="EX116" s="179"/>
      <c r="EY116" s="179"/>
      <c r="EZ116" s="179"/>
      <c r="FA116" s="179"/>
      <c r="FB116" s="179"/>
    </row>
    <row r="117" customFormat="false" ht="15" hidden="false" customHeight="false" outlineLevel="0" collapsed="false">
      <c r="A117" s="176" t="n">
        <v>615.685</v>
      </c>
      <c r="B117" s="197"/>
      <c r="C117" s="176"/>
      <c r="D117" s="176"/>
      <c r="E117" s="176"/>
      <c r="F117" s="176"/>
      <c r="G117" s="176"/>
      <c r="H117" s="198" t="n">
        <v>0</v>
      </c>
      <c r="I117" s="176"/>
      <c r="J117" s="179" t="n">
        <f aca="false">SUM(AB117,AG117,AZ117,ED117,ET117,EX117)</f>
        <v>0</v>
      </c>
      <c r="K117" s="179" t="n">
        <f aca="false">SUM(CN117:CS117,EA117, EB117,EC117,X117,AU117,AA117,EU117,CW117,CZ117,CG117,DT117,AH117,AJ117)</f>
        <v>0</v>
      </c>
      <c r="L117" s="179" t="n">
        <f aca="false">SUM(AV117:AY117)</f>
        <v>0</v>
      </c>
      <c r="M117" s="179"/>
      <c r="N117" s="179"/>
      <c r="O117" s="179"/>
      <c r="P117" s="179"/>
      <c r="Q117" s="179" t="n">
        <f aca="false">SUM(R117,S117)</f>
        <v>0</v>
      </c>
      <c r="R117" s="179" t="n">
        <f aca="false">SUM(T117:V117)</f>
        <v>0</v>
      </c>
      <c r="S117" s="179"/>
      <c r="T117" s="179" t="n">
        <f aca="false">SUM(BA117:FB117)</f>
        <v>0</v>
      </c>
      <c r="U117" s="179" t="n">
        <f aca="false">SUM(AU117:AZ117)</f>
        <v>0</v>
      </c>
      <c r="V117" s="179" t="n">
        <f aca="false">SUM(X117:AT117)</f>
        <v>0</v>
      </c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179"/>
      <c r="AR117" s="179"/>
      <c r="AS117" s="179"/>
      <c r="AT117" s="179"/>
      <c r="AU117" s="179"/>
      <c r="AV117" s="179"/>
      <c r="AW117" s="179"/>
      <c r="AX117" s="179"/>
      <c r="AY117" s="179"/>
      <c r="AZ117" s="179"/>
      <c r="BA117" s="179"/>
      <c r="BB117" s="179"/>
      <c r="BC117" s="179"/>
      <c r="BD117" s="179"/>
      <c r="BE117" s="179"/>
      <c r="BF117" s="179"/>
      <c r="BG117" s="179"/>
      <c r="BH117" s="179"/>
      <c r="BI117" s="179"/>
      <c r="BJ117" s="179"/>
      <c r="BK117" s="179"/>
      <c r="BL117" s="179"/>
      <c r="BM117" s="179"/>
      <c r="BN117" s="179"/>
      <c r="BO117" s="179"/>
      <c r="BP117" s="179"/>
      <c r="BQ117" s="179"/>
      <c r="BR117" s="179"/>
      <c r="BS117" s="179"/>
      <c r="BT117" s="179"/>
      <c r="BU117" s="179"/>
      <c r="BV117" s="179"/>
      <c r="BW117" s="179"/>
      <c r="BX117" s="179"/>
      <c r="BY117" s="179"/>
      <c r="BZ117" s="179"/>
      <c r="CA117" s="179"/>
      <c r="CB117" s="179"/>
      <c r="CC117" s="179"/>
      <c r="CD117" s="179"/>
      <c r="CE117" s="179"/>
      <c r="CF117" s="179"/>
      <c r="CG117" s="179"/>
      <c r="CH117" s="179"/>
      <c r="CI117" s="179"/>
      <c r="CJ117" s="179"/>
      <c r="CK117" s="179"/>
      <c r="CL117" s="179"/>
      <c r="CM117" s="179"/>
      <c r="CN117" s="179"/>
      <c r="CO117" s="179"/>
      <c r="CP117" s="179"/>
      <c r="CQ117" s="179"/>
      <c r="CR117" s="179"/>
      <c r="CS117" s="179"/>
      <c r="CT117" s="179"/>
      <c r="CU117" s="179"/>
      <c r="CV117" s="179"/>
      <c r="CW117" s="179"/>
      <c r="CX117" s="179"/>
      <c r="CY117" s="179"/>
      <c r="CZ117" s="179"/>
      <c r="DA117" s="179"/>
      <c r="DB117" s="179"/>
      <c r="DC117" s="179"/>
      <c r="DD117" s="179"/>
      <c r="DE117" s="179"/>
      <c r="DF117" s="179"/>
      <c r="DG117" s="179"/>
      <c r="DH117" s="179"/>
      <c r="DI117" s="179"/>
      <c r="DJ117" s="179"/>
      <c r="DK117" s="179"/>
      <c r="DL117" s="179"/>
      <c r="DM117" s="179"/>
      <c r="DN117" s="179"/>
      <c r="DO117" s="179"/>
      <c r="DP117" s="179"/>
      <c r="DQ117" s="179"/>
      <c r="DR117" s="179"/>
      <c r="DS117" s="179"/>
      <c r="DT117" s="179"/>
      <c r="DU117" s="179"/>
      <c r="DV117" s="179"/>
      <c r="DW117" s="179"/>
      <c r="DX117" s="179"/>
      <c r="DY117" s="179"/>
      <c r="DZ117" s="179"/>
      <c r="EA117" s="179"/>
      <c r="EB117" s="179"/>
      <c r="EC117" s="179"/>
      <c r="ED117" s="179"/>
      <c r="EE117" s="179"/>
      <c r="EF117" s="179"/>
      <c r="EG117" s="179"/>
      <c r="EH117" s="179"/>
      <c r="EI117" s="179"/>
      <c r="EJ117" s="179"/>
      <c r="EK117" s="179"/>
      <c r="EL117" s="179"/>
      <c r="EM117" s="179"/>
      <c r="EN117" s="179"/>
      <c r="EO117" s="179"/>
      <c r="EP117" s="179"/>
      <c r="EQ117" s="179"/>
      <c r="ER117" s="179"/>
      <c r="ES117" s="179"/>
      <c r="ET117" s="179"/>
      <c r="EU117" s="179"/>
      <c r="EV117" s="179"/>
      <c r="EW117" s="179"/>
      <c r="EX117" s="179"/>
      <c r="EY117" s="179"/>
      <c r="EZ117" s="179"/>
      <c r="FA117" s="179"/>
      <c r="FB117" s="179"/>
    </row>
    <row r="118" customFormat="false" ht="15" hidden="false" customHeight="false" outlineLevel="0" collapsed="false">
      <c r="A118" s="176" t="n">
        <v>615.765</v>
      </c>
      <c r="B118" s="197"/>
      <c r="C118" s="176"/>
      <c r="D118" s="176"/>
      <c r="E118" s="176"/>
      <c r="F118" s="176"/>
      <c r="G118" s="176"/>
      <c r="H118" s="198" t="n">
        <v>0</v>
      </c>
      <c r="I118" s="176"/>
      <c r="J118" s="179" t="n">
        <f aca="false">SUM(AB118,AG118,AZ118,ED118,ET118,EX118)</f>
        <v>0</v>
      </c>
      <c r="K118" s="179" t="n">
        <f aca="false">SUM(CN118:CS118,EA118, EB118,EC118,X118,AU118,AA118,EU118,CW118,CZ118,CG118,DT118,AH118,AJ118)</f>
        <v>0</v>
      </c>
      <c r="L118" s="179" t="n">
        <f aca="false">SUM(AV118:AY118)</f>
        <v>0</v>
      </c>
      <c r="M118" s="179"/>
      <c r="N118" s="179"/>
      <c r="O118" s="179"/>
      <c r="P118" s="179"/>
      <c r="Q118" s="179" t="n">
        <f aca="false">SUM(R118,S118)</f>
        <v>0</v>
      </c>
      <c r="R118" s="179" t="n">
        <f aca="false">SUM(T118:V118)</f>
        <v>0</v>
      </c>
      <c r="S118" s="179"/>
      <c r="T118" s="179" t="n">
        <f aca="false">SUM(BA118:FB118)</f>
        <v>0</v>
      </c>
      <c r="U118" s="179" t="n">
        <f aca="false">SUM(AU118:AZ118)</f>
        <v>0</v>
      </c>
      <c r="V118" s="179" t="n">
        <f aca="false">SUM(X118:AT118)</f>
        <v>0</v>
      </c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  <c r="BB118" s="179"/>
      <c r="BC118" s="179"/>
      <c r="BD118" s="179"/>
      <c r="BE118" s="179"/>
      <c r="BF118" s="179"/>
      <c r="BG118" s="179"/>
      <c r="BH118" s="179"/>
      <c r="BI118" s="179"/>
      <c r="BJ118" s="179"/>
      <c r="BK118" s="179"/>
      <c r="BL118" s="179"/>
      <c r="BM118" s="179"/>
      <c r="BN118" s="179"/>
      <c r="BO118" s="179"/>
      <c r="BP118" s="179"/>
      <c r="BQ118" s="179"/>
      <c r="BR118" s="179"/>
      <c r="BS118" s="179"/>
      <c r="BT118" s="179"/>
      <c r="BU118" s="179"/>
      <c r="BV118" s="179"/>
      <c r="BW118" s="179"/>
      <c r="BX118" s="179"/>
      <c r="BY118" s="179"/>
      <c r="BZ118" s="179"/>
      <c r="CA118" s="179"/>
      <c r="CB118" s="179"/>
      <c r="CC118" s="179"/>
      <c r="CD118" s="179"/>
      <c r="CE118" s="179"/>
      <c r="CF118" s="179"/>
      <c r="CG118" s="179"/>
      <c r="CH118" s="179"/>
      <c r="CI118" s="179"/>
      <c r="CJ118" s="179"/>
      <c r="CK118" s="179"/>
      <c r="CL118" s="179"/>
      <c r="CM118" s="179"/>
      <c r="CN118" s="179"/>
      <c r="CO118" s="179"/>
      <c r="CP118" s="179"/>
      <c r="CQ118" s="179"/>
      <c r="CR118" s="179"/>
      <c r="CS118" s="179"/>
      <c r="CT118" s="179"/>
      <c r="CU118" s="179"/>
      <c r="CV118" s="179"/>
      <c r="CW118" s="179"/>
      <c r="CX118" s="179"/>
      <c r="CY118" s="179"/>
      <c r="CZ118" s="179"/>
      <c r="DA118" s="179"/>
      <c r="DB118" s="179"/>
      <c r="DC118" s="179"/>
      <c r="DD118" s="179"/>
      <c r="DE118" s="179"/>
      <c r="DF118" s="179"/>
      <c r="DG118" s="179"/>
      <c r="DH118" s="179"/>
      <c r="DI118" s="179"/>
      <c r="DJ118" s="179"/>
      <c r="DK118" s="179"/>
      <c r="DL118" s="179"/>
      <c r="DM118" s="179"/>
      <c r="DN118" s="179"/>
      <c r="DO118" s="179"/>
      <c r="DP118" s="179"/>
      <c r="DQ118" s="179"/>
      <c r="DR118" s="179"/>
      <c r="DS118" s="179"/>
      <c r="DT118" s="179"/>
      <c r="DU118" s="179"/>
      <c r="DV118" s="179"/>
      <c r="DW118" s="179"/>
      <c r="DX118" s="179"/>
      <c r="DY118" s="179"/>
      <c r="DZ118" s="179"/>
      <c r="EA118" s="179"/>
      <c r="EB118" s="179"/>
      <c r="EC118" s="179"/>
      <c r="ED118" s="179"/>
      <c r="EE118" s="179"/>
      <c r="EF118" s="179"/>
      <c r="EG118" s="179"/>
      <c r="EH118" s="179"/>
      <c r="EI118" s="179"/>
      <c r="EJ118" s="179"/>
      <c r="EK118" s="179"/>
      <c r="EL118" s="179"/>
      <c r="EM118" s="179"/>
      <c r="EN118" s="179"/>
      <c r="EO118" s="179"/>
      <c r="EP118" s="179"/>
      <c r="EQ118" s="179"/>
      <c r="ER118" s="179"/>
      <c r="ES118" s="179"/>
      <c r="ET118" s="179"/>
      <c r="EU118" s="179"/>
      <c r="EV118" s="179"/>
      <c r="EW118" s="179"/>
      <c r="EX118" s="179"/>
      <c r="EY118" s="179"/>
      <c r="EZ118" s="179"/>
      <c r="FA118" s="179"/>
      <c r="FB118" s="179"/>
    </row>
    <row r="119" customFormat="false" ht="15" hidden="false" customHeight="false" outlineLevel="0" collapsed="false">
      <c r="A119" s="176" t="n">
        <v>615.825</v>
      </c>
      <c r="B119" s="197"/>
      <c r="C119" s="176"/>
      <c r="D119" s="176"/>
      <c r="E119" s="176"/>
      <c r="F119" s="176"/>
      <c r="G119" s="176"/>
      <c r="H119" s="198" t="n">
        <v>0</v>
      </c>
      <c r="I119" s="176"/>
      <c r="J119" s="179" t="n">
        <f aca="false">SUM(AB119,AG119,AZ119,ED119,ET119,EX119)</f>
        <v>0</v>
      </c>
      <c r="K119" s="179" t="n">
        <f aca="false">SUM(CN119:CS119,EA119, EB119,EC119,X119,AU119,AA119,EU119,CW119,CZ119,CG119,DT119,AH119,AJ119)</f>
        <v>0</v>
      </c>
      <c r="L119" s="179" t="n">
        <f aca="false">SUM(AV119:AY119)</f>
        <v>0</v>
      </c>
      <c r="M119" s="179"/>
      <c r="N119" s="179"/>
      <c r="O119" s="179"/>
      <c r="P119" s="179"/>
      <c r="Q119" s="179" t="n">
        <f aca="false">SUM(R119,S119)</f>
        <v>0</v>
      </c>
      <c r="R119" s="179" t="n">
        <f aca="false">SUM(T119:V119)</f>
        <v>0</v>
      </c>
      <c r="S119" s="179"/>
      <c r="T119" s="179" t="n">
        <f aca="false">SUM(BA119:FB119)</f>
        <v>0</v>
      </c>
      <c r="U119" s="179" t="n">
        <f aca="false">SUM(AU119:AZ119)</f>
        <v>0</v>
      </c>
      <c r="V119" s="179" t="n">
        <f aca="false">SUM(X119:AT119)</f>
        <v>0</v>
      </c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  <c r="AR119" s="179"/>
      <c r="AS119" s="179"/>
      <c r="AT119" s="179"/>
      <c r="AU119" s="179"/>
      <c r="AV119" s="179"/>
      <c r="AW119" s="179"/>
      <c r="AX119" s="179"/>
      <c r="AY119" s="179"/>
      <c r="AZ119" s="179"/>
      <c r="BA119" s="179"/>
      <c r="BB119" s="179"/>
      <c r="BC119" s="179"/>
      <c r="BD119" s="179"/>
      <c r="BE119" s="179"/>
      <c r="BF119" s="179"/>
      <c r="BG119" s="179"/>
      <c r="BH119" s="179"/>
      <c r="BI119" s="179"/>
      <c r="BJ119" s="179"/>
      <c r="BK119" s="179"/>
      <c r="BL119" s="179"/>
      <c r="BM119" s="179"/>
      <c r="BN119" s="179"/>
      <c r="BO119" s="179"/>
      <c r="BP119" s="179"/>
      <c r="BQ119" s="179"/>
      <c r="BR119" s="179"/>
      <c r="BS119" s="179"/>
      <c r="BT119" s="179"/>
      <c r="BU119" s="179"/>
      <c r="BV119" s="179"/>
      <c r="BW119" s="179"/>
      <c r="BX119" s="179"/>
      <c r="BY119" s="179"/>
      <c r="BZ119" s="179"/>
      <c r="CA119" s="179"/>
      <c r="CB119" s="179"/>
      <c r="CC119" s="179"/>
      <c r="CD119" s="179"/>
      <c r="CE119" s="179"/>
      <c r="CF119" s="179"/>
      <c r="CG119" s="179"/>
      <c r="CH119" s="179"/>
      <c r="CI119" s="179"/>
      <c r="CJ119" s="179"/>
      <c r="CK119" s="179"/>
      <c r="CL119" s="179"/>
      <c r="CM119" s="179"/>
      <c r="CN119" s="179"/>
      <c r="CO119" s="179"/>
      <c r="CP119" s="179"/>
      <c r="CQ119" s="179"/>
      <c r="CR119" s="179"/>
      <c r="CS119" s="179"/>
      <c r="CT119" s="179"/>
      <c r="CU119" s="179"/>
      <c r="CV119" s="179"/>
      <c r="CW119" s="179"/>
      <c r="CX119" s="179"/>
      <c r="CY119" s="179"/>
      <c r="CZ119" s="179"/>
      <c r="DA119" s="179"/>
      <c r="DB119" s="179"/>
      <c r="DC119" s="179"/>
      <c r="DD119" s="179"/>
      <c r="DE119" s="179"/>
      <c r="DF119" s="179"/>
      <c r="DG119" s="179"/>
      <c r="DH119" s="179"/>
      <c r="DI119" s="179"/>
      <c r="DJ119" s="179"/>
      <c r="DK119" s="179"/>
      <c r="DL119" s="179"/>
      <c r="DM119" s="179"/>
      <c r="DN119" s="179"/>
      <c r="DO119" s="179"/>
      <c r="DP119" s="179"/>
      <c r="DQ119" s="179"/>
      <c r="DR119" s="179"/>
      <c r="DS119" s="179"/>
      <c r="DT119" s="179"/>
      <c r="DU119" s="179"/>
      <c r="DV119" s="179"/>
      <c r="DW119" s="179"/>
      <c r="DX119" s="179"/>
      <c r="DY119" s="179"/>
      <c r="DZ119" s="179"/>
      <c r="EA119" s="179"/>
      <c r="EB119" s="179"/>
      <c r="EC119" s="179"/>
      <c r="ED119" s="179"/>
      <c r="EE119" s="179"/>
      <c r="EF119" s="179"/>
      <c r="EG119" s="179"/>
      <c r="EH119" s="179"/>
      <c r="EI119" s="179"/>
      <c r="EJ119" s="179"/>
      <c r="EK119" s="179"/>
      <c r="EL119" s="179"/>
      <c r="EM119" s="179"/>
      <c r="EN119" s="179"/>
      <c r="EO119" s="179"/>
      <c r="EP119" s="179"/>
      <c r="EQ119" s="179"/>
      <c r="ER119" s="179"/>
      <c r="ES119" s="179"/>
      <c r="ET119" s="179"/>
      <c r="EU119" s="179"/>
      <c r="EV119" s="179"/>
      <c r="EW119" s="179"/>
      <c r="EX119" s="179"/>
      <c r="EY119" s="179"/>
      <c r="EZ119" s="179"/>
      <c r="FA119" s="179"/>
      <c r="FB119" s="179"/>
    </row>
    <row r="120" customFormat="false" ht="15" hidden="false" customHeight="false" outlineLevel="0" collapsed="false">
      <c r="A120" s="176" t="n">
        <v>615.88</v>
      </c>
      <c r="B120" s="197"/>
      <c r="C120" s="176"/>
      <c r="D120" s="176"/>
      <c r="E120" s="176"/>
      <c r="F120" s="176"/>
      <c r="G120" s="176"/>
      <c r="H120" s="198" t="n">
        <v>0</v>
      </c>
      <c r="I120" s="176"/>
      <c r="J120" s="179" t="n">
        <f aca="false">SUM(AB120,AG120,AZ120,ED120,ET120,EX120)</f>
        <v>0</v>
      </c>
      <c r="K120" s="179" t="n">
        <f aca="false">SUM(CN120:CS120,EA120, EB120,EC120,X120,AU120,AA120,EU120,CW120,CZ120,CG120,DT120,AH120,AJ120)</f>
        <v>0</v>
      </c>
      <c r="L120" s="179" t="n">
        <f aca="false">SUM(AV120:AY120)</f>
        <v>0</v>
      </c>
      <c r="M120" s="179"/>
      <c r="N120" s="179"/>
      <c r="O120" s="179"/>
      <c r="P120" s="179"/>
      <c r="Q120" s="179" t="n">
        <f aca="false">SUM(R120,S120)</f>
        <v>0</v>
      </c>
      <c r="R120" s="179" t="n">
        <f aca="false">SUM(T120:V120)</f>
        <v>0</v>
      </c>
      <c r="S120" s="179"/>
      <c r="T120" s="179" t="n">
        <f aca="false">SUM(BA120:FB120)</f>
        <v>0</v>
      </c>
      <c r="U120" s="179" t="n">
        <f aca="false">SUM(AU120:AZ120)</f>
        <v>0</v>
      </c>
      <c r="V120" s="179" t="n">
        <f aca="false">SUM(X120:AT120)</f>
        <v>0</v>
      </c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179"/>
      <c r="AR120" s="179"/>
      <c r="AS120" s="179"/>
      <c r="AT120" s="179"/>
      <c r="AU120" s="179"/>
      <c r="AV120" s="179"/>
      <c r="AW120" s="179"/>
      <c r="AX120" s="179"/>
      <c r="AY120" s="179"/>
      <c r="AZ120" s="179"/>
      <c r="BA120" s="179"/>
      <c r="BB120" s="179"/>
      <c r="BC120" s="179"/>
      <c r="BD120" s="179"/>
      <c r="BE120" s="179"/>
      <c r="BF120" s="179"/>
      <c r="BG120" s="179"/>
      <c r="BH120" s="179"/>
      <c r="BI120" s="179"/>
      <c r="BJ120" s="179"/>
      <c r="BK120" s="179"/>
      <c r="BL120" s="179"/>
      <c r="BM120" s="179"/>
      <c r="BN120" s="179"/>
      <c r="BO120" s="179"/>
      <c r="BP120" s="179"/>
      <c r="BQ120" s="179"/>
      <c r="BR120" s="179"/>
      <c r="BS120" s="179"/>
      <c r="BT120" s="179"/>
      <c r="BU120" s="179"/>
      <c r="BV120" s="179"/>
      <c r="BW120" s="179"/>
      <c r="BX120" s="179"/>
      <c r="BY120" s="179"/>
      <c r="BZ120" s="179"/>
      <c r="CA120" s="179"/>
      <c r="CB120" s="179"/>
      <c r="CC120" s="179"/>
      <c r="CD120" s="179"/>
      <c r="CE120" s="179"/>
      <c r="CF120" s="179"/>
      <c r="CG120" s="179"/>
      <c r="CH120" s="179"/>
      <c r="CI120" s="179"/>
      <c r="CJ120" s="179"/>
      <c r="CK120" s="179"/>
      <c r="CL120" s="179"/>
      <c r="CM120" s="179"/>
      <c r="CN120" s="179"/>
      <c r="CO120" s="179"/>
      <c r="CP120" s="179"/>
      <c r="CQ120" s="179"/>
      <c r="CR120" s="179"/>
      <c r="CS120" s="179"/>
      <c r="CT120" s="179"/>
      <c r="CU120" s="179"/>
      <c r="CV120" s="179"/>
      <c r="CW120" s="179"/>
      <c r="CX120" s="179"/>
      <c r="CY120" s="179"/>
      <c r="CZ120" s="179"/>
      <c r="DA120" s="179"/>
      <c r="DB120" s="179"/>
      <c r="DC120" s="179"/>
      <c r="DD120" s="179"/>
      <c r="DE120" s="179"/>
      <c r="DF120" s="179"/>
      <c r="DG120" s="179"/>
      <c r="DH120" s="179"/>
      <c r="DI120" s="179"/>
      <c r="DJ120" s="179"/>
      <c r="DK120" s="179"/>
      <c r="DL120" s="179"/>
      <c r="DM120" s="179"/>
      <c r="DN120" s="179"/>
      <c r="DO120" s="179"/>
      <c r="DP120" s="179"/>
      <c r="DQ120" s="179"/>
      <c r="DR120" s="179"/>
      <c r="DS120" s="179"/>
      <c r="DT120" s="179"/>
      <c r="DU120" s="179"/>
      <c r="DV120" s="179"/>
      <c r="DW120" s="179"/>
      <c r="DX120" s="179"/>
      <c r="DY120" s="179"/>
      <c r="DZ120" s="179"/>
      <c r="EA120" s="179"/>
      <c r="EB120" s="179"/>
      <c r="EC120" s="179"/>
      <c r="ED120" s="179"/>
      <c r="EE120" s="179"/>
      <c r="EF120" s="179"/>
      <c r="EG120" s="179"/>
      <c r="EH120" s="179"/>
      <c r="EI120" s="179"/>
      <c r="EJ120" s="179"/>
      <c r="EK120" s="179"/>
      <c r="EL120" s="179"/>
      <c r="EM120" s="179"/>
      <c r="EN120" s="179"/>
      <c r="EO120" s="179"/>
      <c r="EP120" s="179"/>
      <c r="EQ120" s="179"/>
      <c r="ER120" s="179"/>
      <c r="ES120" s="179"/>
      <c r="ET120" s="179"/>
      <c r="EU120" s="179"/>
      <c r="EV120" s="179"/>
      <c r="EW120" s="179"/>
      <c r="EX120" s="179"/>
      <c r="EY120" s="179"/>
      <c r="EZ120" s="179"/>
      <c r="FA120" s="179"/>
      <c r="FB120" s="179"/>
    </row>
    <row r="121" customFormat="false" ht="15" hidden="false" customHeight="false" outlineLevel="0" collapsed="false">
      <c r="A121" s="176" t="n">
        <v>615.935</v>
      </c>
      <c r="B121" s="197"/>
      <c r="C121" s="176"/>
      <c r="D121" s="176"/>
      <c r="E121" s="176"/>
      <c r="F121" s="176"/>
      <c r="G121" s="176"/>
      <c r="H121" s="198" t="n">
        <v>0</v>
      </c>
      <c r="I121" s="176"/>
      <c r="J121" s="179" t="n">
        <f aca="false">SUM(AB121,AG121,AZ121,ED121,ET121,EX121)</f>
        <v>0</v>
      </c>
      <c r="K121" s="179" t="n">
        <f aca="false">SUM(CN121:CS121,EA121, EB121,EC121,X121,AU121,AA121,EU121,CW121,CZ121,CG121,DT121,AH121,AJ121)</f>
        <v>0</v>
      </c>
      <c r="L121" s="179" t="n">
        <f aca="false">SUM(AV121:AY121)</f>
        <v>0</v>
      </c>
      <c r="M121" s="179"/>
      <c r="N121" s="179"/>
      <c r="O121" s="179"/>
      <c r="P121" s="179"/>
      <c r="Q121" s="179" t="n">
        <f aca="false">SUM(R121,S121)</f>
        <v>0</v>
      </c>
      <c r="R121" s="179" t="n">
        <f aca="false">SUM(T121:V121)</f>
        <v>0</v>
      </c>
      <c r="S121" s="179"/>
      <c r="T121" s="179" t="n">
        <f aca="false">SUM(BA121:FB121)</f>
        <v>0</v>
      </c>
      <c r="U121" s="179" t="n">
        <f aca="false">SUM(AU121:AZ121)</f>
        <v>0</v>
      </c>
      <c r="V121" s="179" t="n">
        <f aca="false">SUM(X121:AT121)</f>
        <v>0</v>
      </c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179"/>
      <c r="AR121" s="179"/>
      <c r="AS121" s="179"/>
      <c r="AT121" s="179"/>
      <c r="AU121" s="179"/>
      <c r="AV121" s="179"/>
      <c r="AW121" s="179"/>
      <c r="AX121" s="179"/>
      <c r="AY121" s="179"/>
      <c r="AZ121" s="179"/>
      <c r="BA121" s="179"/>
      <c r="BB121" s="179"/>
      <c r="BC121" s="179"/>
      <c r="BD121" s="179"/>
      <c r="BE121" s="179"/>
      <c r="BF121" s="179"/>
      <c r="BG121" s="179"/>
      <c r="BH121" s="179"/>
      <c r="BI121" s="179"/>
      <c r="BJ121" s="179"/>
      <c r="BK121" s="179"/>
      <c r="BL121" s="179"/>
      <c r="BM121" s="179"/>
      <c r="BN121" s="179"/>
      <c r="BO121" s="179"/>
      <c r="BP121" s="179"/>
      <c r="BQ121" s="179"/>
      <c r="BR121" s="179"/>
      <c r="BS121" s="179"/>
      <c r="BT121" s="179"/>
      <c r="BU121" s="179"/>
      <c r="BV121" s="179"/>
      <c r="BW121" s="179"/>
      <c r="BX121" s="179"/>
      <c r="BY121" s="179"/>
      <c r="BZ121" s="179"/>
      <c r="CA121" s="179"/>
      <c r="CB121" s="179"/>
      <c r="CC121" s="179"/>
      <c r="CD121" s="179"/>
      <c r="CE121" s="179"/>
      <c r="CF121" s="179"/>
      <c r="CG121" s="179"/>
      <c r="CH121" s="179"/>
      <c r="CI121" s="179"/>
      <c r="CJ121" s="179"/>
      <c r="CK121" s="179"/>
      <c r="CL121" s="179"/>
      <c r="CM121" s="179"/>
      <c r="CN121" s="179"/>
      <c r="CO121" s="179"/>
      <c r="CP121" s="179"/>
      <c r="CQ121" s="179"/>
      <c r="CR121" s="179"/>
      <c r="CS121" s="179"/>
      <c r="CT121" s="179"/>
      <c r="CU121" s="179"/>
      <c r="CV121" s="179"/>
      <c r="CW121" s="179"/>
      <c r="CX121" s="179"/>
      <c r="CY121" s="179"/>
      <c r="CZ121" s="179"/>
      <c r="DA121" s="179"/>
      <c r="DB121" s="179"/>
      <c r="DC121" s="179"/>
      <c r="DD121" s="179"/>
      <c r="DE121" s="179"/>
      <c r="DF121" s="179"/>
      <c r="DG121" s="179"/>
      <c r="DH121" s="179"/>
      <c r="DI121" s="179"/>
      <c r="DJ121" s="179"/>
      <c r="DK121" s="179"/>
      <c r="DL121" s="179"/>
      <c r="DM121" s="179"/>
      <c r="DN121" s="179"/>
      <c r="DO121" s="179"/>
      <c r="DP121" s="179"/>
      <c r="DQ121" s="179"/>
      <c r="DR121" s="179"/>
      <c r="DS121" s="179"/>
      <c r="DT121" s="179"/>
      <c r="DU121" s="179"/>
      <c r="DV121" s="179"/>
      <c r="DW121" s="179"/>
      <c r="DX121" s="179"/>
      <c r="DY121" s="179"/>
      <c r="DZ121" s="179"/>
      <c r="EA121" s="179"/>
      <c r="EB121" s="179"/>
      <c r="EC121" s="179"/>
      <c r="ED121" s="179"/>
      <c r="EE121" s="179"/>
      <c r="EF121" s="179"/>
      <c r="EG121" s="179"/>
      <c r="EH121" s="179"/>
      <c r="EI121" s="179"/>
      <c r="EJ121" s="179"/>
      <c r="EK121" s="179"/>
      <c r="EL121" s="179"/>
      <c r="EM121" s="179"/>
      <c r="EN121" s="179"/>
      <c r="EO121" s="179"/>
      <c r="EP121" s="179"/>
      <c r="EQ121" s="179"/>
      <c r="ER121" s="179"/>
      <c r="ES121" s="179"/>
      <c r="ET121" s="179"/>
      <c r="EU121" s="179"/>
      <c r="EV121" s="179"/>
      <c r="EW121" s="179"/>
      <c r="EX121" s="179"/>
      <c r="EY121" s="179"/>
      <c r="EZ121" s="179"/>
      <c r="FA121" s="179"/>
      <c r="FB121" s="179"/>
    </row>
    <row r="122" customFormat="false" ht="15" hidden="false" customHeight="false" outlineLevel="0" collapsed="false">
      <c r="A122" s="176" t="n">
        <v>615.995</v>
      </c>
      <c r="B122" s="197"/>
      <c r="C122" s="176"/>
      <c r="D122" s="176"/>
      <c r="E122" s="176"/>
      <c r="F122" s="176"/>
      <c r="G122" s="176"/>
      <c r="H122" s="198" t="n">
        <v>0</v>
      </c>
      <c r="I122" s="176"/>
      <c r="J122" s="179" t="n">
        <f aca="false">SUM(AB122,AG122,AZ122,ED122,ET122,EX122)</f>
        <v>0</v>
      </c>
      <c r="K122" s="179" t="n">
        <f aca="false">SUM(CN122:CS122,EA122, EB122,EC122,X122,AU122,AA122,EU122,CW122,CZ122,CG122,DT122,AH122,AJ122)</f>
        <v>0</v>
      </c>
      <c r="L122" s="179" t="n">
        <f aca="false">SUM(AV122:AY122)</f>
        <v>0</v>
      </c>
      <c r="M122" s="179"/>
      <c r="N122" s="179"/>
      <c r="O122" s="179"/>
      <c r="P122" s="179"/>
      <c r="Q122" s="179" t="n">
        <f aca="false">SUM(R122,S122)</f>
        <v>0</v>
      </c>
      <c r="R122" s="179" t="n">
        <f aca="false">SUM(T122:V122)</f>
        <v>0</v>
      </c>
      <c r="S122" s="179"/>
      <c r="T122" s="179" t="n">
        <f aca="false">SUM(BA122:FB122)</f>
        <v>0</v>
      </c>
      <c r="U122" s="179" t="n">
        <f aca="false">SUM(AU122:AZ122)</f>
        <v>0</v>
      </c>
      <c r="V122" s="179" t="n">
        <f aca="false">SUM(X122:AT122)</f>
        <v>0</v>
      </c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79"/>
      <c r="AT122" s="179"/>
      <c r="AU122" s="179"/>
      <c r="AV122" s="179"/>
      <c r="AW122" s="179"/>
      <c r="AX122" s="179"/>
      <c r="AY122" s="179"/>
      <c r="AZ122" s="179"/>
      <c r="BA122" s="179"/>
      <c r="BB122" s="179"/>
      <c r="BC122" s="179"/>
      <c r="BD122" s="179"/>
      <c r="BE122" s="179"/>
      <c r="BF122" s="179"/>
      <c r="BG122" s="179"/>
      <c r="BH122" s="179"/>
      <c r="BI122" s="179"/>
      <c r="BJ122" s="179"/>
      <c r="BK122" s="179"/>
      <c r="BL122" s="179"/>
      <c r="BM122" s="179"/>
      <c r="BN122" s="179"/>
      <c r="BO122" s="179"/>
      <c r="BP122" s="179"/>
      <c r="BQ122" s="179"/>
      <c r="BR122" s="179"/>
      <c r="BS122" s="179"/>
      <c r="BT122" s="179"/>
      <c r="BU122" s="179"/>
      <c r="BV122" s="179"/>
      <c r="BW122" s="179"/>
      <c r="BX122" s="179"/>
      <c r="BY122" s="179"/>
      <c r="BZ122" s="179"/>
      <c r="CA122" s="179"/>
      <c r="CB122" s="179"/>
      <c r="CC122" s="179"/>
      <c r="CD122" s="179"/>
      <c r="CE122" s="179"/>
      <c r="CF122" s="179"/>
      <c r="CG122" s="179"/>
      <c r="CH122" s="179"/>
      <c r="CI122" s="179"/>
      <c r="CJ122" s="179"/>
      <c r="CK122" s="179"/>
      <c r="CL122" s="179"/>
      <c r="CM122" s="179"/>
      <c r="CN122" s="179"/>
      <c r="CO122" s="179"/>
      <c r="CP122" s="179"/>
      <c r="CQ122" s="179"/>
      <c r="CR122" s="179"/>
      <c r="CS122" s="179"/>
      <c r="CT122" s="179"/>
      <c r="CU122" s="179"/>
      <c r="CV122" s="179"/>
      <c r="CW122" s="179"/>
      <c r="CX122" s="179"/>
      <c r="CY122" s="179"/>
      <c r="CZ122" s="179"/>
      <c r="DA122" s="179"/>
      <c r="DB122" s="179"/>
      <c r="DC122" s="179"/>
      <c r="DD122" s="179"/>
      <c r="DE122" s="179"/>
      <c r="DF122" s="179"/>
      <c r="DG122" s="179"/>
      <c r="DH122" s="179"/>
      <c r="DI122" s="179"/>
      <c r="DJ122" s="179"/>
      <c r="DK122" s="179"/>
      <c r="DL122" s="179"/>
      <c r="DM122" s="179"/>
      <c r="DN122" s="179"/>
      <c r="DO122" s="179"/>
      <c r="DP122" s="179"/>
      <c r="DQ122" s="179"/>
      <c r="DR122" s="179"/>
      <c r="DS122" s="179"/>
      <c r="DT122" s="179"/>
      <c r="DU122" s="179"/>
      <c r="DV122" s="179"/>
      <c r="DW122" s="179"/>
      <c r="DX122" s="179"/>
      <c r="DY122" s="179"/>
      <c r="DZ122" s="179"/>
      <c r="EA122" s="179"/>
      <c r="EB122" s="179"/>
      <c r="EC122" s="179"/>
      <c r="ED122" s="179"/>
      <c r="EE122" s="179"/>
      <c r="EF122" s="179"/>
      <c r="EG122" s="179"/>
      <c r="EH122" s="179"/>
      <c r="EI122" s="179"/>
      <c r="EJ122" s="179"/>
      <c r="EK122" s="179"/>
      <c r="EL122" s="179"/>
      <c r="EM122" s="179"/>
      <c r="EN122" s="179"/>
      <c r="EO122" s="179"/>
      <c r="EP122" s="179"/>
      <c r="EQ122" s="179"/>
      <c r="ER122" s="179"/>
      <c r="ES122" s="179"/>
      <c r="ET122" s="179"/>
      <c r="EU122" s="179"/>
      <c r="EV122" s="179"/>
      <c r="EW122" s="179"/>
      <c r="EX122" s="179"/>
      <c r="EY122" s="179"/>
      <c r="EZ122" s="179"/>
      <c r="FA122" s="179"/>
      <c r="FB122" s="179"/>
    </row>
    <row r="123" customFormat="false" ht="15" hidden="false" customHeight="false" outlineLevel="0" collapsed="false">
      <c r="A123" s="176" t="n">
        <v>616.045</v>
      </c>
      <c r="B123" s="197"/>
      <c r="C123" s="176"/>
      <c r="D123" s="176"/>
      <c r="E123" s="176"/>
      <c r="F123" s="176"/>
      <c r="G123" s="176"/>
      <c r="H123" s="198" t="n">
        <v>0</v>
      </c>
      <c r="I123" s="176"/>
      <c r="J123" s="179" t="n">
        <f aca="false">SUM(AB123,AG123,AZ123,ED123,ET123,EX123)</f>
        <v>0</v>
      </c>
      <c r="K123" s="179" t="n">
        <f aca="false">SUM(CN123:CS123,EA123, EB123,EC123,X123,AU123,AA123,EU123,CW123,CZ123,CG123,DT123,AH123,AJ123)</f>
        <v>0</v>
      </c>
      <c r="L123" s="179" t="n">
        <f aca="false">SUM(AV123:AY123)</f>
        <v>0</v>
      </c>
      <c r="M123" s="179"/>
      <c r="N123" s="179"/>
      <c r="O123" s="179"/>
      <c r="P123" s="179"/>
      <c r="Q123" s="179" t="n">
        <f aca="false">SUM(R123,S123)</f>
        <v>0</v>
      </c>
      <c r="R123" s="179" t="n">
        <f aca="false">SUM(T123:V123)</f>
        <v>0</v>
      </c>
      <c r="S123" s="179"/>
      <c r="T123" s="179" t="n">
        <f aca="false">SUM(BA123:FB123)</f>
        <v>0</v>
      </c>
      <c r="U123" s="179" t="n">
        <f aca="false">SUM(AU123:AZ123)</f>
        <v>0</v>
      </c>
      <c r="V123" s="179" t="n">
        <f aca="false">SUM(X123:AT123)</f>
        <v>0</v>
      </c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179"/>
      <c r="AR123" s="179"/>
      <c r="AS123" s="179"/>
      <c r="AT123" s="179"/>
      <c r="AU123" s="179"/>
      <c r="AV123" s="179"/>
      <c r="AW123" s="179"/>
      <c r="AX123" s="179"/>
      <c r="AY123" s="179"/>
      <c r="AZ123" s="179"/>
      <c r="BA123" s="179"/>
      <c r="BB123" s="179"/>
      <c r="BC123" s="179"/>
      <c r="BD123" s="179"/>
      <c r="BE123" s="179"/>
      <c r="BF123" s="179"/>
      <c r="BG123" s="179"/>
      <c r="BH123" s="179"/>
      <c r="BI123" s="179"/>
      <c r="BJ123" s="179"/>
      <c r="BK123" s="179"/>
      <c r="BL123" s="179"/>
      <c r="BM123" s="179"/>
      <c r="BN123" s="179"/>
      <c r="BO123" s="179"/>
      <c r="BP123" s="179"/>
      <c r="BQ123" s="179"/>
      <c r="BR123" s="179"/>
      <c r="BS123" s="179"/>
      <c r="BT123" s="179"/>
      <c r="BU123" s="179"/>
      <c r="BV123" s="179"/>
      <c r="BW123" s="179"/>
      <c r="BX123" s="179"/>
      <c r="BY123" s="179"/>
      <c r="BZ123" s="179"/>
      <c r="CA123" s="179"/>
      <c r="CB123" s="179"/>
      <c r="CC123" s="179"/>
      <c r="CD123" s="179"/>
      <c r="CE123" s="179"/>
      <c r="CF123" s="179"/>
      <c r="CG123" s="179"/>
      <c r="CH123" s="179"/>
      <c r="CI123" s="179"/>
      <c r="CJ123" s="179"/>
      <c r="CK123" s="179"/>
      <c r="CL123" s="179"/>
      <c r="CM123" s="179"/>
      <c r="CN123" s="179"/>
      <c r="CO123" s="179"/>
      <c r="CP123" s="179"/>
      <c r="CQ123" s="179"/>
      <c r="CR123" s="179"/>
      <c r="CS123" s="179"/>
      <c r="CT123" s="179"/>
      <c r="CU123" s="179"/>
      <c r="CV123" s="179"/>
      <c r="CW123" s="179"/>
      <c r="CX123" s="179"/>
      <c r="CY123" s="179"/>
      <c r="CZ123" s="179"/>
      <c r="DA123" s="179"/>
      <c r="DB123" s="179"/>
      <c r="DC123" s="179"/>
      <c r="DD123" s="179"/>
      <c r="DE123" s="179"/>
      <c r="DF123" s="179"/>
      <c r="DG123" s="179"/>
      <c r="DH123" s="179"/>
      <c r="DI123" s="179"/>
      <c r="DJ123" s="179"/>
      <c r="DK123" s="179"/>
      <c r="DL123" s="179"/>
      <c r="DM123" s="179"/>
      <c r="DN123" s="179"/>
      <c r="DO123" s="179"/>
      <c r="DP123" s="179"/>
      <c r="DQ123" s="179"/>
      <c r="DR123" s="179"/>
      <c r="DS123" s="179"/>
      <c r="DT123" s="179"/>
      <c r="DU123" s="179"/>
      <c r="DV123" s="179"/>
      <c r="DW123" s="179"/>
      <c r="DX123" s="179"/>
      <c r="DY123" s="179"/>
      <c r="DZ123" s="179"/>
      <c r="EA123" s="179"/>
      <c r="EB123" s="179"/>
      <c r="EC123" s="179"/>
      <c r="ED123" s="179"/>
      <c r="EE123" s="179"/>
      <c r="EF123" s="179"/>
      <c r="EG123" s="179"/>
      <c r="EH123" s="179"/>
      <c r="EI123" s="179"/>
      <c r="EJ123" s="179"/>
      <c r="EK123" s="179"/>
      <c r="EL123" s="179"/>
      <c r="EM123" s="179"/>
      <c r="EN123" s="179"/>
      <c r="EO123" s="179"/>
      <c r="EP123" s="179"/>
      <c r="EQ123" s="179"/>
      <c r="ER123" s="179"/>
      <c r="ES123" s="179"/>
      <c r="ET123" s="179"/>
      <c r="EU123" s="179"/>
      <c r="EV123" s="179"/>
      <c r="EW123" s="179"/>
      <c r="EX123" s="179"/>
      <c r="EY123" s="179"/>
      <c r="EZ123" s="179"/>
      <c r="FA123" s="179"/>
      <c r="FB123" s="179"/>
    </row>
    <row r="124" customFormat="false" ht="15" hidden="false" customHeight="false" outlineLevel="0" collapsed="false">
      <c r="A124" s="176" t="n">
        <v>616.105</v>
      </c>
      <c r="B124" s="197"/>
      <c r="C124" s="176"/>
      <c r="D124" s="176"/>
      <c r="E124" s="176"/>
      <c r="F124" s="176"/>
      <c r="G124" s="176"/>
      <c r="H124" s="198" t="n">
        <v>0</v>
      </c>
      <c r="I124" s="176"/>
      <c r="J124" s="179" t="n">
        <f aca="false">SUM(AB124,AG124,AZ124,ED124,ET124,EX124)</f>
        <v>0</v>
      </c>
      <c r="K124" s="179" t="n">
        <f aca="false">SUM(CN124:CS124,EA124, EB124,EC124,X124,AU124,AA124,EU124,CW124,CZ124,CG124,DT124,AH124,AJ124)</f>
        <v>0</v>
      </c>
      <c r="L124" s="179" t="n">
        <f aca="false">SUM(AV124:AY124)</f>
        <v>0</v>
      </c>
      <c r="M124" s="179"/>
      <c r="N124" s="179"/>
      <c r="O124" s="179"/>
      <c r="P124" s="179"/>
      <c r="Q124" s="179" t="n">
        <f aca="false">SUM(R124,S124)</f>
        <v>0</v>
      </c>
      <c r="R124" s="179" t="n">
        <f aca="false">SUM(T124:V124)</f>
        <v>0</v>
      </c>
      <c r="S124" s="179"/>
      <c r="T124" s="179" t="n">
        <f aca="false">SUM(BA124:FB124)</f>
        <v>0</v>
      </c>
      <c r="U124" s="179" t="n">
        <f aca="false">SUM(AU124:AZ124)</f>
        <v>0</v>
      </c>
      <c r="V124" s="179" t="n">
        <f aca="false">SUM(X124:AT124)</f>
        <v>0</v>
      </c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179"/>
      <c r="AR124" s="179"/>
      <c r="AS124" s="179"/>
      <c r="AT124" s="179"/>
      <c r="AU124" s="179"/>
      <c r="AV124" s="179"/>
      <c r="AW124" s="179"/>
      <c r="AX124" s="179"/>
      <c r="AY124" s="179"/>
      <c r="AZ124" s="179"/>
      <c r="BA124" s="179"/>
      <c r="BB124" s="179"/>
      <c r="BC124" s="179"/>
      <c r="BD124" s="179"/>
      <c r="BE124" s="179"/>
      <c r="BF124" s="179"/>
      <c r="BG124" s="179"/>
      <c r="BH124" s="179"/>
      <c r="BI124" s="179"/>
      <c r="BJ124" s="179"/>
      <c r="BK124" s="179"/>
      <c r="BL124" s="179"/>
      <c r="BM124" s="179"/>
      <c r="BN124" s="179"/>
      <c r="BO124" s="179"/>
      <c r="BP124" s="179"/>
      <c r="BQ124" s="179"/>
      <c r="BR124" s="179"/>
      <c r="BS124" s="179"/>
      <c r="BT124" s="179"/>
      <c r="BU124" s="179"/>
      <c r="BV124" s="179"/>
      <c r="BW124" s="179"/>
      <c r="BX124" s="179"/>
      <c r="BY124" s="179"/>
      <c r="BZ124" s="179"/>
      <c r="CA124" s="179"/>
      <c r="CB124" s="179"/>
      <c r="CC124" s="179"/>
      <c r="CD124" s="179"/>
      <c r="CE124" s="179"/>
      <c r="CF124" s="179"/>
      <c r="CG124" s="179"/>
      <c r="CH124" s="179"/>
      <c r="CI124" s="179"/>
      <c r="CJ124" s="179"/>
      <c r="CK124" s="179"/>
      <c r="CL124" s="179"/>
      <c r="CM124" s="179"/>
      <c r="CN124" s="179"/>
      <c r="CO124" s="179"/>
      <c r="CP124" s="179"/>
      <c r="CQ124" s="179"/>
      <c r="CR124" s="179"/>
      <c r="CS124" s="179"/>
      <c r="CT124" s="179"/>
      <c r="CU124" s="179"/>
      <c r="CV124" s="179"/>
      <c r="CW124" s="179"/>
      <c r="CX124" s="179"/>
      <c r="CY124" s="179"/>
      <c r="CZ124" s="179"/>
      <c r="DA124" s="179"/>
      <c r="DB124" s="179"/>
      <c r="DC124" s="179"/>
      <c r="DD124" s="179"/>
      <c r="DE124" s="179"/>
      <c r="DF124" s="179"/>
      <c r="DG124" s="179"/>
      <c r="DH124" s="179"/>
      <c r="DI124" s="179"/>
      <c r="DJ124" s="179"/>
      <c r="DK124" s="179"/>
      <c r="DL124" s="179"/>
      <c r="DM124" s="179"/>
      <c r="DN124" s="179"/>
      <c r="DO124" s="179"/>
      <c r="DP124" s="179"/>
      <c r="DQ124" s="179"/>
      <c r="DR124" s="179"/>
      <c r="DS124" s="179"/>
      <c r="DT124" s="179"/>
      <c r="DU124" s="179"/>
      <c r="DV124" s="179"/>
      <c r="DW124" s="179"/>
      <c r="DX124" s="179"/>
      <c r="DY124" s="179"/>
      <c r="DZ124" s="179"/>
      <c r="EA124" s="179"/>
      <c r="EB124" s="179"/>
      <c r="EC124" s="179"/>
      <c r="ED124" s="179"/>
      <c r="EE124" s="179"/>
      <c r="EF124" s="179"/>
      <c r="EG124" s="179"/>
      <c r="EH124" s="179"/>
      <c r="EI124" s="179"/>
      <c r="EJ124" s="179"/>
      <c r="EK124" s="179"/>
      <c r="EL124" s="179"/>
      <c r="EM124" s="179"/>
      <c r="EN124" s="179"/>
      <c r="EO124" s="179"/>
      <c r="EP124" s="179"/>
      <c r="EQ124" s="179"/>
      <c r="ER124" s="179"/>
      <c r="ES124" s="179"/>
      <c r="ET124" s="179"/>
      <c r="EU124" s="179"/>
      <c r="EV124" s="179"/>
      <c r="EW124" s="179"/>
      <c r="EX124" s="179"/>
      <c r="EY124" s="179"/>
      <c r="EZ124" s="179"/>
      <c r="FA124" s="179"/>
      <c r="FB124" s="179"/>
    </row>
    <row r="125" customFormat="false" ht="15" hidden="false" customHeight="false" outlineLevel="0" collapsed="false">
      <c r="A125" s="176" t="n">
        <v>616.165</v>
      </c>
      <c r="B125" s="197"/>
      <c r="C125" s="176"/>
      <c r="D125" s="176"/>
      <c r="E125" s="176"/>
      <c r="F125" s="176"/>
      <c r="G125" s="176"/>
      <c r="H125" s="198" t="n">
        <v>0</v>
      </c>
      <c r="I125" s="176"/>
      <c r="J125" s="179" t="n">
        <f aca="false">SUM(AB125,AG125,AZ125,ED125,ET125,EX125)</f>
        <v>0</v>
      </c>
      <c r="K125" s="179" t="n">
        <f aca="false">SUM(CN125:CS125,EA125, EB125,EC125,X125,AU125,AA125,EU125,CW125,CZ125,CG125,DT125,AH125,AJ125)</f>
        <v>0</v>
      </c>
      <c r="L125" s="179" t="n">
        <f aca="false">SUM(AV125:AY125)</f>
        <v>0</v>
      </c>
      <c r="M125" s="179"/>
      <c r="N125" s="179"/>
      <c r="O125" s="179"/>
      <c r="P125" s="179"/>
      <c r="Q125" s="179" t="n">
        <f aca="false">SUM(R125,S125)</f>
        <v>0</v>
      </c>
      <c r="R125" s="179" t="n">
        <f aca="false">SUM(T125:V125)</f>
        <v>0</v>
      </c>
      <c r="S125" s="179"/>
      <c r="T125" s="179" t="n">
        <f aca="false">SUM(BA125:FB125)</f>
        <v>0</v>
      </c>
      <c r="U125" s="179" t="n">
        <f aca="false">SUM(AU125:AZ125)</f>
        <v>0</v>
      </c>
      <c r="V125" s="179" t="n">
        <f aca="false">SUM(X125:AT125)</f>
        <v>0</v>
      </c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179"/>
      <c r="AR125" s="179"/>
      <c r="AS125" s="179"/>
      <c r="AT125" s="179"/>
      <c r="AU125" s="179"/>
      <c r="AV125" s="179"/>
      <c r="AW125" s="179"/>
      <c r="AX125" s="179"/>
      <c r="AY125" s="179"/>
      <c r="AZ125" s="179"/>
      <c r="BA125" s="179"/>
      <c r="BB125" s="179"/>
      <c r="BC125" s="179"/>
      <c r="BD125" s="179"/>
      <c r="BE125" s="179"/>
      <c r="BF125" s="179"/>
      <c r="BG125" s="179"/>
      <c r="BH125" s="179"/>
      <c r="BI125" s="179"/>
      <c r="BJ125" s="179"/>
      <c r="BK125" s="179"/>
      <c r="BL125" s="179"/>
      <c r="BM125" s="179"/>
      <c r="BN125" s="179"/>
      <c r="BO125" s="179"/>
      <c r="BP125" s="179"/>
      <c r="BQ125" s="179"/>
      <c r="BR125" s="179"/>
      <c r="BS125" s="179"/>
      <c r="BT125" s="179"/>
      <c r="BU125" s="179"/>
      <c r="BV125" s="179"/>
      <c r="BW125" s="179"/>
      <c r="BX125" s="179"/>
      <c r="BY125" s="179"/>
      <c r="BZ125" s="179"/>
      <c r="CA125" s="179"/>
      <c r="CB125" s="179"/>
      <c r="CC125" s="179"/>
      <c r="CD125" s="179"/>
      <c r="CE125" s="179"/>
      <c r="CF125" s="179"/>
      <c r="CG125" s="179"/>
      <c r="CH125" s="179"/>
      <c r="CI125" s="179"/>
      <c r="CJ125" s="179"/>
      <c r="CK125" s="179"/>
      <c r="CL125" s="179"/>
      <c r="CM125" s="179"/>
      <c r="CN125" s="179"/>
      <c r="CO125" s="179"/>
      <c r="CP125" s="179"/>
      <c r="CQ125" s="179"/>
      <c r="CR125" s="179"/>
      <c r="CS125" s="179"/>
      <c r="CT125" s="179"/>
      <c r="CU125" s="179"/>
      <c r="CV125" s="179"/>
      <c r="CW125" s="179"/>
      <c r="CX125" s="179"/>
      <c r="CY125" s="179"/>
      <c r="CZ125" s="179"/>
      <c r="DA125" s="179"/>
      <c r="DB125" s="179"/>
      <c r="DC125" s="179"/>
      <c r="DD125" s="179"/>
      <c r="DE125" s="179"/>
      <c r="DF125" s="179"/>
      <c r="DG125" s="179"/>
      <c r="DH125" s="179"/>
      <c r="DI125" s="179"/>
      <c r="DJ125" s="179"/>
      <c r="DK125" s="179"/>
      <c r="DL125" s="179"/>
      <c r="DM125" s="179"/>
      <c r="DN125" s="179"/>
      <c r="DO125" s="179"/>
      <c r="DP125" s="179"/>
      <c r="DQ125" s="179"/>
      <c r="DR125" s="179"/>
      <c r="DS125" s="179"/>
      <c r="DT125" s="179"/>
      <c r="DU125" s="179"/>
      <c r="DV125" s="179"/>
      <c r="DW125" s="179"/>
      <c r="DX125" s="179"/>
      <c r="DY125" s="179"/>
      <c r="DZ125" s="179"/>
      <c r="EA125" s="179"/>
      <c r="EB125" s="179"/>
      <c r="EC125" s="179"/>
      <c r="ED125" s="179"/>
      <c r="EE125" s="179"/>
      <c r="EF125" s="179"/>
      <c r="EG125" s="179"/>
      <c r="EH125" s="179"/>
      <c r="EI125" s="179"/>
      <c r="EJ125" s="179"/>
      <c r="EK125" s="179"/>
      <c r="EL125" s="179"/>
      <c r="EM125" s="179"/>
      <c r="EN125" s="179"/>
      <c r="EO125" s="179"/>
      <c r="EP125" s="179"/>
      <c r="EQ125" s="179"/>
      <c r="ER125" s="179"/>
      <c r="ES125" s="179"/>
      <c r="ET125" s="179"/>
      <c r="EU125" s="179"/>
      <c r="EV125" s="179"/>
      <c r="EW125" s="179"/>
      <c r="EX125" s="179"/>
      <c r="EY125" s="179"/>
      <c r="EZ125" s="179"/>
      <c r="FA125" s="179"/>
      <c r="FB125" s="179"/>
    </row>
    <row r="126" customFormat="false" ht="15" hidden="false" customHeight="false" outlineLevel="0" collapsed="false">
      <c r="A126" s="176" t="n">
        <v>616.235</v>
      </c>
      <c r="B126" s="197"/>
      <c r="C126" s="176"/>
      <c r="D126" s="176"/>
      <c r="E126" s="176"/>
      <c r="F126" s="176"/>
      <c r="G126" s="176"/>
      <c r="H126" s="198" t="n">
        <v>0</v>
      </c>
      <c r="I126" s="176"/>
      <c r="J126" s="179" t="n">
        <f aca="false">SUM(AB126,AG126,AZ126,ED126,ET126,EX126)</f>
        <v>0</v>
      </c>
      <c r="K126" s="179" t="n">
        <f aca="false">SUM(CN126:CS126,EA126, EB126,EC126,X126,AU126,AA126,EU126,CW126,CZ126,CG126,DT126,AH126,AJ126)</f>
        <v>0</v>
      </c>
      <c r="L126" s="179" t="n">
        <f aca="false">SUM(AV126:AY126)</f>
        <v>0</v>
      </c>
      <c r="M126" s="179"/>
      <c r="N126" s="179"/>
      <c r="O126" s="179"/>
      <c r="P126" s="179"/>
      <c r="Q126" s="179" t="n">
        <f aca="false">SUM(R126,S126)</f>
        <v>0</v>
      </c>
      <c r="R126" s="179" t="n">
        <f aca="false">SUM(T126:V126)</f>
        <v>0</v>
      </c>
      <c r="S126" s="179"/>
      <c r="T126" s="179" t="n">
        <f aca="false">SUM(BA126:FB126)</f>
        <v>0</v>
      </c>
      <c r="U126" s="179" t="n">
        <f aca="false">SUM(AU126:AZ126)</f>
        <v>0</v>
      </c>
      <c r="V126" s="179" t="n">
        <f aca="false">SUM(X126:AT126)</f>
        <v>0</v>
      </c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  <c r="AR126" s="179"/>
      <c r="AS126" s="179"/>
      <c r="AT126" s="179"/>
      <c r="AU126" s="179"/>
      <c r="AV126" s="179"/>
      <c r="AW126" s="179"/>
      <c r="AX126" s="179"/>
      <c r="AY126" s="179"/>
      <c r="AZ126" s="179"/>
      <c r="BA126" s="179"/>
      <c r="BB126" s="179"/>
      <c r="BC126" s="179"/>
      <c r="BD126" s="179"/>
      <c r="BE126" s="179"/>
      <c r="BF126" s="179"/>
      <c r="BG126" s="179"/>
      <c r="BH126" s="179"/>
      <c r="BI126" s="179"/>
      <c r="BJ126" s="179"/>
      <c r="BK126" s="179"/>
      <c r="BL126" s="179"/>
      <c r="BM126" s="179"/>
      <c r="BN126" s="179"/>
      <c r="BO126" s="179"/>
      <c r="BP126" s="179"/>
      <c r="BQ126" s="179"/>
      <c r="BR126" s="179"/>
      <c r="BS126" s="179"/>
      <c r="BT126" s="179"/>
      <c r="BU126" s="179"/>
      <c r="BV126" s="179"/>
      <c r="BW126" s="179"/>
      <c r="BX126" s="179"/>
      <c r="BY126" s="179"/>
      <c r="BZ126" s="179"/>
      <c r="CA126" s="179"/>
      <c r="CB126" s="179"/>
      <c r="CC126" s="179"/>
      <c r="CD126" s="179"/>
      <c r="CE126" s="179"/>
      <c r="CF126" s="179"/>
      <c r="CG126" s="179"/>
      <c r="CH126" s="179"/>
      <c r="CI126" s="179"/>
      <c r="CJ126" s="179"/>
      <c r="CK126" s="179"/>
      <c r="CL126" s="179"/>
      <c r="CM126" s="179"/>
      <c r="CN126" s="179"/>
      <c r="CO126" s="179"/>
      <c r="CP126" s="179"/>
      <c r="CQ126" s="179"/>
      <c r="CR126" s="179"/>
      <c r="CS126" s="179"/>
      <c r="CT126" s="179"/>
      <c r="CU126" s="179"/>
      <c r="CV126" s="179"/>
      <c r="CW126" s="179"/>
      <c r="CX126" s="179"/>
      <c r="CY126" s="179"/>
      <c r="CZ126" s="179"/>
      <c r="DA126" s="179"/>
      <c r="DB126" s="179"/>
      <c r="DC126" s="179"/>
      <c r="DD126" s="179"/>
      <c r="DE126" s="179"/>
      <c r="DF126" s="179"/>
      <c r="DG126" s="179"/>
      <c r="DH126" s="179"/>
      <c r="DI126" s="179"/>
      <c r="DJ126" s="179"/>
      <c r="DK126" s="179"/>
      <c r="DL126" s="179"/>
      <c r="DM126" s="179"/>
      <c r="DN126" s="179"/>
      <c r="DO126" s="179"/>
      <c r="DP126" s="179"/>
      <c r="DQ126" s="179"/>
      <c r="DR126" s="179"/>
      <c r="DS126" s="179"/>
      <c r="DT126" s="179"/>
      <c r="DU126" s="179"/>
      <c r="DV126" s="179"/>
      <c r="DW126" s="179"/>
      <c r="DX126" s="179"/>
      <c r="DY126" s="179"/>
      <c r="DZ126" s="179"/>
      <c r="EA126" s="179"/>
      <c r="EB126" s="179"/>
      <c r="EC126" s="179"/>
      <c r="ED126" s="179"/>
      <c r="EE126" s="179"/>
      <c r="EF126" s="179"/>
      <c r="EG126" s="179"/>
      <c r="EH126" s="179"/>
      <c r="EI126" s="179"/>
      <c r="EJ126" s="179"/>
      <c r="EK126" s="179"/>
      <c r="EL126" s="179"/>
      <c r="EM126" s="179"/>
      <c r="EN126" s="179"/>
      <c r="EO126" s="179"/>
      <c r="EP126" s="179"/>
      <c r="EQ126" s="179"/>
      <c r="ER126" s="179"/>
      <c r="ES126" s="179"/>
      <c r="ET126" s="179"/>
      <c r="EU126" s="179"/>
      <c r="EV126" s="179"/>
      <c r="EW126" s="179"/>
      <c r="EX126" s="179"/>
      <c r="EY126" s="179"/>
      <c r="EZ126" s="179"/>
      <c r="FA126" s="179"/>
      <c r="FB126" s="179"/>
    </row>
    <row r="127" customFormat="false" ht="15" hidden="false" customHeight="false" outlineLevel="0" collapsed="false">
      <c r="A127" s="176" t="n">
        <v>616.36</v>
      </c>
      <c r="B127" s="197"/>
      <c r="C127" s="176"/>
      <c r="D127" s="176"/>
      <c r="E127" s="176"/>
      <c r="F127" s="176"/>
      <c r="G127" s="176"/>
      <c r="H127" s="198" t="n">
        <v>0</v>
      </c>
      <c r="I127" s="176"/>
      <c r="J127" s="179" t="n">
        <f aca="false">SUM(AB127,AG127,AZ127,ED127,ET127,EX127)</f>
        <v>0</v>
      </c>
      <c r="K127" s="179" t="n">
        <f aca="false">SUM(CN127:CS127,EA127, EB127,EC127,X127,AU127,AA127,EU127,CW127,CZ127,CG127,DT127,AH127,AJ127)</f>
        <v>0</v>
      </c>
      <c r="L127" s="179" t="n">
        <f aca="false">SUM(AV127:AY127)</f>
        <v>0</v>
      </c>
      <c r="M127" s="179"/>
      <c r="N127" s="179"/>
      <c r="O127" s="179"/>
      <c r="P127" s="179"/>
      <c r="Q127" s="179" t="n">
        <f aca="false">SUM(R127,S127)</f>
        <v>0</v>
      </c>
      <c r="R127" s="179" t="n">
        <f aca="false">SUM(T127:V127)</f>
        <v>0</v>
      </c>
      <c r="S127" s="179"/>
      <c r="T127" s="179" t="n">
        <f aca="false">SUM(BA127:FB127)</f>
        <v>0</v>
      </c>
      <c r="U127" s="179" t="n">
        <f aca="false">SUM(AU127:AZ127)</f>
        <v>0</v>
      </c>
      <c r="V127" s="179" t="n">
        <f aca="false">SUM(X127:AT127)</f>
        <v>0</v>
      </c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179"/>
      <c r="AR127" s="179"/>
      <c r="AS127" s="179"/>
      <c r="AT127" s="179"/>
      <c r="AU127" s="179"/>
      <c r="AV127" s="179"/>
      <c r="AW127" s="179"/>
      <c r="AX127" s="179"/>
      <c r="AY127" s="179"/>
      <c r="AZ127" s="179"/>
      <c r="BA127" s="179"/>
      <c r="BB127" s="179"/>
      <c r="BC127" s="179"/>
      <c r="BD127" s="179"/>
      <c r="BE127" s="179"/>
      <c r="BF127" s="179"/>
      <c r="BG127" s="179"/>
      <c r="BH127" s="179"/>
      <c r="BI127" s="179"/>
      <c r="BJ127" s="179"/>
      <c r="BK127" s="179"/>
      <c r="BL127" s="179"/>
      <c r="BM127" s="179"/>
      <c r="BN127" s="179"/>
      <c r="BO127" s="179"/>
      <c r="BP127" s="179"/>
      <c r="BQ127" s="179"/>
      <c r="BR127" s="179"/>
      <c r="BS127" s="179"/>
      <c r="BT127" s="179"/>
      <c r="BU127" s="179"/>
      <c r="BV127" s="179"/>
      <c r="BW127" s="179"/>
      <c r="BX127" s="179"/>
      <c r="BY127" s="179"/>
      <c r="BZ127" s="179"/>
      <c r="CA127" s="179"/>
      <c r="CB127" s="179"/>
      <c r="CC127" s="179"/>
      <c r="CD127" s="179"/>
      <c r="CE127" s="179"/>
      <c r="CF127" s="179"/>
      <c r="CG127" s="179"/>
      <c r="CH127" s="179"/>
      <c r="CI127" s="179"/>
      <c r="CJ127" s="179"/>
      <c r="CK127" s="179"/>
      <c r="CL127" s="179"/>
      <c r="CM127" s="179"/>
      <c r="CN127" s="179"/>
      <c r="CO127" s="179"/>
      <c r="CP127" s="179"/>
      <c r="CQ127" s="179"/>
      <c r="CR127" s="179"/>
      <c r="CS127" s="179"/>
      <c r="CT127" s="179"/>
      <c r="CU127" s="179"/>
      <c r="CV127" s="179"/>
      <c r="CW127" s="179"/>
      <c r="CX127" s="179"/>
      <c r="CY127" s="179"/>
      <c r="CZ127" s="179"/>
      <c r="DA127" s="179"/>
      <c r="DB127" s="179"/>
      <c r="DC127" s="179"/>
      <c r="DD127" s="179"/>
      <c r="DE127" s="179"/>
      <c r="DF127" s="179"/>
      <c r="DG127" s="179"/>
      <c r="DH127" s="179"/>
      <c r="DI127" s="179"/>
      <c r="DJ127" s="179"/>
      <c r="DK127" s="179"/>
      <c r="DL127" s="179"/>
      <c r="DM127" s="179"/>
      <c r="DN127" s="179"/>
      <c r="DO127" s="179"/>
      <c r="DP127" s="179"/>
      <c r="DQ127" s="179"/>
      <c r="DR127" s="179"/>
      <c r="DS127" s="179"/>
      <c r="DT127" s="179"/>
      <c r="DU127" s="179"/>
      <c r="DV127" s="179"/>
      <c r="DW127" s="179"/>
      <c r="DX127" s="179"/>
      <c r="DY127" s="179"/>
      <c r="DZ127" s="179"/>
      <c r="EA127" s="179"/>
      <c r="EB127" s="179"/>
      <c r="EC127" s="179"/>
      <c r="ED127" s="179"/>
      <c r="EE127" s="179"/>
      <c r="EF127" s="179"/>
      <c r="EG127" s="179"/>
      <c r="EH127" s="179"/>
      <c r="EI127" s="179"/>
      <c r="EJ127" s="179"/>
      <c r="EK127" s="179"/>
      <c r="EL127" s="179"/>
      <c r="EM127" s="179"/>
      <c r="EN127" s="179"/>
      <c r="EO127" s="179"/>
      <c r="EP127" s="179"/>
      <c r="EQ127" s="179"/>
      <c r="ER127" s="179"/>
      <c r="ES127" s="179"/>
      <c r="ET127" s="179"/>
      <c r="EU127" s="179"/>
      <c r="EV127" s="179"/>
      <c r="EW127" s="179"/>
      <c r="EX127" s="179"/>
      <c r="EY127" s="179"/>
      <c r="EZ127" s="179"/>
      <c r="FA127" s="179"/>
      <c r="FB127" s="179"/>
    </row>
    <row r="128" customFormat="false" ht="15" hidden="false" customHeight="false" outlineLevel="0" collapsed="false">
      <c r="A128" s="176" t="n">
        <v>616.4</v>
      </c>
      <c r="B128" s="197"/>
      <c r="C128" s="176"/>
      <c r="D128" s="176"/>
      <c r="E128" s="176"/>
      <c r="F128" s="176"/>
      <c r="G128" s="176"/>
      <c r="H128" s="198" t="n">
        <v>0</v>
      </c>
      <c r="I128" s="176"/>
      <c r="J128" s="179" t="n">
        <f aca="false">SUM(AB128,AG128,AZ128,ED128,ET128,EX128)</f>
        <v>0</v>
      </c>
      <c r="K128" s="179" t="n">
        <f aca="false">SUM(CN128:CS128,EA128, EB128,EC128,X128,AU128,AA128,EU128,CW128,CZ128,CG128,DT128,AH128,AJ128)</f>
        <v>0</v>
      </c>
      <c r="L128" s="179" t="n">
        <f aca="false">SUM(AV128:AY128)</f>
        <v>0</v>
      </c>
      <c r="M128" s="179"/>
      <c r="N128" s="179"/>
      <c r="O128" s="179"/>
      <c r="P128" s="179"/>
      <c r="Q128" s="179" t="n">
        <f aca="false">SUM(R128,S128)</f>
        <v>0</v>
      </c>
      <c r="R128" s="179" t="n">
        <f aca="false">SUM(T128:V128)</f>
        <v>0</v>
      </c>
      <c r="S128" s="179"/>
      <c r="T128" s="179" t="n">
        <f aca="false">SUM(BA128:FB128)</f>
        <v>0</v>
      </c>
      <c r="U128" s="179" t="n">
        <f aca="false">SUM(AU128:AZ128)</f>
        <v>0</v>
      </c>
      <c r="V128" s="179" t="n">
        <f aca="false">SUM(X128:AT128)</f>
        <v>0</v>
      </c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  <c r="AR128" s="179"/>
      <c r="AS128" s="179"/>
      <c r="AT128" s="179"/>
      <c r="AU128" s="179"/>
      <c r="AV128" s="179"/>
      <c r="AW128" s="179"/>
      <c r="AX128" s="179"/>
      <c r="AY128" s="179"/>
      <c r="AZ128" s="179"/>
      <c r="BA128" s="179"/>
      <c r="BB128" s="179"/>
      <c r="BC128" s="179"/>
      <c r="BD128" s="179"/>
      <c r="BE128" s="179"/>
      <c r="BF128" s="179"/>
      <c r="BG128" s="179"/>
      <c r="BH128" s="179"/>
      <c r="BI128" s="179"/>
      <c r="BJ128" s="179"/>
      <c r="BK128" s="179"/>
      <c r="BL128" s="179"/>
      <c r="BM128" s="179"/>
      <c r="BN128" s="179"/>
      <c r="BO128" s="179"/>
      <c r="BP128" s="179"/>
      <c r="BQ128" s="179"/>
      <c r="BR128" s="179"/>
      <c r="BS128" s="179"/>
      <c r="BT128" s="179"/>
      <c r="BU128" s="179"/>
      <c r="BV128" s="179"/>
      <c r="BW128" s="179"/>
      <c r="BX128" s="179"/>
      <c r="BY128" s="179"/>
      <c r="BZ128" s="179"/>
      <c r="CA128" s="179"/>
      <c r="CB128" s="179"/>
      <c r="CC128" s="179"/>
      <c r="CD128" s="179"/>
      <c r="CE128" s="179"/>
      <c r="CF128" s="179"/>
      <c r="CG128" s="179"/>
      <c r="CH128" s="179"/>
      <c r="CI128" s="179"/>
      <c r="CJ128" s="179"/>
      <c r="CK128" s="179"/>
      <c r="CL128" s="179"/>
      <c r="CM128" s="179"/>
      <c r="CN128" s="179"/>
      <c r="CO128" s="179"/>
      <c r="CP128" s="179"/>
      <c r="CQ128" s="179"/>
      <c r="CR128" s="179"/>
      <c r="CS128" s="179"/>
      <c r="CT128" s="179"/>
      <c r="CU128" s="179"/>
      <c r="CV128" s="179"/>
      <c r="CW128" s="179"/>
      <c r="CX128" s="179"/>
      <c r="CY128" s="179"/>
      <c r="CZ128" s="179"/>
      <c r="DA128" s="179"/>
      <c r="DB128" s="179"/>
      <c r="DC128" s="179"/>
      <c r="DD128" s="179"/>
      <c r="DE128" s="179"/>
      <c r="DF128" s="179"/>
      <c r="DG128" s="179"/>
      <c r="DH128" s="179"/>
      <c r="DI128" s="179"/>
      <c r="DJ128" s="179"/>
      <c r="DK128" s="179"/>
      <c r="DL128" s="179"/>
      <c r="DM128" s="179"/>
      <c r="DN128" s="179"/>
      <c r="DO128" s="179"/>
      <c r="DP128" s="179"/>
      <c r="DQ128" s="179"/>
      <c r="DR128" s="179"/>
      <c r="DS128" s="179"/>
      <c r="DT128" s="179"/>
      <c r="DU128" s="179"/>
      <c r="DV128" s="179"/>
      <c r="DW128" s="179"/>
      <c r="DX128" s="179"/>
      <c r="DY128" s="179"/>
      <c r="DZ128" s="179"/>
      <c r="EA128" s="179"/>
      <c r="EB128" s="179"/>
      <c r="EC128" s="179"/>
      <c r="ED128" s="179"/>
      <c r="EE128" s="179"/>
      <c r="EF128" s="179"/>
      <c r="EG128" s="179"/>
      <c r="EH128" s="179"/>
      <c r="EI128" s="179"/>
      <c r="EJ128" s="179"/>
      <c r="EK128" s="179"/>
      <c r="EL128" s="179"/>
      <c r="EM128" s="179"/>
      <c r="EN128" s="179"/>
      <c r="EO128" s="179"/>
      <c r="EP128" s="179"/>
      <c r="EQ128" s="179"/>
      <c r="ER128" s="179"/>
      <c r="ES128" s="179"/>
      <c r="ET128" s="179"/>
      <c r="EU128" s="179"/>
      <c r="EV128" s="179"/>
      <c r="EW128" s="179"/>
      <c r="EX128" s="179"/>
      <c r="EY128" s="179"/>
      <c r="EZ128" s="179"/>
      <c r="FA128" s="179"/>
      <c r="FB128" s="179"/>
    </row>
    <row r="129" customFormat="false" ht="15" hidden="false" customHeight="false" outlineLevel="0" collapsed="false">
      <c r="A129" s="176" t="n">
        <v>616.435</v>
      </c>
      <c r="B129" s="197"/>
      <c r="C129" s="176"/>
      <c r="D129" s="176"/>
      <c r="E129" s="176"/>
      <c r="F129" s="176"/>
      <c r="G129" s="176"/>
      <c r="H129" s="198" t="n">
        <v>0</v>
      </c>
      <c r="I129" s="176"/>
      <c r="J129" s="179" t="n">
        <f aca="false">SUM(AB129,AG129,AZ129,ED129,ET129,EX129)</f>
        <v>0</v>
      </c>
      <c r="K129" s="179" t="n">
        <f aca="false">SUM(CN129:CS129,EA129, EB129,EC129,X129,AU129,AA129,EU129,CW129,CZ129,CG129,DT129,AH129,AJ129)</f>
        <v>0</v>
      </c>
      <c r="L129" s="179" t="n">
        <f aca="false">SUM(AV129:AY129)</f>
        <v>0</v>
      </c>
      <c r="M129" s="179"/>
      <c r="N129" s="179"/>
      <c r="O129" s="179"/>
      <c r="P129" s="179"/>
      <c r="Q129" s="179" t="n">
        <f aca="false">SUM(R129,S129)</f>
        <v>0</v>
      </c>
      <c r="R129" s="179" t="n">
        <f aca="false">SUM(T129:V129)</f>
        <v>0</v>
      </c>
      <c r="S129" s="179"/>
      <c r="T129" s="179" t="n">
        <f aca="false">SUM(BA129:FB129)</f>
        <v>0</v>
      </c>
      <c r="U129" s="179" t="n">
        <f aca="false">SUM(AU129:AZ129)</f>
        <v>0</v>
      </c>
      <c r="V129" s="179" t="n">
        <f aca="false">SUM(X129:AT129)</f>
        <v>0</v>
      </c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179"/>
      <c r="AR129" s="179"/>
      <c r="AS129" s="179"/>
      <c r="AT129" s="179"/>
      <c r="AU129" s="179"/>
      <c r="AV129" s="179"/>
      <c r="AW129" s="179"/>
      <c r="AX129" s="179"/>
      <c r="AY129" s="179"/>
      <c r="AZ129" s="179"/>
      <c r="BA129" s="179"/>
      <c r="BB129" s="179"/>
      <c r="BC129" s="179"/>
      <c r="BD129" s="179"/>
      <c r="BE129" s="179"/>
      <c r="BF129" s="179"/>
      <c r="BG129" s="179"/>
      <c r="BH129" s="179"/>
      <c r="BI129" s="179"/>
      <c r="BJ129" s="179"/>
      <c r="BK129" s="179"/>
      <c r="BL129" s="179"/>
      <c r="BM129" s="179"/>
      <c r="BN129" s="179"/>
      <c r="BO129" s="179"/>
      <c r="BP129" s="179"/>
      <c r="BQ129" s="179"/>
      <c r="BR129" s="179"/>
      <c r="BS129" s="179"/>
      <c r="BT129" s="179"/>
      <c r="BU129" s="179"/>
      <c r="BV129" s="179"/>
      <c r="BW129" s="179"/>
      <c r="BX129" s="179"/>
      <c r="BY129" s="179"/>
      <c r="BZ129" s="179"/>
      <c r="CA129" s="179"/>
      <c r="CB129" s="179"/>
      <c r="CC129" s="179"/>
      <c r="CD129" s="179"/>
      <c r="CE129" s="179"/>
      <c r="CF129" s="179"/>
      <c r="CG129" s="179"/>
      <c r="CH129" s="179"/>
      <c r="CI129" s="179"/>
      <c r="CJ129" s="179"/>
      <c r="CK129" s="179"/>
      <c r="CL129" s="179"/>
      <c r="CM129" s="179"/>
      <c r="CN129" s="179"/>
      <c r="CO129" s="179"/>
      <c r="CP129" s="179"/>
      <c r="CQ129" s="179"/>
      <c r="CR129" s="179"/>
      <c r="CS129" s="179"/>
      <c r="CT129" s="179"/>
      <c r="CU129" s="179"/>
      <c r="CV129" s="179"/>
      <c r="CW129" s="179"/>
      <c r="CX129" s="179"/>
      <c r="CY129" s="179"/>
      <c r="CZ129" s="179"/>
      <c r="DA129" s="179"/>
      <c r="DB129" s="179"/>
      <c r="DC129" s="179"/>
      <c r="DD129" s="179"/>
      <c r="DE129" s="179"/>
      <c r="DF129" s="179"/>
      <c r="DG129" s="179"/>
      <c r="DH129" s="179"/>
      <c r="DI129" s="179"/>
      <c r="DJ129" s="179"/>
      <c r="DK129" s="179"/>
      <c r="DL129" s="179"/>
      <c r="DM129" s="179"/>
      <c r="DN129" s="179"/>
      <c r="DO129" s="179"/>
      <c r="DP129" s="179"/>
      <c r="DQ129" s="179"/>
      <c r="DR129" s="179"/>
      <c r="DS129" s="179"/>
      <c r="DT129" s="179"/>
      <c r="DU129" s="179"/>
      <c r="DV129" s="179"/>
      <c r="DW129" s="179"/>
      <c r="DX129" s="179"/>
      <c r="DY129" s="179"/>
      <c r="DZ129" s="179"/>
      <c r="EA129" s="179"/>
      <c r="EB129" s="179"/>
      <c r="EC129" s="179"/>
      <c r="ED129" s="179"/>
      <c r="EE129" s="179"/>
      <c r="EF129" s="179"/>
      <c r="EG129" s="179"/>
      <c r="EH129" s="179"/>
      <c r="EI129" s="179"/>
      <c r="EJ129" s="179"/>
      <c r="EK129" s="179"/>
      <c r="EL129" s="179"/>
      <c r="EM129" s="179"/>
      <c r="EN129" s="179"/>
      <c r="EO129" s="179"/>
      <c r="EP129" s="179"/>
      <c r="EQ129" s="179"/>
      <c r="ER129" s="179"/>
      <c r="ES129" s="179"/>
      <c r="ET129" s="179"/>
      <c r="EU129" s="179"/>
      <c r="EV129" s="179"/>
      <c r="EW129" s="179"/>
      <c r="EX129" s="179"/>
      <c r="EY129" s="179"/>
      <c r="EZ129" s="179"/>
      <c r="FA129" s="179"/>
      <c r="FB129" s="179"/>
    </row>
    <row r="130" customFormat="false" ht="15" hidden="false" customHeight="false" outlineLevel="0" collapsed="false">
      <c r="A130" s="176" t="n">
        <v>616.465</v>
      </c>
      <c r="B130" s="197"/>
      <c r="C130" s="176"/>
      <c r="D130" s="176"/>
      <c r="E130" s="176"/>
      <c r="F130" s="176"/>
      <c r="G130" s="176"/>
      <c r="H130" s="198" t="n">
        <v>0</v>
      </c>
      <c r="I130" s="176"/>
      <c r="J130" s="179" t="n">
        <f aca="false">SUM(AB130,AG130,AZ130,ED130,ET130,EX130)</f>
        <v>0</v>
      </c>
      <c r="K130" s="179" t="n">
        <f aca="false">SUM(CN130:CS130,EA130, EB130,EC130,X130,AU130,AA130,EU130,CW130,CZ130,CG130,DT130,AH130,AJ130)</f>
        <v>0</v>
      </c>
      <c r="L130" s="179" t="n">
        <f aca="false">SUM(AV130:AY130)</f>
        <v>0</v>
      </c>
      <c r="M130" s="179"/>
      <c r="N130" s="179"/>
      <c r="O130" s="179"/>
      <c r="P130" s="179"/>
      <c r="Q130" s="179" t="n">
        <f aca="false">SUM(R130,S130)</f>
        <v>0</v>
      </c>
      <c r="R130" s="179" t="n">
        <f aca="false">SUM(T130:V130)</f>
        <v>0</v>
      </c>
      <c r="S130" s="179"/>
      <c r="T130" s="179" t="n">
        <f aca="false">SUM(BA130:FB130)</f>
        <v>0</v>
      </c>
      <c r="U130" s="179" t="n">
        <f aca="false">SUM(AU130:AZ130)</f>
        <v>0</v>
      </c>
      <c r="V130" s="179" t="n">
        <f aca="false">SUM(X130:AT130)</f>
        <v>0</v>
      </c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  <c r="AR130" s="179"/>
      <c r="AS130" s="179"/>
      <c r="AT130" s="179"/>
      <c r="AU130" s="179"/>
      <c r="AV130" s="179"/>
      <c r="AW130" s="179"/>
      <c r="AX130" s="179"/>
      <c r="AY130" s="179"/>
      <c r="AZ130" s="179"/>
      <c r="BA130" s="179"/>
      <c r="BB130" s="179"/>
      <c r="BC130" s="179"/>
      <c r="BD130" s="179"/>
      <c r="BE130" s="179"/>
      <c r="BF130" s="179"/>
      <c r="BG130" s="179"/>
      <c r="BH130" s="179"/>
      <c r="BI130" s="179"/>
      <c r="BJ130" s="179"/>
      <c r="BK130" s="179"/>
      <c r="BL130" s="179"/>
      <c r="BM130" s="179"/>
      <c r="BN130" s="179"/>
      <c r="BO130" s="179"/>
      <c r="BP130" s="179"/>
      <c r="BQ130" s="179"/>
      <c r="BR130" s="179"/>
      <c r="BS130" s="179"/>
      <c r="BT130" s="179"/>
      <c r="BU130" s="179"/>
      <c r="BV130" s="179"/>
      <c r="BW130" s="179"/>
      <c r="BX130" s="179"/>
      <c r="BY130" s="179"/>
      <c r="BZ130" s="179"/>
      <c r="CA130" s="179"/>
      <c r="CB130" s="179"/>
      <c r="CC130" s="179"/>
      <c r="CD130" s="179"/>
      <c r="CE130" s="179"/>
      <c r="CF130" s="179"/>
      <c r="CG130" s="179"/>
      <c r="CH130" s="179"/>
      <c r="CI130" s="179"/>
      <c r="CJ130" s="179"/>
      <c r="CK130" s="179"/>
      <c r="CL130" s="179"/>
      <c r="CM130" s="179"/>
      <c r="CN130" s="179"/>
      <c r="CO130" s="179"/>
      <c r="CP130" s="179"/>
      <c r="CQ130" s="179"/>
      <c r="CR130" s="179"/>
      <c r="CS130" s="179"/>
      <c r="CT130" s="179"/>
      <c r="CU130" s="179"/>
      <c r="CV130" s="179"/>
      <c r="CW130" s="179"/>
      <c r="CX130" s="179"/>
      <c r="CY130" s="179"/>
      <c r="CZ130" s="179"/>
      <c r="DA130" s="179"/>
      <c r="DB130" s="179"/>
      <c r="DC130" s="179"/>
      <c r="DD130" s="179"/>
      <c r="DE130" s="179"/>
      <c r="DF130" s="179"/>
      <c r="DG130" s="179"/>
      <c r="DH130" s="179"/>
      <c r="DI130" s="179"/>
      <c r="DJ130" s="179"/>
      <c r="DK130" s="179"/>
      <c r="DL130" s="179"/>
      <c r="DM130" s="179"/>
      <c r="DN130" s="179"/>
      <c r="DO130" s="179"/>
      <c r="DP130" s="179"/>
      <c r="DQ130" s="179"/>
      <c r="DR130" s="179"/>
      <c r="DS130" s="179"/>
      <c r="DT130" s="179"/>
      <c r="DU130" s="179"/>
      <c r="DV130" s="179"/>
      <c r="DW130" s="179"/>
      <c r="DX130" s="179"/>
      <c r="DY130" s="179"/>
      <c r="DZ130" s="179"/>
      <c r="EA130" s="179"/>
      <c r="EB130" s="179"/>
      <c r="EC130" s="179"/>
      <c r="ED130" s="179"/>
      <c r="EE130" s="179"/>
      <c r="EF130" s="179"/>
      <c r="EG130" s="179"/>
      <c r="EH130" s="179"/>
      <c r="EI130" s="179"/>
      <c r="EJ130" s="179"/>
      <c r="EK130" s="179"/>
      <c r="EL130" s="179"/>
      <c r="EM130" s="179"/>
      <c r="EN130" s="179"/>
      <c r="EO130" s="179"/>
      <c r="EP130" s="179"/>
      <c r="EQ130" s="179"/>
      <c r="ER130" s="179"/>
      <c r="ES130" s="179"/>
      <c r="ET130" s="179"/>
      <c r="EU130" s="179"/>
      <c r="EV130" s="179"/>
      <c r="EW130" s="179"/>
      <c r="EX130" s="179"/>
      <c r="EY130" s="179"/>
      <c r="EZ130" s="179"/>
      <c r="FA130" s="179"/>
      <c r="FB130" s="179"/>
    </row>
    <row r="131" customFormat="false" ht="15" hidden="false" customHeight="false" outlineLevel="0" collapsed="false">
      <c r="A131" s="176" t="n">
        <v>616.505</v>
      </c>
      <c r="B131" s="197"/>
      <c r="C131" s="176"/>
      <c r="D131" s="176"/>
      <c r="E131" s="176"/>
      <c r="F131" s="176"/>
      <c r="G131" s="176"/>
      <c r="H131" s="198" t="n">
        <v>0</v>
      </c>
      <c r="I131" s="176"/>
      <c r="J131" s="179" t="n">
        <f aca="false">SUM(AB131,AG131,AZ131,ED131,ET131,EX131)</f>
        <v>0</v>
      </c>
      <c r="K131" s="179" t="n">
        <f aca="false">SUM(CN131:CS131,EA131, EB131,EC131,X131,AU131,AA131,EU131,CW131,CZ131,CG131,DT131,AH131,AJ131)</f>
        <v>0</v>
      </c>
      <c r="L131" s="179" t="n">
        <f aca="false">SUM(AV131:AY131)</f>
        <v>0</v>
      </c>
      <c r="M131" s="179"/>
      <c r="N131" s="179"/>
      <c r="O131" s="179"/>
      <c r="P131" s="179"/>
      <c r="Q131" s="179" t="n">
        <f aca="false">SUM(R131,S131)</f>
        <v>0</v>
      </c>
      <c r="R131" s="179" t="n">
        <f aca="false">SUM(T131:V131)</f>
        <v>0</v>
      </c>
      <c r="S131" s="179"/>
      <c r="T131" s="179" t="n">
        <f aca="false">SUM(BA131:FB131)</f>
        <v>0</v>
      </c>
      <c r="U131" s="179" t="n">
        <f aca="false">SUM(AU131:AZ131)</f>
        <v>0</v>
      </c>
      <c r="V131" s="179" t="n">
        <f aca="false">SUM(X131:AT131)</f>
        <v>0</v>
      </c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  <c r="AR131" s="179"/>
      <c r="AS131" s="179"/>
      <c r="AT131" s="179"/>
      <c r="AU131" s="179"/>
      <c r="AV131" s="179"/>
      <c r="AW131" s="179"/>
      <c r="AX131" s="179"/>
      <c r="AY131" s="179"/>
      <c r="AZ131" s="179"/>
      <c r="BA131" s="179"/>
      <c r="BB131" s="179"/>
      <c r="BC131" s="179"/>
      <c r="BD131" s="179"/>
      <c r="BE131" s="179"/>
      <c r="BF131" s="179"/>
      <c r="BG131" s="179"/>
      <c r="BH131" s="179"/>
      <c r="BI131" s="179"/>
      <c r="BJ131" s="179"/>
      <c r="BK131" s="179"/>
      <c r="BL131" s="179"/>
      <c r="BM131" s="179"/>
      <c r="BN131" s="179"/>
      <c r="BO131" s="179"/>
      <c r="BP131" s="179"/>
      <c r="BQ131" s="179"/>
      <c r="BR131" s="179"/>
      <c r="BS131" s="179"/>
      <c r="BT131" s="179"/>
      <c r="BU131" s="179"/>
      <c r="BV131" s="179"/>
      <c r="BW131" s="179"/>
      <c r="BX131" s="179"/>
      <c r="BY131" s="179"/>
      <c r="BZ131" s="179"/>
      <c r="CA131" s="179"/>
      <c r="CB131" s="179"/>
      <c r="CC131" s="179"/>
      <c r="CD131" s="179"/>
      <c r="CE131" s="179"/>
      <c r="CF131" s="179"/>
      <c r="CG131" s="179"/>
      <c r="CH131" s="179"/>
      <c r="CI131" s="179"/>
      <c r="CJ131" s="179"/>
      <c r="CK131" s="179"/>
      <c r="CL131" s="179"/>
      <c r="CM131" s="179"/>
      <c r="CN131" s="179"/>
      <c r="CO131" s="179"/>
      <c r="CP131" s="179"/>
      <c r="CQ131" s="179"/>
      <c r="CR131" s="179"/>
      <c r="CS131" s="179"/>
      <c r="CT131" s="179"/>
      <c r="CU131" s="179"/>
      <c r="CV131" s="179"/>
      <c r="CW131" s="179"/>
      <c r="CX131" s="179"/>
      <c r="CY131" s="179"/>
      <c r="CZ131" s="179"/>
      <c r="DA131" s="179"/>
      <c r="DB131" s="179"/>
      <c r="DC131" s="179"/>
      <c r="DD131" s="179"/>
      <c r="DE131" s="179"/>
      <c r="DF131" s="179"/>
      <c r="DG131" s="179"/>
      <c r="DH131" s="179"/>
      <c r="DI131" s="179"/>
      <c r="DJ131" s="179"/>
      <c r="DK131" s="179"/>
      <c r="DL131" s="179"/>
      <c r="DM131" s="179"/>
      <c r="DN131" s="179"/>
      <c r="DO131" s="179"/>
      <c r="DP131" s="179"/>
      <c r="DQ131" s="179"/>
      <c r="DR131" s="179"/>
      <c r="DS131" s="179"/>
      <c r="DT131" s="179"/>
      <c r="DU131" s="179"/>
      <c r="DV131" s="179"/>
      <c r="DW131" s="179"/>
      <c r="DX131" s="179"/>
      <c r="DY131" s="179"/>
      <c r="DZ131" s="179"/>
      <c r="EA131" s="179"/>
      <c r="EB131" s="179"/>
      <c r="EC131" s="179"/>
      <c r="ED131" s="179"/>
      <c r="EE131" s="179"/>
      <c r="EF131" s="179"/>
      <c r="EG131" s="179"/>
      <c r="EH131" s="179"/>
      <c r="EI131" s="179"/>
      <c r="EJ131" s="179"/>
      <c r="EK131" s="179"/>
      <c r="EL131" s="179"/>
      <c r="EM131" s="179"/>
      <c r="EN131" s="179"/>
      <c r="EO131" s="179"/>
      <c r="EP131" s="179"/>
      <c r="EQ131" s="179"/>
      <c r="ER131" s="179"/>
      <c r="ES131" s="179"/>
      <c r="ET131" s="179"/>
      <c r="EU131" s="179"/>
      <c r="EV131" s="179"/>
      <c r="EW131" s="179"/>
      <c r="EX131" s="179"/>
      <c r="EY131" s="179"/>
      <c r="EZ131" s="179"/>
      <c r="FA131" s="179"/>
      <c r="FB131" s="179"/>
    </row>
    <row r="132" customFormat="false" ht="15" hidden="false" customHeight="false" outlineLevel="0" collapsed="false">
      <c r="A132" s="176" t="n">
        <v>616.545</v>
      </c>
      <c r="B132" s="197"/>
      <c r="C132" s="176"/>
      <c r="D132" s="176"/>
      <c r="E132" s="176"/>
      <c r="F132" s="176"/>
      <c r="G132" s="176"/>
      <c r="H132" s="198" t="n">
        <v>0</v>
      </c>
      <c r="I132" s="176"/>
      <c r="J132" s="179" t="n">
        <f aca="false">SUM(AB132,AG132,AZ132,ED132,ET132,EX132)</f>
        <v>0</v>
      </c>
      <c r="K132" s="179" t="n">
        <f aca="false">SUM(CN132:CS132,EA132, EB132,EC132,X132,AU132,AA132,EU132,CW132,CZ132,CG132,DT132,AH132,AJ132)</f>
        <v>0</v>
      </c>
      <c r="L132" s="179" t="n">
        <f aca="false">SUM(AV132:AY132)</f>
        <v>0</v>
      </c>
      <c r="M132" s="179"/>
      <c r="N132" s="179"/>
      <c r="O132" s="179"/>
      <c r="P132" s="179"/>
      <c r="Q132" s="179" t="n">
        <f aca="false">SUM(R132,S132)</f>
        <v>0</v>
      </c>
      <c r="R132" s="179" t="n">
        <f aca="false">SUM(T132:V132)</f>
        <v>0</v>
      </c>
      <c r="S132" s="179"/>
      <c r="T132" s="179" t="n">
        <f aca="false">SUM(BA132:FB132)</f>
        <v>0</v>
      </c>
      <c r="U132" s="179" t="n">
        <f aca="false">SUM(AU132:AZ132)</f>
        <v>0</v>
      </c>
      <c r="V132" s="179" t="n">
        <f aca="false">SUM(X132:AT132)</f>
        <v>0</v>
      </c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79"/>
      <c r="AT132" s="179"/>
      <c r="AU132" s="179"/>
      <c r="AV132" s="179"/>
      <c r="AW132" s="179"/>
      <c r="AX132" s="179"/>
      <c r="AY132" s="179"/>
      <c r="AZ132" s="179"/>
      <c r="BA132" s="179"/>
      <c r="BB132" s="179"/>
      <c r="BC132" s="179"/>
      <c r="BD132" s="179"/>
      <c r="BE132" s="179"/>
      <c r="BF132" s="179"/>
      <c r="BG132" s="179"/>
      <c r="BH132" s="179"/>
      <c r="BI132" s="179"/>
      <c r="BJ132" s="179"/>
      <c r="BK132" s="179"/>
      <c r="BL132" s="179"/>
      <c r="BM132" s="179"/>
      <c r="BN132" s="179"/>
      <c r="BO132" s="179"/>
      <c r="BP132" s="179"/>
      <c r="BQ132" s="179"/>
      <c r="BR132" s="179"/>
      <c r="BS132" s="179"/>
      <c r="BT132" s="179"/>
      <c r="BU132" s="179"/>
      <c r="BV132" s="179"/>
      <c r="BW132" s="179"/>
      <c r="BX132" s="179"/>
      <c r="BY132" s="179"/>
      <c r="BZ132" s="179"/>
      <c r="CA132" s="179"/>
      <c r="CB132" s="179"/>
      <c r="CC132" s="179"/>
      <c r="CD132" s="179"/>
      <c r="CE132" s="179"/>
      <c r="CF132" s="179"/>
      <c r="CG132" s="179"/>
      <c r="CH132" s="179"/>
      <c r="CI132" s="179"/>
      <c r="CJ132" s="179"/>
      <c r="CK132" s="179"/>
      <c r="CL132" s="179"/>
      <c r="CM132" s="179"/>
      <c r="CN132" s="179"/>
      <c r="CO132" s="179"/>
      <c r="CP132" s="179"/>
      <c r="CQ132" s="179"/>
      <c r="CR132" s="179"/>
      <c r="CS132" s="179"/>
      <c r="CT132" s="179"/>
      <c r="CU132" s="179"/>
      <c r="CV132" s="179"/>
      <c r="CW132" s="179"/>
      <c r="CX132" s="179"/>
      <c r="CY132" s="179"/>
      <c r="CZ132" s="179"/>
      <c r="DA132" s="179"/>
      <c r="DB132" s="179"/>
      <c r="DC132" s="179"/>
      <c r="DD132" s="179"/>
      <c r="DE132" s="179"/>
      <c r="DF132" s="179"/>
      <c r="DG132" s="179"/>
      <c r="DH132" s="179"/>
      <c r="DI132" s="179"/>
      <c r="DJ132" s="179"/>
      <c r="DK132" s="179"/>
      <c r="DL132" s="179"/>
      <c r="DM132" s="179"/>
      <c r="DN132" s="179"/>
      <c r="DO132" s="179"/>
      <c r="DP132" s="179"/>
      <c r="DQ132" s="179"/>
      <c r="DR132" s="179"/>
      <c r="DS132" s="179"/>
      <c r="DT132" s="179"/>
      <c r="DU132" s="179"/>
      <c r="DV132" s="179"/>
      <c r="DW132" s="179"/>
      <c r="DX132" s="179"/>
      <c r="DY132" s="179"/>
      <c r="DZ132" s="179"/>
      <c r="EA132" s="179"/>
      <c r="EB132" s="179"/>
      <c r="EC132" s="179"/>
      <c r="ED132" s="179"/>
      <c r="EE132" s="179"/>
      <c r="EF132" s="179"/>
      <c r="EG132" s="179"/>
      <c r="EH132" s="179"/>
      <c r="EI132" s="179"/>
      <c r="EJ132" s="179"/>
      <c r="EK132" s="179"/>
      <c r="EL132" s="179"/>
      <c r="EM132" s="179"/>
      <c r="EN132" s="179"/>
      <c r="EO132" s="179"/>
      <c r="EP132" s="179"/>
      <c r="EQ132" s="179"/>
      <c r="ER132" s="179"/>
      <c r="ES132" s="179"/>
      <c r="ET132" s="179"/>
      <c r="EU132" s="179"/>
      <c r="EV132" s="179"/>
      <c r="EW132" s="179"/>
      <c r="EX132" s="179"/>
      <c r="EY132" s="179"/>
      <c r="EZ132" s="179"/>
      <c r="FA132" s="179"/>
      <c r="FB132" s="179"/>
    </row>
    <row r="133" customFormat="false" ht="15" hidden="false" customHeight="false" outlineLevel="0" collapsed="false">
      <c r="A133" s="176" t="n">
        <v>616.585</v>
      </c>
      <c r="B133" s="197"/>
      <c r="C133" s="176"/>
      <c r="D133" s="176"/>
      <c r="E133" s="176"/>
      <c r="F133" s="176"/>
      <c r="G133" s="176"/>
      <c r="H133" s="198" t="n">
        <v>0</v>
      </c>
      <c r="I133" s="176"/>
      <c r="J133" s="179" t="n">
        <f aca="false">SUM(AB133,AG133,AZ133,ED133,ET133,EX133)</f>
        <v>0</v>
      </c>
      <c r="K133" s="179" t="n">
        <f aca="false">SUM(CN133:CS133,EA133, EB133,EC133,X133,AU133,AA133,EU133,CW133,CZ133,CG133,DT133,AH133,AJ133)</f>
        <v>0</v>
      </c>
      <c r="L133" s="179" t="n">
        <f aca="false">SUM(AV133:AY133)</f>
        <v>0</v>
      </c>
      <c r="M133" s="179"/>
      <c r="N133" s="179"/>
      <c r="O133" s="179"/>
      <c r="P133" s="179"/>
      <c r="Q133" s="179" t="n">
        <f aca="false">SUM(R133,S133)</f>
        <v>0</v>
      </c>
      <c r="R133" s="179" t="n">
        <f aca="false">SUM(T133:V133)</f>
        <v>0</v>
      </c>
      <c r="S133" s="179"/>
      <c r="T133" s="179" t="n">
        <f aca="false">SUM(BA133:FB133)</f>
        <v>0</v>
      </c>
      <c r="U133" s="179" t="n">
        <f aca="false">SUM(AU133:AZ133)</f>
        <v>0</v>
      </c>
      <c r="V133" s="179" t="n">
        <f aca="false">SUM(X133:AT133)</f>
        <v>0</v>
      </c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79"/>
      <c r="AT133" s="179"/>
      <c r="AU133" s="179"/>
      <c r="AV133" s="179"/>
      <c r="AW133" s="179"/>
      <c r="AX133" s="179"/>
      <c r="AY133" s="179"/>
      <c r="AZ133" s="179"/>
      <c r="BA133" s="179"/>
      <c r="BB133" s="179"/>
      <c r="BC133" s="179"/>
      <c r="BD133" s="179"/>
      <c r="BE133" s="179"/>
      <c r="BF133" s="179"/>
      <c r="BG133" s="179"/>
      <c r="BH133" s="179"/>
      <c r="BI133" s="179"/>
      <c r="BJ133" s="179"/>
      <c r="BK133" s="179"/>
      <c r="BL133" s="179"/>
      <c r="BM133" s="179"/>
      <c r="BN133" s="179"/>
      <c r="BO133" s="179"/>
      <c r="BP133" s="179"/>
      <c r="BQ133" s="179"/>
      <c r="BR133" s="179"/>
      <c r="BS133" s="179"/>
      <c r="BT133" s="179"/>
      <c r="BU133" s="179"/>
      <c r="BV133" s="179"/>
      <c r="BW133" s="179"/>
      <c r="BX133" s="179"/>
      <c r="BY133" s="179"/>
      <c r="BZ133" s="179"/>
      <c r="CA133" s="179"/>
      <c r="CB133" s="179"/>
      <c r="CC133" s="179"/>
      <c r="CD133" s="179"/>
      <c r="CE133" s="179"/>
      <c r="CF133" s="179"/>
      <c r="CG133" s="179"/>
      <c r="CH133" s="179"/>
      <c r="CI133" s="179"/>
      <c r="CJ133" s="179"/>
      <c r="CK133" s="179"/>
      <c r="CL133" s="179"/>
      <c r="CM133" s="179"/>
      <c r="CN133" s="179"/>
      <c r="CO133" s="179"/>
      <c r="CP133" s="179"/>
      <c r="CQ133" s="179"/>
      <c r="CR133" s="179"/>
      <c r="CS133" s="179"/>
      <c r="CT133" s="179"/>
      <c r="CU133" s="179"/>
      <c r="CV133" s="179"/>
      <c r="CW133" s="179"/>
      <c r="CX133" s="179"/>
      <c r="CY133" s="179"/>
      <c r="CZ133" s="179"/>
      <c r="DA133" s="179"/>
      <c r="DB133" s="179"/>
      <c r="DC133" s="179"/>
      <c r="DD133" s="179"/>
      <c r="DE133" s="179"/>
      <c r="DF133" s="179"/>
      <c r="DG133" s="179"/>
      <c r="DH133" s="179"/>
      <c r="DI133" s="179"/>
      <c r="DJ133" s="179"/>
      <c r="DK133" s="179"/>
      <c r="DL133" s="179"/>
      <c r="DM133" s="179"/>
      <c r="DN133" s="179"/>
      <c r="DO133" s="179"/>
      <c r="DP133" s="179"/>
      <c r="DQ133" s="179"/>
      <c r="DR133" s="179"/>
      <c r="DS133" s="179"/>
      <c r="DT133" s="179"/>
      <c r="DU133" s="179"/>
      <c r="DV133" s="179"/>
      <c r="DW133" s="179"/>
      <c r="DX133" s="179"/>
      <c r="DY133" s="179"/>
      <c r="DZ133" s="179"/>
      <c r="EA133" s="179"/>
      <c r="EB133" s="179"/>
      <c r="EC133" s="179"/>
      <c r="ED133" s="179"/>
      <c r="EE133" s="179"/>
      <c r="EF133" s="179"/>
      <c r="EG133" s="179"/>
      <c r="EH133" s="179"/>
      <c r="EI133" s="179"/>
      <c r="EJ133" s="179"/>
      <c r="EK133" s="179"/>
      <c r="EL133" s="179"/>
      <c r="EM133" s="179"/>
      <c r="EN133" s="179"/>
      <c r="EO133" s="179"/>
      <c r="EP133" s="179"/>
      <c r="EQ133" s="179"/>
      <c r="ER133" s="179"/>
      <c r="ES133" s="179"/>
      <c r="ET133" s="179"/>
      <c r="EU133" s="179"/>
      <c r="EV133" s="179"/>
      <c r="EW133" s="179"/>
      <c r="EX133" s="179"/>
      <c r="EY133" s="179"/>
      <c r="EZ133" s="179"/>
      <c r="FA133" s="179"/>
      <c r="FB133" s="179"/>
    </row>
    <row r="134" customFormat="false" ht="15" hidden="false" customHeight="false" outlineLevel="0" collapsed="false">
      <c r="A134" s="176" t="n">
        <v>616.625</v>
      </c>
      <c r="B134" s="197"/>
      <c r="C134" s="176"/>
      <c r="D134" s="176"/>
      <c r="E134" s="176"/>
      <c r="F134" s="176"/>
      <c r="G134" s="176"/>
      <c r="H134" s="198" t="n">
        <v>0</v>
      </c>
      <c r="I134" s="176"/>
      <c r="J134" s="179" t="n">
        <f aca="false">SUM(AB134,AG134,AZ134,ED134,ET134,EX134)</f>
        <v>0</v>
      </c>
      <c r="K134" s="179" t="n">
        <f aca="false">SUM(CN134:CS134,EA134, EB134,EC134,X134,AU134,AA134,EU134,CW134,CZ134,CG134,DT134,AH134,AJ134)</f>
        <v>0</v>
      </c>
      <c r="L134" s="179" t="n">
        <f aca="false">SUM(AV134:AY134)</f>
        <v>0</v>
      </c>
      <c r="M134" s="179"/>
      <c r="N134" s="179"/>
      <c r="O134" s="179"/>
      <c r="P134" s="179"/>
      <c r="Q134" s="179" t="n">
        <f aca="false">SUM(R134,S134)</f>
        <v>0</v>
      </c>
      <c r="R134" s="179" t="n">
        <f aca="false">SUM(T134:V134)</f>
        <v>0</v>
      </c>
      <c r="S134" s="179"/>
      <c r="T134" s="179" t="n">
        <f aca="false">SUM(BA134:FB134)</f>
        <v>0</v>
      </c>
      <c r="U134" s="179" t="n">
        <f aca="false">SUM(AU134:AZ134)</f>
        <v>0</v>
      </c>
      <c r="V134" s="179" t="n">
        <f aca="false">SUM(X134:AT134)</f>
        <v>0</v>
      </c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79"/>
      <c r="AT134" s="179"/>
      <c r="AU134" s="179"/>
      <c r="AV134" s="179"/>
      <c r="AW134" s="179"/>
      <c r="AX134" s="179"/>
      <c r="AY134" s="179"/>
      <c r="AZ134" s="179"/>
      <c r="BA134" s="179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79"/>
      <c r="BN134" s="179"/>
      <c r="BO134" s="179"/>
      <c r="BP134" s="179"/>
      <c r="BQ134" s="179"/>
      <c r="BR134" s="179"/>
      <c r="BS134" s="179"/>
      <c r="BT134" s="179"/>
      <c r="BU134" s="179"/>
      <c r="BV134" s="179"/>
      <c r="BW134" s="179"/>
      <c r="BX134" s="179"/>
      <c r="BY134" s="179"/>
      <c r="BZ134" s="179"/>
      <c r="CA134" s="179"/>
      <c r="CB134" s="179"/>
      <c r="CC134" s="179"/>
      <c r="CD134" s="179"/>
      <c r="CE134" s="179"/>
      <c r="CF134" s="179"/>
      <c r="CG134" s="179"/>
      <c r="CH134" s="179"/>
      <c r="CI134" s="179"/>
      <c r="CJ134" s="179"/>
      <c r="CK134" s="179"/>
      <c r="CL134" s="179"/>
      <c r="CM134" s="179"/>
      <c r="CN134" s="179"/>
      <c r="CO134" s="179"/>
      <c r="CP134" s="179"/>
      <c r="CQ134" s="179"/>
      <c r="CR134" s="179"/>
      <c r="CS134" s="179"/>
      <c r="CT134" s="179"/>
      <c r="CU134" s="179"/>
      <c r="CV134" s="179"/>
      <c r="CW134" s="179"/>
      <c r="CX134" s="179"/>
      <c r="CY134" s="179"/>
      <c r="CZ134" s="179"/>
      <c r="DA134" s="179"/>
      <c r="DB134" s="179"/>
      <c r="DC134" s="179"/>
      <c r="DD134" s="179"/>
      <c r="DE134" s="179"/>
      <c r="DF134" s="179"/>
      <c r="DG134" s="179"/>
      <c r="DH134" s="179"/>
      <c r="DI134" s="179"/>
      <c r="DJ134" s="179"/>
      <c r="DK134" s="179"/>
      <c r="DL134" s="179"/>
      <c r="DM134" s="179"/>
      <c r="DN134" s="179"/>
      <c r="DO134" s="179"/>
      <c r="DP134" s="179"/>
      <c r="DQ134" s="179"/>
      <c r="DR134" s="179"/>
      <c r="DS134" s="179"/>
      <c r="DT134" s="179"/>
      <c r="DU134" s="179"/>
      <c r="DV134" s="179"/>
      <c r="DW134" s="179"/>
      <c r="DX134" s="179"/>
      <c r="DY134" s="179"/>
      <c r="DZ134" s="179"/>
      <c r="EA134" s="179"/>
      <c r="EB134" s="179"/>
      <c r="EC134" s="179"/>
      <c r="ED134" s="179"/>
      <c r="EE134" s="179"/>
      <c r="EF134" s="179"/>
      <c r="EG134" s="179"/>
      <c r="EH134" s="179"/>
      <c r="EI134" s="179"/>
      <c r="EJ134" s="179"/>
      <c r="EK134" s="179"/>
      <c r="EL134" s="179"/>
      <c r="EM134" s="179"/>
      <c r="EN134" s="179"/>
      <c r="EO134" s="179"/>
      <c r="EP134" s="179"/>
      <c r="EQ134" s="179"/>
      <c r="ER134" s="179"/>
      <c r="ES134" s="179"/>
      <c r="ET134" s="179"/>
      <c r="EU134" s="179"/>
      <c r="EV134" s="179"/>
      <c r="EW134" s="179"/>
      <c r="EX134" s="179"/>
      <c r="EY134" s="179"/>
      <c r="EZ134" s="179"/>
      <c r="FA134" s="179"/>
      <c r="FB134" s="179"/>
    </row>
    <row r="135" customFormat="false" ht="15" hidden="false" customHeight="false" outlineLevel="0" collapsed="false">
      <c r="A135" s="176" t="n">
        <v>616.665</v>
      </c>
      <c r="B135" s="197"/>
      <c r="C135" s="176"/>
      <c r="D135" s="176"/>
      <c r="E135" s="176"/>
      <c r="F135" s="176"/>
      <c r="G135" s="176"/>
      <c r="H135" s="198" t="n">
        <v>0</v>
      </c>
      <c r="I135" s="176"/>
      <c r="J135" s="179" t="n">
        <f aca="false">SUM(AB135,AG135,AZ135,ED135,ET135,EX135)</f>
        <v>0</v>
      </c>
      <c r="K135" s="179" t="n">
        <f aca="false">SUM(CN135:CS135,EA135, EB135,EC135,X135,AU135,AA135,EU135,CW135,CZ135,CG135,DT135,AH135,AJ135)</f>
        <v>0</v>
      </c>
      <c r="L135" s="179" t="n">
        <f aca="false">SUM(AV135:AY135)</f>
        <v>0</v>
      </c>
      <c r="M135" s="179"/>
      <c r="N135" s="179"/>
      <c r="O135" s="179"/>
      <c r="P135" s="179"/>
      <c r="Q135" s="179" t="n">
        <f aca="false">SUM(R135,S135)</f>
        <v>0</v>
      </c>
      <c r="R135" s="179" t="n">
        <f aca="false">SUM(T135:V135)</f>
        <v>0</v>
      </c>
      <c r="S135" s="179"/>
      <c r="T135" s="179" t="n">
        <f aca="false">SUM(BA135:FB135)</f>
        <v>0</v>
      </c>
      <c r="U135" s="179" t="n">
        <f aca="false">SUM(AU135:AZ135)</f>
        <v>0</v>
      </c>
      <c r="V135" s="179" t="n">
        <f aca="false">SUM(X135:AT135)</f>
        <v>0</v>
      </c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79"/>
      <c r="AT135" s="179"/>
      <c r="AU135" s="179"/>
      <c r="AV135" s="179"/>
      <c r="AW135" s="179"/>
      <c r="AX135" s="179"/>
      <c r="AY135" s="179"/>
      <c r="AZ135" s="179"/>
      <c r="BA135" s="179"/>
      <c r="BB135" s="179"/>
      <c r="BC135" s="179"/>
      <c r="BD135" s="179"/>
      <c r="BE135" s="179"/>
      <c r="BF135" s="179"/>
      <c r="BG135" s="179"/>
      <c r="BH135" s="179"/>
      <c r="BI135" s="179"/>
      <c r="BJ135" s="179"/>
      <c r="BK135" s="179"/>
      <c r="BL135" s="179"/>
      <c r="BM135" s="179"/>
      <c r="BN135" s="179"/>
      <c r="BO135" s="179"/>
      <c r="BP135" s="179"/>
      <c r="BQ135" s="179"/>
      <c r="BR135" s="179"/>
      <c r="BS135" s="179"/>
      <c r="BT135" s="179"/>
      <c r="BU135" s="179"/>
      <c r="BV135" s="179"/>
      <c r="BW135" s="179"/>
      <c r="BX135" s="179"/>
      <c r="BY135" s="179"/>
      <c r="BZ135" s="179"/>
      <c r="CA135" s="179"/>
      <c r="CB135" s="179"/>
      <c r="CC135" s="179"/>
      <c r="CD135" s="179"/>
      <c r="CE135" s="179"/>
      <c r="CF135" s="179"/>
      <c r="CG135" s="179"/>
      <c r="CH135" s="179"/>
      <c r="CI135" s="179"/>
      <c r="CJ135" s="179"/>
      <c r="CK135" s="179"/>
      <c r="CL135" s="179"/>
      <c r="CM135" s="179"/>
      <c r="CN135" s="179"/>
      <c r="CO135" s="179"/>
      <c r="CP135" s="179"/>
      <c r="CQ135" s="179"/>
      <c r="CR135" s="179"/>
      <c r="CS135" s="179"/>
      <c r="CT135" s="179"/>
      <c r="CU135" s="179"/>
      <c r="CV135" s="179"/>
      <c r="CW135" s="179"/>
      <c r="CX135" s="179"/>
      <c r="CY135" s="179"/>
      <c r="CZ135" s="179"/>
      <c r="DA135" s="179"/>
      <c r="DB135" s="179"/>
      <c r="DC135" s="179"/>
      <c r="DD135" s="179"/>
      <c r="DE135" s="179"/>
      <c r="DF135" s="179"/>
      <c r="DG135" s="179"/>
      <c r="DH135" s="179"/>
      <c r="DI135" s="179"/>
      <c r="DJ135" s="179"/>
      <c r="DK135" s="179"/>
      <c r="DL135" s="179"/>
      <c r="DM135" s="179"/>
      <c r="DN135" s="179"/>
      <c r="DO135" s="179"/>
      <c r="DP135" s="179"/>
      <c r="DQ135" s="179"/>
      <c r="DR135" s="179"/>
      <c r="DS135" s="179"/>
      <c r="DT135" s="179"/>
      <c r="DU135" s="179"/>
      <c r="DV135" s="179"/>
      <c r="DW135" s="179"/>
      <c r="DX135" s="179"/>
      <c r="DY135" s="179"/>
      <c r="DZ135" s="179"/>
      <c r="EA135" s="179"/>
      <c r="EB135" s="179"/>
      <c r="EC135" s="179"/>
      <c r="ED135" s="179"/>
      <c r="EE135" s="179"/>
      <c r="EF135" s="179"/>
      <c r="EG135" s="179"/>
      <c r="EH135" s="179"/>
      <c r="EI135" s="179"/>
      <c r="EJ135" s="179"/>
      <c r="EK135" s="179"/>
      <c r="EL135" s="179"/>
      <c r="EM135" s="179"/>
      <c r="EN135" s="179"/>
      <c r="EO135" s="179"/>
      <c r="EP135" s="179"/>
      <c r="EQ135" s="179"/>
      <c r="ER135" s="179"/>
      <c r="ES135" s="179"/>
      <c r="ET135" s="179"/>
      <c r="EU135" s="179"/>
      <c r="EV135" s="179"/>
      <c r="EW135" s="179"/>
      <c r="EX135" s="179"/>
      <c r="EY135" s="179"/>
      <c r="EZ135" s="179"/>
      <c r="FA135" s="179"/>
      <c r="FB135" s="179"/>
    </row>
    <row r="136" customFormat="false" ht="15" hidden="false" customHeight="false" outlineLevel="0" collapsed="false">
      <c r="A136" s="176" t="n">
        <v>616.705</v>
      </c>
      <c r="B136" s="197"/>
      <c r="C136" s="176"/>
      <c r="D136" s="176"/>
      <c r="E136" s="176"/>
      <c r="F136" s="176"/>
      <c r="G136" s="176"/>
      <c r="H136" s="198" t="n">
        <v>0</v>
      </c>
      <c r="I136" s="176"/>
      <c r="J136" s="179" t="n">
        <f aca="false">SUM(AB136,AG136,AZ136,ED136,ET136,EX136)</f>
        <v>0</v>
      </c>
      <c r="K136" s="179" t="n">
        <f aca="false">SUM(CN136:CS136,EA136, EB136,EC136,X136,AU136,AA136,EU136,CW136,CZ136,CG136,DT136,AH136,AJ136)</f>
        <v>0</v>
      </c>
      <c r="L136" s="179" t="n">
        <f aca="false">SUM(AV136:AY136)</f>
        <v>0</v>
      </c>
      <c r="M136" s="179"/>
      <c r="N136" s="179"/>
      <c r="O136" s="179"/>
      <c r="P136" s="179"/>
      <c r="Q136" s="179" t="n">
        <f aca="false">SUM(R136,S136)</f>
        <v>0</v>
      </c>
      <c r="R136" s="179" t="n">
        <f aca="false">SUM(T136:V136)</f>
        <v>0</v>
      </c>
      <c r="S136" s="179"/>
      <c r="T136" s="179" t="n">
        <f aca="false">SUM(BA136:FB136)</f>
        <v>0</v>
      </c>
      <c r="U136" s="179" t="n">
        <f aca="false">SUM(AU136:AZ136)</f>
        <v>0</v>
      </c>
      <c r="V136" s="179" t="n">
        <f aca="false">SUM(X136:AT136)</f>
        <v>0</v>
      </c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79"/>
      <c r="AT136" s="179"/>
      <c r="AU136" s="179"/>
      <c r="AV136" s="179"/>
      <c r="AW136" s="179"/>
      <c r="AX136" s="179"/>
      <c r="AY136" s="179"/>
      <c r="AZ136" s="179"/>
      <c r="BA136" s="179"/>
      <c r="BB136" s="179"/>
      <c r="BC136" s="179"/>
      <c r="BD136" s="179"/>
      <c r="BE136" s="179"/>
      <c r="BF136" s="179"/>
      <c r="BG136" s="179"/>
      <c r="BH136" s="179"/>
      <c r="BI136" s="179"/>
      <c r="BJ136" s="179"/>
      <c r="BK136" s="179"/>
      <c r="BL136" s="179"/>
      <c r="BM136" s="179"/>
      <c r="BN136" s="179"/>
      <c r="BO136" s="179"/>
      <c r="BP136" s="179"/>
      <c r="BQ136" s="179"/>
      <c r="BR136" s="179"/>
      <c r="BS136" s="179"/>
      <c r="BT136" s="179"/>
      <c r="BU136" s="179"/>
      <c r="BV136" s="179"/>
      <c r="BW136" s="179"/>
      <c r="BX136" s="179"/>
      <c r="BY136" s="179"/>
      <c r="BZ136" s="179"/>
      <c r="CA136" s="179"/>
      <c r="CB136" s="179"/>
      <c r="CC136" s="179"/>
      <c r="CD136" s="179"/>
      <c r="CE136" s="179"/>
      <c r="CF136" s="179"/>
      <c r="CG136" s="179"/>
      <c r="CH136" s="179"/>
      <c r="CI136" s="179"/>
      <c r="CJ136" s="179"/>
      <c r="CK136" s="179"/>
      <c r="CL136" s="179"/>
      <c r="CM136" s="179"/>
      <c r="CN136" s="179"/>
      <c r="CO136" s="179"/>
      <c r="CP136" s="179"/>
      <c r="CQ136" s="179"/>
      <c r="CR136" s="179"/>
      <c r="CS136" s="179"/>
      <c r="CT136" s="179"/>
      <c r="CU136" s="179"/>
      <c r="CV136" s="179"/>
      <c r="CW136" s="179"/>
      <c r="CX136" s="179"/>
      <c r="CY136" s="179"/>
      <c r="CZ136" s="179"/>
      <c r="DA136" s="179"/>
      <c r="DB136" s="179"/>
      <c r="DC136" s="179"/>
      <c r="DD136" s="179"/>
      <c r="DE136" s="179"/>
      <c r="DF136" s="179"/>
      <c r="DG136" s="179"/>
      <c r="DH136" s="179"/>
      <c r="DI136" s="179"/>
      <c r="DJ136" s="179"/>
      <c r="DK136" s="179"/>
      <c r="DL136" s="179"/>
      <c r="DM136" s="179"/>
      <c r="DN136" s="179"/>
      <c r="DO136" s="179"/>
      <c r="DP136" s="179"/>
      <c r="DQ136" s="179"/>
      <c r="DR136" s="179"/>
      <c r="DS136" s="179"/>
      <c r="DT136" s="179"/>
      <c r="DU136" s="179"/>
      <c r="DV136" s="179"/>
      <c r="DW136" s="179"/>
      <c r="DX136" s="179"/>
      <c r="DY136" s="179"/>
      <c r="DZ136" s="179"/>
      <c r="EA136" s="179"/>
      <c r="EB136" s="179"/>
      <c r="EC136" s="179"/>
      <c r="ED136" s="179"/>
      <c r="EE136" s="179"/>
      <c r="EF136" s="179"/>
      <c r="EG136" s="179"/>
      <c r="EH136" s="179"/>
      <c r="EI136" s="179"/>
      <c r="EJ136" s="179"/>
      <c r="EK136" s="179"/>
      <c r="EL136" s="179"/>
      <c r="EM136" s="179"/>
      <c r="EN136" s="179"/>
      <c r="EO136" s="179"/>
      <c r="EP136" s="179"/>
      <c r="EQ136" s="179"/>
      <c r="ER136" s="179"/>
      <c r="ES136" s="179"/>
      <c r="ET136" s="179"/>
      <c r="EU136" s="179"/>
      <c r="EV136" s="179"/>
      <c r="EW136" s="179"/>
      <c r="EX136" s="179"/>
      <c r="EY136" s="179"/>
      <c r="EZ136" s="179"/>
      <c r="FA136" s="179"/>
      <c r="FB136" s="179"/>
    </row>
    <row r="137" customFormat="false" ht="15" hidden="false" customHeight="false" outlineLevel="0" collapsed="false">
      <c r="A137" s="176" t="n">
        <v>616.735</v>
      </c>
      <c r="B137" s="197"/>
      <c r="C137" s="176"/>
      <c r="D137" s="176"/>
      <c r="E137" s="176"/>
      <c r="F137" s="176"/>
      <c r="G137" s="176"/>
      <c r="H137" s="198" t="n">
        <v>0</v>
      </c>
      <c r="I137" s="176"/>
      <c r="J137" s="179" t="n">
        <f aca="false">SUM(AB137,AG137,AZ137,ED137,ET137,EX137)</f>
        <v>0</v>
      </c>
      <c r="K137" s="179" t="n">
        <f aca="false">SUM(CN137:CS137,EA137, EB137,EC137,X137,AU137,AA137,EU137,CW137,CZ137,CG137,DT137,AH137,AJ137)</f>
        <v>0</v>
      </c>
      <c r="L137" s="179" t="n">
        <f aca="false">SUM(AV137:AY137)</f>
        <v>0</v>
      </c>
      <c r="M137" s="179"/>
      <c r="N137" s="179"/>
      <c r="O137" s="179"/>
      <c r="P137" s="179"/>
      <c r="Q137" s="179" t="n">
        <f aca="false">SUM(R137,S137)</f>
        <v>0</v>
      </c>
      <c r="R137" s="179" t="n">
        <f aca="false">SUM(T137:V137)</f>
        <v>0</v>
      </c>
      <c r="S137" s="179"/>
      <c r="T137" s="179" t="n">
        <f aca="false">SUM(BA137:FB137)</f>
        <v>0</v>
      </c>
      <c r="U137" s="179" t="n">
        <f aca="false">SUM(AU137:AZ137)</f>
        <v>0</v>
      </c>
      <c r="V137" s="179" t="n">
        <f aca="false">SUM(X137:AT137)</f>
        <v>0</v>
      </c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  <c r="BH137" s="179"/>
      <c r="BI137" s="179"/>
      <c r="BJ137" s="179"/>
      <c r="BK137" s="179"/>
      <c r="BL137" s="179"/>
      <c r="BM137" s="179"/>
      <c r="BN137" s="179"/>
      <c r="BO137" s="179"/>
      <c r="BP137" s="179"/>
      <c r="BQ137" s="179"/>
      <c r="BR137" s="179"/>
      <c r="BS137" s="179"/>
      <c r="BT137" s="179"/>
      <c r="BU137" s="179"/>
      <c r="BV137" s="179"/>
      <c r="BW137" s="179"/>
      <c r="BX137" s="179"/>
      <c r="BY137" s="179"/>
      <c r="BZ137" s="179"/>
      <c r="CA137" s="179"/>
      <c r="CB137" s="179"/>
      <c r="CC137" s="179"/>
      <c r="CD137" s="179"/>
      <c r="CE137" s="179"/>
      <c r="CF137" s="179"/>
      <c r="CG137" s="179"/>
      <c r="CH137" s="179"/>
      <c r="CI137" s="179"/>
      <c r="CJ137" s="179"/>
      <c r="CK137" s="179"/>
      <c r="CL137" s="179"/>
      <c r="CM137" s="179"/>
      <c r="CN137" s="179"/>
      <c r="CO137" s="179"/>
      <c r="CP137" s="179"/>
      <c r="CQ137" s="179"/>
      <c r="CR137" s="179"/>
      <c r="CS137" s="179"/>
      <c r="CT137" s="179"/>
      <c r="CU137" s="179"/>
      <c r="CV137" s="179"/>
      <c r="CW137" s="179"/>
      <c r="CX137" s="179"/>
      <c r="CY137" s="179"/>
      <c r="CZ137" s="179"/>
      <c r="DA137" s="179"/>
      <c r="DB137" s="179"/>
      <c r="DC137" s="179"/>
      <c r="DD137" s="179"/>
      <c r="DE137" s="179"/>
      <c r="DF137" s="179"/>
      <c r="DG137" s="179"/>
      <c r="DH137" s="179"/>
      <c r="DI137" s="179"/>
      <c r="DJ137" s="179"/>
      <c r="DK137" s="179"/>
      <c r="DL137" s="179"/>
      <c r="DM137" s="179"/>
      <c r="DN137" s="179"/>
      <c r="DO137" s="179"/>
      <c r="DP137" s="179"/>
      <c r="DQ137" s="179"/>
      <c r="DR137" s="179"/>
      <c r="DS137" s="179"/>
      <c r="DT137" s="179"/>
      <c r="DU137" s="179"/>
      <c r="DV137" s="179"/>
      <c r="DW137" s="179"/>
      <c r="DX137" s="179"/>
      <c r="DY137" s="179"/>
      <c r="DZ137" s="179"/>
      <c r="EA137" s="179"/>
      <c r="EB137" s="179"/>
      <c r="EC137" s="179"/>
      <c r="ED137" s="179"/>
      <c r="EE137" s="179"/>
      <c r="EF137" s="179"/>
      <c r="EG137" s="179"/>
      <c r="EH137" s="179"/>
      <c r="EI137" s="179"/>
      <c r="EJ137" s="179"/>
      <c r="EK137" s="179"/>
      <c r="EL137" s="179"/>
      <c r="EM137" s="179"/>
      <c r="EN137" s="179"/>
      <c r="EO137" s="179"/>
      <c r="EP137" s="179"/>
      <c r="EQ137" s="179"/>
      <c r="ER137" s="179"/>
      <c r="ES137" s="179"/>
      <c r="ET137" s="179"/>
      <c r="EU137" s="179"/>
      <c r="EV137" s="179"/>
      <c r="EW137" s="179"/>
      <c r="EX137" s="179"/>
      <c r="EY137" s="179"/>
      <c r="EZ137" s="179"/>
      <c r="FA137" s="179"/>
      <c r="FB137" s="179"/>
    </row>
    <row r="138" customFormat="false" ht="15" hidden="false" customHeight="false" outlineLevel="0" collapsed="false">
      <c r="A138" s="176" t="n">
        <v>616.775</v>
      </c>
      <c r="B138" s="197"/>
      <c r="C138" s="176"/>
      <c r="D138" s="176"/>
      <c r="E138" s="176"/>
      <c r="F138" s="176"/>
      <c r="G138" s="176"/>
      <c r="H138" s="198" t="n">
        <v>0</v>
      </c>
      <c r="I138" s="176"/>
      <c r="J138" s="179" t="n">
        <f aca="false">SUM(AB138,AG138,AZ138,ED138,ET138,EX138)</f>
        <v>0</v>
      </c>
      <c r="K138" s="179" t="n">
        <f aca="false">SUM(CN138:CS138,EA138, EB138,EC138,X138,AU138,AA138,EU138,CW138,CZ138,CG138,DT138,AH138,AJ138)</f>
        <v>0</v>
      </c>
      <c r="L138" s="179" t="n">
        <f aca="false">SUM(AV138:AY138)</f>
        <v>0</v>
      </c>
      <c r="M138" s="179"/>
      <c r="N138" s="179"/>
      <c r="O138" s="179"/>
      <c r="P138" s="179"/>
      <c r="Q138" s="179" t="n">
        <f aca="false">SUM(R138,S138)</f>
        <v>0</v>
      </c>
      <c r="R138" s="179" t="n">
        <f aca="false">SUM(T138:V138)</f>
        <v>0</v>
      </c>
      <c r="S138" s="179"/>
      <c r="T138" s="179" t="n">
        <f aca="false">SUM(BA138:FB138)</f>
        <v>0</v>
      </c>
      <c r="U138" s="179" t="n">
        <f aca="false">SUM(AU138:AZ138)</f>
        <v>0</v>
      </c>
      <c r="V138" s="179" t="n">
        <f aca="false">SUM(X138:AT138)</f>
        <v>0</v>
      </c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  <c r="BH138" s="179"/>
      <c r="BI138" s="179"/>
      <c r="BJ138" s="179"/>
      <c r="BK138" s="179"/>
      <c r="BL138" s="179"/>
      <c r="BM138" s="179"/>
      <c r="BN138" s="179"/>
      <c r="BO138" s="179"/>
      <c r="BP138" s="179"/>
      <c r="BQ138" s="179"/>
      <c r="BR138" s="179"/>
      <c r="BS138" s="179"/>
      <c r="BT138" s="179"/>
      <c r="BU138" s="179"/>
      <c r="BV138" s="179"/>
      <c r="BW138" s="179"/>
      <c r="BX138" s="179"/>
      <c r="BY138" s="179"/>
      <c r="BZ138" s="179"/>
      <c r="CA138" s="179"/>
      <c r="CB138" s="179"/>
      <c r="CC138" s="179"/>
      <c r="CD138" s="179"/>
      <c r="CE138" s="179"/>
      <c r="CF138" s="179"/>
      <c r="CG138" s="179"/>
      <c r="CH138" s="179"/>
      <c r="CI138" s="179"/>
      <c r="CJ138" s="179"/>
      <c r="CK138" s="179"/>
      <c r="CL138" s="179"/>
      <c r="CM138" s="179"/>
      <c r="CN138" s="179"/>
      <c r="CO138" s="179"/>
      <c r="CP138" s="179"/>
      <c r="CQ138" s="179"/>
      <c r="CR138" s="179"/>
      <c r="CS138" s="179"/>
      <c r="CT138" s="179"/>
      <c r="CU138" s="179"/>
      <c r="CV138" s="179"/>
      <c r="CW138" s="179"/>
      <c r="CX138" s="179"/>
      <c r="CY138" s="179"/>
      <c r="CZ138" s="179"/>
      <c r="DA138" s="179"/>
      <c r="DB138" s="179"/>
      <c r="DC138" s="179"/>
      <c r="DD138" s="179"/>
      <c r="DE138" s="179"/>
      <c r="DF138" s="179"/>
      <c r="DG138" s="179"/>
      <c r="DH138" s="179"/>
      <c r="DI138" s="179"/>
      <c r="DJ138" s="179"/>
      <c r="DK138" s="179"/>
      <c r="DL138" s="179"/>
      <c r="DM138" s="179"/>
      <c r="DN138" s="179"/>
      <c r="DO138" s="179"/>
      <c r="DP138" s="179"/>
      <c r="DQ138" s="179"/>
      <c r="DR138" s="179"/>
      <c r="DS138" s="179"/>
      <c r="DT138" s="179"/>
      <c r="DU138" s="179"/>
      <c r="DV138" s="179"/>
      <c r="DW138" s="179"/>
      <c r="DX138" s="179"/>
      <c r="DY138" s="179"/>
      <c r="DZ138" s="179"/>
      <c r="EA138" s="179"/>
      <c r="EB138" s="179"/>
      <c r="EC138" s="179"/>
      <c r="ED138" s="179"/>
      <c r="EE138" s="179"/>
      <c r="EF138" s="179"/>
      <c r="EG138" s="179"/>
      <c r="EH138" s="179"/>
      <c r="EI138" s="179"/>
      <c r="EJ138" s="179"/>
      <c r="EK138" s="179"/>
      <c r="EL138" s="179"/>
      <c r="EM138" s="179"/>
      <c r="EN138" s="179"/>
      <c r="EO138" s="179"/>
      <c r="EP138" s="179"/>
      <c r="EQ138" s="179"/>
      <c r="ER138" s="179"/>
      <c r="ES138" s="179"/>
      <c r="ET138" s="179"/>
      <c r="EU138" s="179"/>
      <c r="EV138" s="179"/>
      <c r="EW138" s="179"/>
      <c r="EX138" s="179"/>
      <c r="EY138" s="179"/>
      <c r="EZ138" s="179"/>
      <c r="FA138" s="179"/>
      <c r="FB138" s="179"/>
    </row>
    <row r="139" customFormat="false" ht="15" hidden="false" customHeight="false" outlineLevel="0" collapsed="false">
      <c r="A139" s="176" t="n">
        <v>616.815</v>
      </c>
      <c r="B139" s="197"/>
      <c r="C139" s="176"/>
      <c r="D139" s="176"/>
      <c r="E139" s="176"/>
      <c r="F139" s="176"/>
      <c r="G139" s="176"/>
      <c r="H139" s="198" t="n">
        <v>0</v>
      </c>
      <c r="I139" s="176"/>
      <c r="J139" s="179" t="n">
        <f aca="false">SUM(AB139,AG139,AZ139,ED139,ET139,EX139)</f>
        <v>0</v>
      </c>
      <c r="K139" s="179" t="n">
        <f aca="false">SUM(CN139:CS139,EA139, EB139,EC139,X139,AU139,AA139,EU139,CW139,CZ139,CG139,DT139,AH139,AJ139)</f>
        <v>0</v>
      </c>
      <c r="L139" s="179" t="n">
        <f aca="false">SUM(AV139:AY139)</f>
        <v>0</v>
      </c>
      <c r="M139" s="179"/>
      <c r="N139" s="179"/>
      <c r="O139" s="179"/>
      <c r="P139" s="179"/>
      <c r="Q139" s="179" t="n">
        <f aca="false">SUM(R139,S139)</f>
        <v>0</v>
      </c>
      <c r="R139" s="179" t="n">
        <f aca="false">SUM(T139:V139)</f>
        <v>0</v>
      </c>
      <c r="S139" s="179"/>
      <c r="T139" s="179" t="n">
        <f aca="false">SUM(BA139:FB139)</f>
        <v>0</v>
      </c>
      <c r="U139" s="179" t="n">
        <f aca="false">SUM(AU139:AZ139)</f>
        <v>0</v>
      </c>
      <c r="V139" s="179" t="n">
        <f aca="false">SUM(X139:AT139)</f>
        <v>0</v>
      </c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  <c r="BH139" s="179"/>
      <c r="BI139" s="179"/>
      <c r="BJ139" s="179"/>
      <c r="BK139" s="179"/>
      <c r="BL139" s="179"/>
      <c r="BM139" s="179"/>
      <c r="BN139" s="179"/>
      <c r="BO139" s="179"/>
      <c r="BP139" s="179"/>
      <c r="BQ139" s="179"/>
      <c r="BR139" s="179"/>
      <c r="BS139" s="179"/>
      <c r="BT139" s="179"/>
      <c r="BU139" s="179"/>
      <c r="BV139" s="179"/>
      <c r="BW139" s="179"/>
      <c r="BX139" s="179"/>
      <c r="BY139" s="179"/>
      <c r="BZ139" s="179"/>
      <c r="CA139" s="179"/>
      <c r="CB139" s="179"/>
      <c r="CC139" s="179"/>
      <c r="CD139" s="179"/>
      <c r="CE139" s="179"/>
      <c r="CF139" s="179"/>
      <c r="CG139" s="179"/>
      <c r="CH139" s="179"/>
      <c r="CI139" s="179"/>
      <c r="CJ139" s="179"/>
      <c r="CK139" s="179"/>
      <c r="CL139" s="179"/>
      <c r="CM139" s="179"/>
      <c r="CN139" s="179"/>
      <c r="CO139" s="179"/>
      <c r="CP139" s="179"/>
      <c r="CQ139" s="179"/>
      <c r="CR139" s="179"/>
      <c r="CS139" s="179"/>
      <c r="CT139" s="179"/>
      <c r="CU139" s="179"/>
      <c r="CV139" s="179"/>
      <c r="CW139" s="179"/>
      <c r="CX139" s="179"/>
      <c r="CY139" s="179"/>
      <c r="CZ139" s="179"/>
      <c r="DA139" s="179"/>
      <c r="DB139" s="179"/>
      <c r="DC139" s="179"/>
      <c r="DD139" s="179"/>
      <c r="DE139" s="179"/>
      <c r="DF139" s="179"/>
      <c r="DG139" s="179"/>
      <c r="DH139" s="179"/>
      <c r="DI139" s="179"/>
      <c r="DJ139" s="179"/>
      <c r="DK139" s="179"/>
      <c r="DL139" s="179"/>
      <c r="DM139" s="179"/>
      <c r="DN139" s="179"/>
      <c r="DO139" s="179"/>
      <c r="DP139" s="179"/>
      <c r="DQ139" s="179"/>
      <c r="DR139" s="179"/>
      <c r="DS139" s="179"/>
      <c r="DT139" s="179"/>
      <c r="DU139" s="179"/>
      <c r="DV139" s="179"/>
      <c r="DW139" s="179"/>
      <c r="DX139" s="179"/>
      <c r="DY139" s="179"/>
      <c r="DZ139" s="179"/>
      <c r="EA139" s="179"/>
      <c r="EB139" s="179"/>
      <c r="EC139" s="179"/>
      <c r="ED139" s="179"/>
      <c r="EE139" s="179"/>
      <c r="EF139" s="179"/>
      <c r="EG139" s="179"/>
      <c r="EH139" s="179"/>
      <c r="EI139" s="179"/>
      <c r="EJ139" s="179"/>
      <c r="EK139" s="179"/>
      <c r="EL139" s="179"/>
      <c r="EM139" s="179"/>
      <c r="EN139" s="179"/>
      <c r="EO139" s="179"/>
      <c r="EP139" s="179"/>
      <c r="EQ139" s="179"/>
      <c r="ER139" s="179"/>
      <c r="ES139" s="179"/>
      <c r="ET139" s="179"/>
      <c r="EU139" s="179"/>
      <c r="EV139" s="179"/>
      <c r="EW139" s="179"/>
      <c r="EX139" s="179"/>
      <c r="EY139" s="179"/>
      <c r="EZ139" s="179"/>
      <c r="FA139" s="179"/>
      <c r="FB139" s="179"/>
    </row>
    <row r="140" customFormat="false" ht="15" hidden="false" customHeight="false" outlineLevel="0" collapsed="false">
      <c r="A140" s="176" t="n">
        <v>616.855</v>
      </c>
      <c r="B140" s="197"/>
      <c r="C140" s="176"/>
      <c r="D140" s="176"/>
      <c r="E140" s="176"/>
      <c r="F140" s="176"/>
      <c r="G140" s="176"/>
      <c r="H140" s="198" t="n">
        <v>0</v>
      </c>
      <c r="I140" s="176"/>
      <c r="J140" s="179" t="n">
        <f aca="false">SUM(AB140,AG140,AZ140,ED140,ET140,EX140)</f>
        <v>0</v>
      </c>
      <c r="K140" s="179" t="n">
        <f aca="false">SUM(CN140:CS140,EA140, EB140,EC140,X140,AU140,AA140,EU140,CW140,CZ140,CG140,DT140,AH140,AJ140)</f>
        <v>0</v>
      </c>
      <c r="L140" s="179" t="n">
        <f aca="false">SUM(AV140:AY140)</f>
        <v>0</v>
      </c>
      <c r="M140" s="179"/>
      <c r="N140" s="179"/>
      <c r="O140" s="179"/>
      <c r="P140" s="179"/>
      <c r="Q140" s="179" t="n">
        <f aca="false">SUM(R140,S140)</f>
        <v>0</v>
      </c>
      <c r="R140" s="179" t="n">
        <f aca="false">SUM(T140:V140)</f>
        <v>0</v>
      </c>
      <c r="S140" s="179"/>
      <c r="T140" s="179" t="n">
        <f aca="false">SUM(BA140:FB140)</f>
        <v>0</v>
      </c>
      <c r="U140" s="179" t="n">
        <f aca="false">SUM(AU140:AZ140)</f>
        <v>0</v>
      </c>
      <c r="V140" s="179" t="n">
        <f aca="false">SUM(X140:AT140)</f>
        <v>0</v>
      </c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79"/>
      <c r="AT140" s="179"/>
      <c r="AU140" s="179"/>
      <c r="AV140" s="179"/>
      <c r="AW140" s="179"/>
      <c r="AX140" s="179"/>
      <c r="AY140" s="179"/>
      <c r="AZ140" s="179"/>
      <c r="BA140" s="179"/>
      <c r="BB140" s="179"/>
      <c r="BC140" s="179"/>
      <c r="BD140" s="179"/>
      <c r="BE140" s="179"/>
      <c r="BF140" s="179"/>
      <c r="BG140" s="179"/>
      <c r="BH140" s="179"/>
      <c r="BI140" s="179"/>
      <c r="BJ140" s="179"/>
      <c r="BK140" s="179"/>
      <c r="BL140" s="179"/>
      <c r="BM140" s="179"/>
      <c r="BN140" s="179"/>
      <c r="BO140" s="179"/>
      <c r="BP140" s="179"/>
      <c r="BQ140" s="179"/>
      <c r="BR140" s="179"/>
      <c r="BS140" s="179"/>
      <c r="BT140" s="179"/>
      <c r="BU140" s="179"/>
      <c r="BV140" s="179"/>
      <c r="BW140" s="179"/>
      <c r="BX140" s="179"/>
      <c r="BY140" s="179"/>
      <c r="BZ140" s="179"/>
      <c r="CA140" s="179"/>
      <c r="CB140" s="179"/>
      <c r="CC140" s="179"/>
      <c r="CD140" s="179"/>
      <c r="CE140" s="179"/>
      <c r="CF140" s="179"/>
      <c r="CG140" s="179"/>
      <c r="CH140" s="179"/>
      <c r="CI140" s="179"/>
      <c r="CJ140" s="179"/>
      <c r="CK140" s="179"/>
      <c r="CL140" s="179"/>
      <c r="CM140" s="179"/>
      <c r="CN140" s="179"/>
      <c r="CO140" s="179"/>
      <c r="CP140" s="179"/>
      <c r="CQ140" s="179"/>
      <c r="CR140" s="179"/>
      <c r="CS140" s="179"/>
      <c r="CT140" s="179"/>
      <c r="CU140" s="179"/>
      <c r="CV140" s="179"/>
      <c r="CW140" s="179"/>
      <c r="CX140" s="179"/>
      <c r="CY140" s="179"/>
      <c r="CZ140" s="179"/>
      <c r="DA140" s="179"/>
      <c r="DB140" s="179"/>
      <c r="DC140" s="179"/>
      <c r="DD140" s="179"/>
      <c r="DE140" s="179"/>
      <c r="DF140" s="179"/>
      <c r="DG140" s="179"/>
      <c r="DH140" s="179"/>
      <c r="DI140" s="179"/>
      <c r="DJ140" s="179"/>
      <c r="DK140" s="179"/>
      <c r="DL140" s="179"/>
      <c r="DM140" s="179"/>
      <c r="DN140" s="179"/>
      <c r="DO140" s="179"/>
      <c r="DP140" s="179"/>
      <c r="DQ140" s="179"/>
      <c r="DR140" s="179"/>
      <c r="DS140" s="179"/>
      <c r="DT140" s="179"/>
      <c r="DU140" s="179"/>
      <c r="DV140" s="179"/>
      <c r="DW140" s="179"/>
      <c r="DX140" s="179"/>
      <c r="DY140" s="179"/>
      <c r="DZ140" s="179"/>
      <c r="EA140" s="179"/>
      <c r="EB140" s="179"/>
      <c r="EC140" s="179"/>
      <c r="ED140" s="179"/>
      <c r="EE140" s="179"/>
      <c r="EF140" s="179"/>
      <c r="EG140" s="179"/>
      <c r="EH140" s="179"/>
      <c r="EI140" s="179"/>
      <c r="EJ140" s="179"/>
      <c r="EK140" s="179"/>
      <c r="EL140" s="179"/>
      <c r="EM140" s="179"/>
      <c r="EN140" s="179"/>
      <c r="EO140" s="179"/>
      <c r="EP140" s="179"/>
      <c r="EQ140" s="179"/>
      <c r="ER140" s="179"/>
      <c r="ES140" s="179"/>
      <c r="ET140" s="179"/>
      <c r="EU140" s="179"/>
      <c r="EV140" s="179"/>
      <c r="EW140" s="179"/>
      <c r="EX140" s="179"/>
      <c r="EY140" s="179"/>
      <c r="EZ140" s="179"/>
      <c r="FA140" s="179"/>
      <c r="FB140" s="179"/>
    </row>
    <row r="141" customFormat="false" ht="15" hidden="false" customHeight="false" outlineLevel="0" collapsed="false">
      <c r="A141" s="176" t="n">
        <v>616.895</v>
      </c>
      <c r="B141" s="197"/>
      <c r="C141" s="176"/>
      <c r="D141" s="176"/>
      <c r="E141" s="176"/>
      <c r="F141" s="176"/>
      <c r="G141" s="176"/>
      <c r="H141" s="198" t="n">
        <v>0</v>
      </c>
      <c r="I141" s="176"/>
      <c r="J141" s="179" t="n">
        <f aca="false">SUM(AB141,AG141,AZ141,ED141,ET141,EX141)</f>
        <v>0</v>
      </c>
      <c r="K141" s="179" t="n">
        <f aca="false">SUM(CN141:CS141,EA141, EB141,EC141,X141,AU141,AA141,EU141,CW141,CZ141,CG141,DT141,AH141,AJ141)</f>
        <v>0</v>
      </c>
      <c r="L141" s="179" t="n">
        <f aca="false">SUM(AV141:AY141)</f>
        <v>0</v>
      </c>
      <c r="M141" s="179"/>
      <c r="N141" s="179"/>
      <c r="O141" s="179"/>
      <c r="P141" s="179"/>
      <c r="Q141" s="179" t="n">
        <f aca="false">SUM(R141,S141)</f>
        <v>0</v>
      </c>
      <c r="R141" s="179" t="n">
        <f aca="false">SUM(T141:V141)</f>
        <v>0</v>
      </c>
      <c r="S141" s="179"/>
      <c r="T141" s="179" t="n">
        <f aca="false">SUM(BA141:FB141)</f>
        <v>0</v>
      </c>
      <c r="U141" s="179" t="n">
        <f aca="false">SUM(AU141:AZ141)</f>
        <v>0</v>
      </c>
      <c r="V141" s="179" t="n">
        <f aca="false">SUM(X141:AT141)</f>
        <v>0</v>
      </c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179"/>
      <c r="BN141" s="179"/>
      <c r="BO141" s="179"/>
      <c r="BP141" s="179"/>
      <c r="BQ141" s="179"/>
      <c r="BR141" s="179"/>
      <c r="BS141" s="179"/>
      <c r="BT141" s="179"/>
      <c r="BU141" s="179"/>
      <c r="BV141" s="179"/>
      <c r="BW141" s="179"/>
      <c r="BX141" s="179"/>
      <c r="BY141" s="179"/>
      <c r="BZ141" s="179"/>
      <c r="CA141" s="179"/>
      <c r="CB141" s="179"/>
      <c r="CC141" s="179"/>
      <c r="CD141" s="179"/>
      <c r="CE141" s="179"/>
      <c r="CF141" s="179"/>
      <c r="CG141" s="179"/>
      <c r="CH141" s="179"/>
      <c r="CI141" s="179"/>
      <c r="CJ141" s="179"/>
      <c r="CK141" s="179"/>
      <c r="CL141" s="179"/>
      <c r="CM141" s="179"/>
      <c r="CN141" s="179"/>
      <c r="CO141" s="179"/>
      <c r="CP141" s="179"/>
      <c r="CQ141" s="179"/>
      <c r="CR141" s="179"/>
      <c r="CS141" s="179"/>
      <c r="CT141" s="179"/>
      <c r="CU141" s="179"/>
      <c r="CV141" s="179"/>
      <c r="CW141" s="179"/>
      <c r="CX141" s="179"/>
      <c r="CY141" s="179"/>
      <c r="CZ141" s="179"/>
      <c r="DA141" s="179"/>
      <c r="DB141" s="179"/>
      <c r="DC141" s="179"/>
      <c r="DD141" s="179"/>
      <c r="DE141" s="179"/>
      <c r="DF141" s="179"/>
      <c r="DG141" s="179"/>
      <c r="DH141" s="179"/>
      <c r="DI141" s="179"/>
      <c r="DJ141" s="179"/>
      <c r="DK141" s="179"/>
      <c r="DL141" s="179"/>
      <c r="DM141" s="179"/>
      <c r="DN141" s="179"/>
      <c r="DO141" s="179"/>
      <c r="DP141" s="179"/>
      <c r="DQ141" s="179"/>
      <c r="DR141" s="179"/>
      <c r="DS141" s="179"/>
      <c r="DT141" s="179"/>
      <c r="DU141" s="179"/>
      <c r="DV141" s="179"/>
      <c r="DW141" s="179"/>
      <c r="DX141" s="179"/>
      <c r="DY141" s="179"/>
      <c r="DZ141" s="179"/>
      <c r="EA141" s="179"/>
      <c r="EB141" s="179"/>
      <c r="EC141" s="179"/>
      <c r="ED141" s="179"/>
      <c r="EE141" s="179"/>
      <c r="EF141" s="179"/>
      <c r="EG141" s="179"/>
      <c r="EH141" s="179"/>
      <c r="EI141" s="179"/>
      <c r="EJ141" s="179"/>
      <c r="EK141" s="179"/>
      <c r="EL141" s="179"/>
      <c r="EM141" s="179"/>
      <c r="EN141" s="179"/>
      <c r="EO141" s="179"/>
      <c r="EP141" s="179"/>
      <c r="EQ141" s="179"/>
      <c r="ER141" s="179"/>
      <c r="ES141" s="179"/>
      <c r="ET141" s="179"/>
      <c r="EU141" s="179"/>
      <c r="EV141" s="179"/>
      <c r="EW141" s="179"/>
      <c r="EX141" s="179"/>
      <c r="EY141" s="179"/>
      <c r="EZ141" s="179"/>
      <c r="FA141" s="179"/>
      <c r="FB141" s="179"/>
    </row>
    <row r="142" customFormat="false" ht="15" hidden="false" customHeight="false" outlineLevel="0" collapsed="false">
      <c r="A142" s="176" t="n">
        <v>616.935</v>
      </c>
      <c r="B142" s="197"/>
      <c r="C142" s="176"/>
      <c r="D142" s="176"/>
      <c r="E142" s="176"/>
      <c r="F142" s="176"/>
      <c r="G142" s="176"/>
      <c r="H142" s="198" t="n">
        <v>0</v>
      </c>
      <c r="I142" s="176"/>
      <c r="J142" s="179" t="n">
        <f aca="false">SUM(AB142,AG142,AZ142,ED142,ET142,EX142)</f>
        <v>0</v>
      </c>
      <c r="K142" s="179" t="n">
        <f aca="false">SUM(CN142:CS142,EA142, EB142,EC142,X142,AU142,AA142,EU142,CW142,CZ142,CG142,DT142,AH142,AJ142)</f>
        <v>0</v>
      </c>
      <c r="L142" s="179" t="n">
        <f aca="false">SUM(AV142:AY142)</f>
        <v>0</v>
      </c>
      <c r="M142" s="179"/>
      <c r="N142" s="179"/>
      <c r="O142" s="179"/>
      <c r="P142" s="179"/>
      <c r="Q142" s="179" t="n">
        <f aca="false">SUM(R142,S142)</f>
        <v>0</v>
      </c>
      <c r="R142" s="179" t="n">
        <f aca="false">SUM(T142:V142)</f>
        <v>0</v>
      </c>
      <c r="S142" s="179"/>
      <c r="T142" s="179" t="n">
        <f aca="false">SUM(BA142:FB142)</f>
        <v>0</v>
      </c>
      <c r="U142" s="179" t="n">
        <f aca="false">SUM(AU142:AZ142)</f>
        <v>0</v>
      </c>
      <c r="V142" s="179" t="n">
        <f aca="false">SUM(X142:AT142)</f>
        <v>0</v>
      </c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79"/>
      <c r="AT142" s="179"/>
      <c r="AU142" s="179"/>
      <c r="AV142" s="179"/>
      <c r="AW142" s="179"/>
      <c r="AX142" s="179"/>
      <c r="AY142" s="179"/>
      <c r="AZ142" s="179"/>
      <c r="BA142" s="179"/>
      <c r="BB142" s="179"/>
      <c r="BC142" s="179"/>
      <c r="BD142" s="179"/>
      <c r="BE142" s="179"/>
      <c r="BF142" s="179"/>
      <c r="BG142" s="179"/>
      <c r="BH142" s="179"/>
      <c r="BI142" s="179"/>
      <c r="BJ142" s="179"/>
      <c r="BK142" s="179"/>
      <c r="BL142" s="179"/>
      <c r="BM142" s="179"/>
      <c r="BN142" s="179"/>
      <c r="BO142" s="179"/>
      <c r="BP142" s="179"/>
      <c r="BQ142" s="179"/>
      <c r="BR142" s="179"/>
      <c r="BS142" s="179"/>
      <c r="BT142" s="179"/>
      <c r="BU142" s="179"/>
      <c r="BV142" s="179"/>
      <c r="BW142" s="179"/>
      <c r="BX142" s="179"/>
      <c r="BY142" s="179"/>
      <c r="BZ142" s="179"/>
      <c r="CA142" s="179"/>
      <c r="CB142" s="179"/>
      <c r="CC142" s="179"/>
      <c r="CD142" s="179"/>
      <c r="CE142" s="179"/>
      <c r="CF142" s="179"/>
      <c r="CG142" s="179"/>
      <c r="CH142" s="179"/>
      <c r="CI142" s="179"/>
      <c r="CJ142" s="179"/>
      <c r="CK142" s="179"/>
      <c r="CL142" s="179"/>
      <c r="CM142" s="179"/>
      <c r="CN142" s="179"/>
      <c r="CO142" s="179"/>
      <c r="CP142" s="179"/>
      <c r="CQ142" s="179"/>
      <c r="CR142" s="179"/>
      <c r="CS142" s="179"/>
      <c r="CT142" s="179"/>
      <c r="CU142" s="179"/>
      <c r="CV142" s="179"/>
      <c r="CW142" s="179"/>
      <c r="CX142" s="179"/>
      <c r="CY142" s="179"/>
      <c r="CZ142" s="179"/>
      <c r="DA142" s="179"/>
      <c r="DB142" s="179"/>
      <c r="DC142" s="179"/>
      <c r="DD142" s="179"/>
      <c r="DE142" s="179"/>
      <c r="DF142" s="179"/>
      <c r="DG142" s="179"/>
      <c r="DH142" s="179"/>
      <c r="DI142" s="179"/>
      <c r="DJ142" s="179"/>
      <c r="DK142" s="179"/>
      <c r="DL142" s="179"/>
      <c r="DM142" s="179"/>
      <c r="DN142" s="179"/>
      <c r="DO142" s="179"/>
      <c r="DP142" s="179"/>
      <c r="DQ142" s="179"/>
      <c r="DR142" s="179"/>
      <c r="DS142" s="179"/>
      <c r="DT142" s="179"/>
      <c r="DU142" s="179"/>
      <c r="DV142" s="179"/>
      <c r="DW142" s="179"/>
      <c r="DX142" s="179"/>
      <c r="DY142" s="179"/>
      <c r="DZ142" s="179"/>
      <c r="EA142" s="179"/>
      <c r="EB142" s="179"/>
      <c r="EC142" s="179"/>
      <c r="ED142" s="179"/>
      <c r="EE142" s="179"/>
      <c r="EF142" s="179"/>
      <c r="EG142" s="179"/>
      <c r="EH142" s="179"/>
      <c r="EI142" s="179"/>
      <c r="EJ142" s="179"/>
      <c r="EK142" s="179"/>
      <c r="EL142" s="179"/>
      <c r="EM142" s="179"/>
      <c r="EN142" s="179"/>
      <c r="EO142" s="179"/>
      <c r="EP142" s="179"/>
      <c r="EQ142" s="179"/>
      <c r="ER142" s="179"/>
      <c r="ES142" s="179"/>
      <c r="ET142" s="179"/>
      <c r="EU142" s="179"/>
      <c r="EV142" s="179"/>
      <c r="EW142" s="179"/>
      <c r="EX142" s="179"/>
      <c r="EY142" s="179"/>
      <c r="EZ142" s="179"/>
      <c r="FA142" s="179"/>
      <c r="FB142" s="179"/>
    </row>
    <row r="143" customFormat="false" ht="15" hidden="false" customHeight="false" outlineLevel="0" collapsed="false">
      <c r="A143" s="176" t="n">
        <v>616.98</v>
      </c>
      <c r="B143" s="197"/>
      <c r="C143" s="176"/>
      <c r="D143" s="176"/>
      <c r="E143" s="176"/>
      <c r="F143" s="176"/>
      <c r="G143" s="176"/>
      <c r="H143" s="198" t="n">
        <v>0</v>
      </c>
      <c r="I143" s="176"/>
      <c r="J143" s="179" t="n">
        <f aca="false">SUM(AB143,AG143,AZ143,ED143,ET143,EX143)</f>
        <v>0</v>
      </c>
      <c r="K143" s="179" t="n">
        <f aca="false">SUM(CN143:CS143,EA143, EB143,EC143,X143,AU143,AA143,EU143,CW143,CZ143,CG143,DT143,AH143,AJ143)</f>
        <v>0</v>
      </c>
      <c r="L143" s="179" t="n">
        <f aca="false">SUM(AV143:AY143)</f>
        <v>0</v>
      </c>
      <c r="M143" s="179"/>
      <c r="N143" s="179"/>
      <c r="O143" s="179"/>
      <c r="P143" s="179"/>
      <c r="Q143" s="179" t="n">
        <f aca="false">SUM(R143,S143)</f>
        <v>0</v>
      </c>
      <c r="R143" s="179" t="n">
        <f aca="false">SUM(T143:V143)</f>
        <v>0</v>
      </c>
      <c r="S143" s="179"/>
      <c r="T143" s="179" t="n">
        <f aca="false">SUM(BA143:FB143)</f>
        <v>0</v>
      </c>
      <c r="U143" s="179" t="n">
        <f aca="false">SUM(AU143:AZ143)</f>
        <v>0</v>
      </c>
      <c r="V143" s="179" t="n">
        <f aca="false">SUM(X143:AT143)</f>
        <v>0</v>
      </c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79"/>
      <c r="AT143" s="179"/>
      <c r="AU143" s="179"/>
      <c r="AV143" s="179"/>
      <c r="AW143" s="179"/>
      <c r="AX143" s="179"/>
      <c r="AY143" s="179"/>
      <c r="AZ143" s="179"/>
      <c r="BA143" s="179"/>
      <c r="BB143" s="179"/>
      <c r="BC143" s="179"/>
      <c r="BD143" s="179"/>
      <c r="BE143" s="179"/>
      <c r="BF143" s="179"/>
      <c r="BG143" s="179"/>
      <c r="BH143" s="179"/>
      <c r="BI143" s="179"/>
      <c r="BJ143" s="179"/>
      <c r="BK143" s="179"/>
      <c r="BL143" s="179"/>
      <c r="BM143" s="179"/>
      <c r="BN143" s="179"/>
      <c r="BO143" s="179"/>
      <c r="BP143" s="179"/>
      <c r="BQ143" s="179"/>
      <c r="BR143" s="179"/>
      <c r="BS143" s="179"/>
      <c r="BT143" s="179"/>
      <c r="BU143" s="179"/>
      <c r="BV143" s="179"/>
      <c r="BW143" s="179"/>
      <c r="BX143" s="179"/>
      <c r="BY143" s="179"/>
      <c r="BZ143" s="179"/>
      <c r="CA143" s="179"/>
      <c r="CB143" s="179"/>
      <c r="CC143" s="179"/>
      <c r="CD143" s="179"/>
      <c r="CE143" s="179"/>
      <c r="CF143" s="179"/>
      <c r="CG143" s="179"/>
      <c r="CH143" s="179"/>
      <c r="CI143" s="179"/>
      <c r="CJ143" s="179"/>
      <c r="CK143" s="179"/>
      <c r="CL143" s="179"/>
      <c r="CM143" s="179"/>
      <c r="CN143" s="179"/>
      <c r="CO143" s="179"/>
      <c r="CP143" s="179"/>
      <c r="CQ143" s="179"/>
      <c r="CR143" s="179"/>
      <c r="CS143" s="179"/>
      <c r="CT143" s="179"/>
      <c r="CU143" s="179"/>
      <c r="CV143" s="179"/>
      <c r="CW143" s="179"/>
      <c r="CX143" s="179"/>
      <c r="CY143" s="179"/>
      <c r="CZ143" s="179"/>
      <c r="DA143" s="179"/>
      <c r="DB143" s="179"/>
      <c r="DC143" s="179"/>
      <c r="DD143" s="179"/>
      <c r="DE143" s="179"/>
      <c r="DF143" s="179"/>
      <c r="DG143" s="179"/>
      <c r="DH143" s="179"/>
      <c r="DI143" s="179"/>
      <c r="DJ143" s="179"/>
      <c r="DK143" s="179"/>
      <c r="DL143" s="179"/>
      <c r="DM143" s="179"/>
      <c r="DN143" s="179"/>
      <c r="DO143" s="179"/>
      <c r="DP143" s="179"/>
      <c r="DQ143" s="179"/>
      <c r="DR143" s="179"/>
      <c r="DS143" s="179"/>
      <c r="DT143" s="179"/>
      <c r="DU143" s="179"/>
      <c r="DV143" s="179"/>
      <c r="DW143" s="179"/>
      <c r="DX143" s="179"/>
      <c r="DY143" s="179"/>
      <c r="DZ143" s="179"/>
      <c r="EA143" s="179"/>
      <c r="EB143" s="179"/>
      <c r="EC143" s="179"/>
      <c r="ED143" s="179"/>
      <c r="EE143" s="179"/>
      <c r="EF143" s="179"/>
      <c r="EG143" s="179"/>
      <c r="EH143" s="179"/>
      <c r="EI143" s="179"/>
      <c r="EJ143" s="179"/>
      <c r="EK143" s="179"/>
      <c r="EL143" s="179"/>
      <c r="EM143" s="179"/>
      <c r="EN143" s="179"/>
      <c r="EO143" s="179"/>
      <c r="EP143" s="179"/>
      <c r="EQ143" s="179"/>
      <c r="ER143" s="179"/>
      <c r="ES143" s="179"/>
      <c r="ET143" s="179"/>
      <c r="EU143" s="179"/>
      <c r="EV143" s="179"/>
      <c r="EW143" s="179"/>
      <c r="EX143" s="179"/>
      <c r="EY143" s="179"/>
      <c r="EZ143" s="179"/>
      <c r="FA143" s="179"/>
      <c r="FB143" s="179"/>
    </row>
    <row r="144" customFormat="false" ht="15" hidden="false" customHeight="false" outlineLevel="0" collapsed="false">
      <c r="A144" s="176" t="n">
        <v>617.025</v>
      </c>
      <c r="B144" s="197"/>
      <c r="C144" s="176"/>
      <c r="D144" s="176"/>
      <c r="E144" s="176"/>
      <c r="F144" s="176"/>
      <c r="G144" s="176"/>
      <c r="H144" s="198" t="n">
        <v>0</v>
      </c>
      <c r="I144" s="176"/>
      <c r="J144" s="179" t="n">
        <f aca="false">SUM(AB144,AG144,AZ144,ED144,ET144,EX144)</f>
        <v>0</v>
      </c>
      <c r="K144" s="179" t="n">
        <f aca="false">SUM(CN144:CS144,EA144, EB144,EC144,X144,AU144,AA144,EU144,CW144,CZ144,CG144,DT144,AH144,AJ144)</f>
        <v>0</v>
      </c>
      <c r="L144" s="179" t="n">
        <f aca="false">SUM(AV144:AY144)</f>
        <v>0</v>
      </c>
      <c r="M144" s="179"/>
      <c r="N144" s="179"/>
      <c r="O144" s="179"/>
      <c r="P144" s="179"/>
      <c r="Q144" s="179" t="n">
        <f aca="false">SUM(R144,S144)</f>
        <v>0</v>
      </c>
      <c r="R144" s="179" t="n">
        <f aca="false">SUM(T144:V144)</f>
        <v>0</v>
      </c>
      <c r="S144" s="179"/>
      <c r="T144" s="179" t="n">
        <f aca="false">SUM(BA144:FB144)</f>
        <v>0</v>
      </c>
      <c r="U144" s="179" t="n">
        <f aca="false">SUM(AU144:AZ144)</f>
        <v>0</v>
      </c>
      <c r="V144" s="179" t="n">
        <f aca="false">SUM(X144:AT144)</f>
        <v>0</v>
      </c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79"/>
      <c r="AT144" s="179"/>
      <c r="AU144" s="179"/>
      <c r="AV144" s="179"/>
      <c r="AW144" s="179"/>
      <c r="AX144" s="179"/>
      <c r="AY144" s="179"/>
      <c r="AZ144" s="179"/>
      <c r="BA144" s="179"/>
      <c r="BB144" s="179"/>
      <c r="BC144" s="179"/>
      <c r="BD144" s="179"/>
      <c r="BE144" s="179"/>
      <c r="BF144" s="179"/>
      <c r="BG144" s="179"/>
      <c r="BH144" s="179"/>
      <c r="BI144" s="179"/>
      <c r="BJ144" s="179"/>
      <c r="BK144" s="179"/>
      <c r="BL144" s="179"/>
      <c r="BM144" s="179"/>
      <c r="BN144" s="179"/>
      <c r="BO144" s="179"/>
      <c r="BP144" s="179"/>
      <c r="BQ144" s="179"/>
      <c r="BR144" s="179"/>
      <c r="BS144" s="179"/>
      <c r="BT144" s="179"/>
      <c r="BU144" s="179"/>
      <c r="BV144" s="179"/>
      <c r="BW144" s="179"/>
      <c r="BX144" s="179"/>
      <c r="BY144" s="179"/>
      <c r="BZ144" s="179"/>
      <c r="CA144" s="179"/>
      <c r="CB144" s="179"/>
      <c r="CC144" s="179"/>
      <c r="CD144" s="179"/>
      <c r="CE144" s="179"/>
      <c r="CF144" s="179"/>
      <c r="CG144" s="179"/>
      <c r="CH144" s="179"/>
      <c r="CI144" s="179"/>
      <c r="CJ144" s="179"/>
      <c r="CK144" s="179"/>
      <c r="CL144" s="179"/>
      <c r="CM144" s="179"/>
      <c r="CN144" s="179"/>
      <c r="CO144" s="179"/>
      <c r="CP144" s="179"/>
      <c r="CQ144" s="179"/>
      <c r="CR144" s="179"/>
      <c r="CS144" s="179"/>
      <c r="CT144" s="179"/>
      <c r="CU144" s="179"/>
      <c r="CV144" s="179"/>
      <c r="CW144" s="179"/>
      <c r="CX144" s="179"/>
      <c r="CY144" s="179"/>
      <c r="CZ144" s="179"/>
      <c r="DA144" s="179"/>
      <c r="DB144" s="179"/>
      <c r="DC144" s="179"/>
      <c r="DD144" s="179"/>
      <c r="DE144" s="179"/>
      <c r="DF144" s="179"/>
      <c r="DG144" s="179"/>
      <c r="DH144" s="179"/>
      <c r="DI144" s="179"/>
      <c r="DJ144" s="179"/>
      <c r="DK144" s="179"/>
      <c r="DL144" s="179"/>
      <c r="DM144" s="179"/>
      <c r="DN144" s="179"/>
      <c r="DO144" s="179"/>
      <c r="DP144" s="179"/>
      <c r="DQ144" s="179"/>
      <c r="DR144" s="179"/>
      <c r="DS144" s="179"/>
      <c r="DT144" s="179"/>
      <c r="DU144" s="179"/>
      <c r="DV144" s="179"/>
      <c r="DW144" s="179"/>
      <c r="DX144" s="179"/>
      <c r="DY144" s="179"/>
      <c r="DZ144" s="179"/>
      <c r="EA144" s="179"/>
      <c r="EB144" s="179"/>
      <c r="EC144" s="179"/>
      <c r="ED144" s="179"/>
      <c r="EE144" s="179"/>
      <c r="EF144" s="179"/>
      <c r="EG144" s="179"/>
      <c r="EH144" s="179"/>
      <c r="EI144" s="179"/>
      <c r="EJ144" s="179"/>
      <c r="EK144" s="179"/>
      <c r="EL144" s="179"/>
      <c r="EM144" s="179"/>
      <c r="EN144" s="179"/>
      <c r="EO144" s="179"/>
      <c r="EP144" s="179"/>
      <c r="EQ144" s="179"/>
      <c r="ER144" s="179"/>
      <c r="ES144" s="179"/>
      <c r="ET144" s="179"/>
      <c r="EU144" s="179"/>
      <c r="EV144" s="179"/>
      <c r="EW144" s="179"/>
      <c r="EX144" s="179"/>
      <c r="EY144" s="179"/>
      <c r="EZ144" s="179"/>
      <c r="FA144" s="179"/>
      <c r="FB144" s="179"/>
    </row>
    <row r="145" customFormat="false" ht="15" hidden="false" customHeight="false" outlineLevel="0" collapsed="false">
      <c r="A145" s="176" t="n">
        <v>617.065</v>
      </c>
      <c r="B145" s="197"/>
      <c r="C145" s="176"/>
      <c r="D145" s="176"/>
      <c r="E145" s="176"/>
      <c r="F145" s="176"/>
      <c r="G145" s="176"/>
      <c r="H145" s="198" t="n">
        <v>0</v>
      </c>
      <c r="I145" s="176"/>
      <c r="J145" s="179" t="n">
        <f aca="false">SUM(AB145,AG145,AZ145,ED145,ET145,EX145)</f>
        <v>0</v>
      </c>
      <c r="K145" s="179" t="n">
        <f aca="false">SUM(CN145:CS145,EA145, EB145,EC145,X145,AU145,AA145,EU145,CW145,CZ145,CG145,DT145,AH145,AJ145)</f>
        <v>0</v>
      </c>
      <c r="L145" s="179" t="n">
        <f aca="false">SUM(AV145:AY145)</f>
        <v>0</v>
      </c>
      <c r="M145" s="179"/>
      <c r="N145" s="179"/>
      <c r="O145" s="179"/>
      <c r="P145" s="179"/>
      <c r="Q145" s="179" t="n">
        <f aca="false">SUM(R145,S145)</f>
        <v>0</v>
      </c>
      <c r="R145" s="179" t="n">
        <f aca="false">SUM(T145:V145)</f>
        <v>0</v>
      </c>
      <c r="S145" s="179"/>
      <c r="T145" s="179" t="n">
        <f aca="false">SUM(BA145:FB145)</f>
        <v>0</v>
      </c>
      <c r="U145" s="179" t="n">
        <f aca="false">SUM(AU145:AZ145)</f>
        <v>0</v>
      </c>
      <c r="V145" s="179" t="n">
        <f aca="false">SUM(X145:AT145)</f>
        <v>0</v>
      </c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79"/>
      <c r="AT145" s="179"/>
      <c r="AU145" s="179"/>
      <c r="AV145" s="179"/>
      <c r="AW145" s="179"/>
      <c r="AX145" s="179"/>
      <c r="AY145" s="179"/>
      <c r="AZ145" s="179"/>
      <c r="BA145" s="179"/>
      <c r="BB145" s="179"/>
      <c r="BC145" s="179"/>
      <c r="BD145" s="179"/>
      <c r="BE145" s="179"/>
      <c r="BF145" s="179"/>
      <c r="BG145" s="179"/>
      <c r="BH145" s="179"/>
      <c r="BI145" s="179"/>
      <c r="BJ145" s="179"/>
      <c r="BK145" s="179"/>
      <c r="BL145" s="179"/>
      <c r="BM145" s="179"/>
      <c r="BN145" s="179"/>
      <c r="BO145" s="179"/>
      <c r="BP145" s="179"/>
      <c r="BQ145" s="179"/>
      <c r="BR145" s="179"/>
      <c r="BS145" s="179"/>
      <c r="BT145" s="179"/>
      <c r="BU145" s="179"/>
      <c r="BV145" s="179"/>
      <c r="BW145" s="179"/>
      <c r="BX145" s="179"/>
      <c r="BY145" s="179"/>
      <c r="BZ145" s="179"/>
      <c r="CA145" s="179"/>
      <c r="CB145" s="179"/>
      <c r="CC145" s="179"/>
      <c r="CD145" s="179"/>
      <c r="CE145" s="179"/>
      <c r="CF145" s="179"/>
      <c r="CG145" s="179"/>
      <c r="CH145" s="179"/>
      <c r="CI145" s="179"/>
      <c r="CJ145" s="179"/>
      <c r="CK145" s="179"/>
      <c r="CL145" s="179"/>
      <c r="CM145" s="179"/>
      <c r="CN145" s="179"/>
      <c r="CO145" s="179"/>
      <c r="CP145" s="179"/>
      <c r="CQ145" s="179"/>
      <c r="CR145" s="179"/>
      <c r="CS145" s="179"/>
      <c r="CT145" s="179"/>
      <c r="CU145" s="179"/>
      <c r="CV145" s="179"/>
      <c r="CW145" s="179"/>
      <c r="CX145" s="179"/>
      <c r="CY145" s="179"/>
      <c r="CZ145" s="179"/>
      <c r="DA145" s="179"/>
      <c r="DB145" s="179"/>
      <c r="DC145" s="179"/>
      <c r="DD145" s="179"/>
      <c r="DE145" s="179"/>
      <c r="DF145" s="179"/>
      <c r="DG145" s="179"/>
      <c r="DH145" s="179"/>
      <c r="DI145" s="179"/>
      <c r="DJ145" s="179"/>
      <c r="DK145" s="179"/>
      <c r="DL145" s="179"/>
      <c r="DM145" s="179"/>
      <c r="DN145" s="179"/>
      <c r="DO145" s="179"/>
      <c r="DP145" s="179"/>
      <c r="DQ145" s="179"/>
      <c r="DR145" s="179"/>
      <c r="DS145" s="179"/>
      <c r="DT145" s="179"/>
      <c r="DU145" s="179"/>
      <c r="DV145" s="179"/>
      <c r="DW145" s="179"/>
      <c r="DX145" s="179"/>
      <c r="DY145" s="179"/>
      <c r="DZ145" s="179"/>
      <c r="EA145" s="179"/>
      <c r="EB145" s="179"/>
      <c r="EC145" s="179"/>
      <c r="ED145" s="179"/>
      <c r="EE145" s="179"/>
      <c r="EF145" s="179"/>
      <c r="EG145" s="179"/>
      <c r="EH145" s="179"/>
      <c r="EI145" s="179"/>
      <c r="EJ145" s="179"/>
      <c r="EK145" s="179"/>
      <c r="EL145" s="179"/>
      <c r="EM145" s="179"/>
      <c r="EN145" s="179"/>
      <c r="EO145" s="179"/>
      <c r="EP145" s="179"/>
      <c r="EQ145" s="179"/>
      <c r="ER145" s="179"/>
      <c r="ES145" s="179"/>
      <c r="ET145" s="179"/>
      <c r="EU145" s="179"/>
      <c r="EV145" s="179"/>
      <c r="EW145" s="179"/>
      <c r="EX145" s="179"/>
      <c r="EY145" s="179"/>
      <c r="EZ145" s="179"/>
      <c r="FA145" s="179"/>
      <c r="FB145" s="179"/>
    </row>
    <row r="146" customFormat="false" ht="15" hidden="false" customHeight="false" outlineLevel="0" collapsed="false">
      <c r="A146" s="176" t="n">
        <v>617.105</v>
      </c>
      <c r="B146" s="197"/>
      <c r="C146" s="176"/>
      <c r="D146" s="176"/>
      <c r="E146" s="176"/>
      <c r="F146" s="176"/>
      <c r="G146" s="176"/>
      <c r="H146" s="198" t="n">
        <v>0</v>
      </c>
      <c r="I146" s="176"/>
      <c r="J146" s="179" t="n">
        <f aca="false">SUM(AB146,AG146,AZ146,ED146,ET146,EX146)</f>
        <v>0</v>
      </c>
      <c r="K146" s="179" t="n">
        <f aca="false">SUM(CN146:CS146,EA146, EB146,EC146,X146,AU146,AA146,EU146,CW146,CZ146,CG146,DT146,AH146,AJ146)</f>
        <v>0</v>
      </c>
      <c r="L146" s="179" t="n">
        <f aca="false">SUM(AV146:AY146)</f>
        <v>0</v>
      </c>
      <c r="M146" s="179"/>
      <c r="N146" s="179"/>
      <c r="O146" s="179"/>
      <c r="P146" s="179"/>
      <c r="Q146" s="179" t="n">
        <f aca="false">SUM(R146,S146)</f>
        <v>0</v>
      </c>
      <c r="R146" s="179" t="n">
        <f aca="false">SUM(T146:V146)</f>
        <v>0</v>
      </c>
      <c r="S146" s="179"/>
      <c r="T146" s="179" t="n">
        <f aca="false">SUM(BA146:FB146)</f>
        <v>0</v>
      </c>
      <c r="U146" s="179" t="n">
        <f aca="false">SUM(AU146:AZ146)</f>
        <v>0</v>
      </c>
      <c r="V146" s="179" t="n">
        <f aca="false">SUM(X146:AT146)</f>
        <v>0</v>
      </c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79"/>
      <c r="AT146" s="179"/>
      <c r="AU146" s="179"/>
      <c r="AV146" s="179"/>
      <c r="AW146" s="179"/>
      <c r="AX146" s="179"/>
      <c r="AY146" s="179"/>
      <c r="AZ146" s="179"/>
      <c r="BA146" s="179"/>
      <c r="BB146" s="179"/>
      <c r="BC146" s="179"/>
      <c r="BD146" s="179"/>
      <c r="BE146" s="179"/>
      <c r="BF146" s="179"/>
      <c r="BG146" s="179"/>
      <c r="BH146" s="179"/>
      <c r="BI146" s="179"/>
      <c r="BJ146" s="179"/>
      <c r="BK146" s="179"/>
      <c r="BL146" s="179"/>
      <c r="BM146" s="179"/>
      <c r="BN146" s="179"/>
      <c r="BO146" s="179"/>
      <c r="BP146" s="179"/>
      <c r="BQ146" s="179"/>
      <c r="BR146" s="179"/>
      <c r="BS146" s="179"/>
      <c r="BT146" s="179"/>
      <c r="BU146" s="179"/>
      <c r="BV146" s="179"/>
      <c r="BW146" s="179"/>
      <c r="BX146" s="179"/>
      <c r="BY146" s="179"/>
      <c r="BZ146" s="179"/>
      <c r="CA146" s="179"/>
      <c r="CB146" s="179"/>
      <c r="CC146" s="179"/>
      <c r="CD146" s="179"/>
      <c r="CE146" s="179"/>
      <c r="CF146" s="179"/>
      <c r="CG146" s="179"/>
      <c r="CH146" s="179"/>
      <c r="CI146" s="179"/>
      <c r="CJ146" s="179"/>
      <c r="CK146" s="179"/>
      <c r="CL146" s="179"/>
      <c r="CM146" s="179"/>
      <c r="CN146" s="179"/>
      <c r="CO146" s="179"/>
      <c r="CP146" s="179"/>
      <c r="CQ146" s="179"/>
      <c r="CR146" s="179"/>
      <c r="CS146" s="179"/>
      <c r="CT146" s="179"/>
      <c r="CU146" s="179"/>
      <c r="CV146" s="179"/>
      <c r="CW146" s="179"/>
      <c r="CX146" s="179"/>
      <c r="CY146" s="179"/>
      <c r="CZ146" s="179"/>
      <c r="DA146" s="179"/>
      <c r="DB146" s="179"/>
      <c r="DC146" s="179"/>
      <c r="DD146" s="179"/>
      <c r="DE146" s="179"/>
      <c r="DF146" s="179"/>
      <c r="DG146" s="179"/>
      <c r="DH146" s="179"/>
      <c r="DI146" s="179"/>
      <c r="DJ146" s="179"/>
      <c r="DK146" s="179"/>
      <c r="DL146" s="179"/>
      <c r="DM146" s="179"/>
      <c r="DN146" s="179"/>
      <c r="DO146" s="179"/>
      <c r="DP146" s="179"/>
      <c r="DQ146" s="179"/>
      <c r="DR146" s="179"/>
      <c r="DS146" s="179"/>
      <c r="DT146" s="179"/>
      <c r="DU146" s="179"/>
      <c r="DV146" s="179"/>
      <c r="DW146" s="179"/>
      <c r="DX146" s="179"/>
      <c r="DY146" s="179"/>
      <c r="DZ146" s="179"/>
      <c r="EA146" s="179"/>
      <c r="EB146" s="179"/>
      <c r="EC146" s="179"/>
      <c r="ED146" s="179"/>
      <c r="EE146" s="179"/>
      <c r="EF146" s="179"/>
      <c r="EG146" s="179"/>
      <c r="EH146" s="179"/>
      <c r="EI146" s="179"/>
      <c r="EJ146" s="179"/>
      <c r="EK146" s="179"/>
      <c r="EL146" s="179"/>
      <c r="EM146" s="179"/>
      <c r="EN146" s="179"/>
      <c r="EO146" s="179"/>
      <c r="EP146" s="179"/>
      <c r="EQ146" s="179"/>
      <c r="ER146" s="179"/>
      <c r="ES146" s="179"/>
      <c r="ET146" s="179"/>
      <c r="EU146" s="179"/>
      <c r="EV146" s="179"/>
      <c r="EW146" s="179"/>
      <c r="EX146" s="179"/>
      <c r="EY146" s="179"/>
      <c r="EZ146" s="179"/>
      <c r="FA146" s="179"/>
      <c r="FB146" s="179"/>
    </row>
    <row r="147" customFormat="false" ht="15" hidden="false" customHeight="false" outlineLevel="0" collapsed="false">
      <c r="A147" s="176" t="n">
        <v>617.145</v>
      </c>
      <c r="B147" s="197"/>
      <c r="C147" s="176"/>
      <c r="D147" s="176"/>
      <c r="E147" s="176"/>
      <c r="F147" s="176"/>
      <c r="G147" s="176"/>
      <c r="H147" s="198" t="n">
        <v>0</v>
      </c>
      <c r="I147" s="176"/>
      <c r="J147" s="179" t="n">
        <f aca="false">SUM(AB147,AG147,AZ147,ED147,ET147,EX147)</f>
        <v>0</v>
      </c>
      <c r="K147" s="179" t="n">
        <f aca="false">SUM(CN147:CS147,EA147, EB147,EC147,X147,AU147,AA147,EU147,CW147,CZ147,CG147,DT147,AH147,AJ147)</f>
        <v>0</v>
      </c>
      <c r="L147" s="179" t="n">
        <f aca="false">SUM(AV147:AY147)</f>
        <v>0</v>
      </c>
      <c r="M147" s="179"/>
      <c r="N147" s="179"/>
      <c r="O147" s="179"/>
      <c r="P147" s="179"/>
      <c r="Q147" s="179" t="n">
        <f aca="false">SUM(R147,S147)</f>
        <v>0</v>
      </c>
      <c r="R147" s="179" t="n">
        <f aca="false">SUM(T147:V147)</f>
        <v>0</v>
      </c>
      <c r="S147" s="179"/>
      <c r="T147" s="179" t="n">
        <f aca="false">SUM(BA147:FB147)</f>
        <v>0</v>
      </c>
      <c r="U147" s="179" t="n">
        <f aca="false">SUM(AU147:AZ147)</f>
        <v>0</v>
      </c>
      <c r="V147" s="179" t="n">
        <f aca="false">SUM(X147:AT147)</f>
        <v>0</v>
      </c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179"/>
      <c r="AT147" s="179"/>
      <c r="AU147" s="179"/>
      <c r="AV147" s="179"/>
      <c r="AW147" s="179"/>
      <c r="AX147" s="179"/>
      <c r="AY147" s="179"/>
      <c r="AZ147" s="179"/>
      <c r="BA147" s="179"/>
      <c r="BB147" s="179"/>
      <c r="BC147" s="179"/>
      <c r="BD147" s="179"/>
      <c r="BE147" s="179"/>
      <c r="BF147" s="179"/>
      <c r="BG147" s="179"/>
      <c r="BH147" s="179"/>
      <c r="BI147" s="179"/>
      <c r="BJ147" s="179"/>
      <c r="BK147" s="179"/>
      <c r="BL147" s="179"/>
      <c r="BM147" s="179"/>
      <c r="BN147" s="179"/>
      <c r="BO147" s="179"/>
      <c r="BP147" s="179"/>
      <c r="BQ147" s="179"/>
      <c r="BR147" s="179"/>
      <c r="BS147" s="179"/>
      <c r="BT147" s="179"/>
      <c r="BU147" s="179"/>
      <c r="BV147" s="179"/>
      <c r="BW147" s="179"/>
      <c r="BX147" s="179"/>
      <c r="BY147" s="179"/>
      <c r="BZ147" s="179"/>
      <c r="CA147" s="179"/>
      <c r="CB147" s="179"/>
      <c r="CC147" s="179"/>
      <c r="CD147" s="179"/>
      <c r="CE147" s="179"/>
      <c r="CF147" s="179"/>
      <c r="CG147" s="179"/>
      <c r="CH147" s="179"/>
      <c r="CI147" s="179"/>
      <c r="CJ147" s="179"/>
      <c r="CK147" s="179"/>
      <c r="CL147" s="179"/>
      <c r="CM147" s="179"/>
      <c r="CN147" s="179"/>
      <c r="CO147" s="179"/>
      <c r="CP147" s="179"/>
      <c r="CQ147" s="179"/>
      <c r="CR147" s="179"/>
      <c r="CS147" s="179"/>
      <c r="CT147" s="179"/>
      <c r="CU147" s="179"/>
      <c r="CV147" s="179"/>
      <c r="CW147" s="179"/>
      <c r="CX147" s="179"/>
      <c r="CY147" s="179"/>
      <c r="CZ147" s="179"/>
      <c r="DA147" s="179"/>
      <c r="DB147" s="179"/>
      <c r="DC147" s="179"/>
      <c r="DD147" s="179"/>
      <c r="DE147" s="179"/>
      <c r="DF147" s="179"/>
      <c r="DG147" s="179"/>
      <c r="DH147" s="179"/>
      <c r="DI147" s="179"/>
      <c r="DJ147" s="179"/>
      <c r="DK147" s="179"/>
      <c r="DL147" s="179"/>
      <c r="DM147" s="179"/>
      <c r="DN147" s="179"/>
      <c r="DO147" s="179"/>
      <c r="DP147" s="179"/>
      <c r="DQ147" s="179"/>
      <c r="DR147" s="179"/>
      <c r="DS147" s="179"/>
      <c r="DT147" s="179"/>
      <c r="DU147" s="179"/>
      <c r="DV147" s="179"/>
      <c r="DW147" s="179"/>
      <c r="DX147" s="179"/>
      <c r="DY147" s="179"/>
      <c r="DZ147" s="179"/>
      <c r="EA147" s="179"/>
      <c r="EB147" s="179"/>
      <c r="EC147" s="179"/>
      <c r="ED147" s="179"/>
      <c r="EE147" s="179"/>
      <c r="EF147" s="179"/>
      <c r="EG147" s="179"/>
      <c r="EH147" s="179"/>
      <c r="EI147" s="179"/>
      <c r="EJ147" s="179"/>
      <c r="EK147" s="179"/>
      <c r="EL147" s="179"/>
      <c r="EM147" s="179"/>
      <c r="EN147" s="179"/>
      <c r="EO147" s="179"/>
      <c r="EP147" s="179"/>
      <c r="EQ147" s="179"/>
      <c r="ER147" s="179"/>
      <c r="ES147" s="179"/>
      <c r="ET147" s="179"/>
      <c r="EU147" s="179"/>
      <c r="EV147" s="179"/>
      <c r="EW147" s="179"/>
      <c r="EX147" s="179"/>
      <c r="EY147" s="179"/>
      <c r="EZ147" s="179"/>
      <c r="FA147" s="179"/>
      <c r="FB147" s="179"/>
    </row>
    <row r="148" customFormat="false" ht="15" hidden="false" customHeight="false" outlineLevel="0" collapsed="false">
      <c r="A148" s="176" t="n">
        <v>617.185</v>
      </c>
      <c r="B148" s="197"/>
      <c r="C148" s="176"/>
      <c r="D148" s="176"/>
      <c r="E148" s="176"/>
      <c r="F148" s="176"/>
      <c r="G148" s="176"/>
      <c r="H148" s="198" t="n">
        <v>0</v>
      </c>
      <c r="I148" s="176"/>
      <c r="J148" s="179" t="n">
        <f aca="false">SUM(AB148,AG148,AZ148,ED148,ET148,EX148)</f>
        <v>0</v>
      </c>
      <c r="K148" s="179" t="n">
        <f aca="false">SUM(CN148:CS148,EA148, EB148,EC148,X148,AU148,AA148,EU148,CW148,CZ148,CG148,DT148,AH148,AJ148)</f>
        <v>0</v>
      </c>
      <c r="L148" s="179" t="n">
        <f aca="false">SUM(AV148:AY148)</f>
        <v>0</v>
      </c>
      <c r="M148" s="179"/>
      <c r="N148" s="179"/>
      <c r="O148" s="179"/>
      <c r="P148" s="179"/>
      <c r="Q148" s="179" t="n">
        <f aca="false">SUM(R148,S148)</f>
        <v>0</v>
      </c>
      <c r="R148" s="179" t="n">
        <f aca="false">SUM(T148:V148)</f>
        <v>0</v>
      </c>
      <c r="S148" s="179"/>
      <c r="T148" s="179" t="n">
        <f aca="false">SUM(BA148:FB148)</f>
        <v>0</v>
      </c>
      <c r="U148" s="179" t="n">
        <f aca="false">SUM(AU148:AZ148)</f>
        <v>0</v>
      </c>
      <c r="V148" s="179" t="n">
        <f aca="false">SUM(X148:AT148)</f>
        <v>0</v>
      </c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179"/>
      <c r="AT148" s="179"/>
      <c r="AU148" s="179"/>
      <c r="AV148" s="179"/>
      <c r="AW148" s="179"/>
      <c r="AX148" s="179"/>
      <c r="AY148" s="179"/>
      <c r="AZ148" s="179"/>
      <c r="BA148" s="179"/>
      <c r="BB148" s="179"/>
      <c r="BC148" s="179"/>
      <c r="BD148" s="179"/>
      <c r="BE148" s="179"/>
      <c r="BF148" s="179"/>
      <c r="BG148" s="179"/>
      <c r="BH148" s="179"/>
      <c r="BI148" s="179"/>
      <c r="BJ148" s="179"/>
      <c r="BK148" s="179"/>
      <c r="BL148" s="179"/>
      <c r="BM148" s="179"/>
      <c r="BN148" s="179"/>
      <c r="BO148" s="179"/>
      <c r="BP148" s="179"/>
      <c r="BQ148" s="179"/>
      <c r="BR148" s="179"/>
      <c r="BS148" s="179"/>
      <c r="BT148" s="179"/>
      <c r="BU148" s="179"/>
      <c r="BV148" s="179"/>
      <c r="BW148" s="179"/>
      <c r="BX148" s="179"/>
      <c r="BY148" s="179"/>
      <c r="BZ148" s="179"/>
      <c r="CA148" s="179"/>
      <c r="CB148" s="179"/>
      <c r="CC148" s="179"/>
      <c r="CD148" s="179"/>
      <c r="CE148" s="179"/>
      <c r="CF148" s="179"/>
      <c r="CG148" s="179"/>
      <c r="CH148" s="179"/>
      <c r="CI148" s="179"/>
      <c r="CJ148" s="179"/>
      <c r="CK148" s="179"/>
      <c r="CL148" s="179"/>
      <c r="CM148" s="179"/>
      <c r="CN148" s="179"/>
      <c r="CO148" s="179"/>
      <c r="CP148" s="179"/>
      <c r="CQ148" s="179"/>
      <c r="CR148" s="179"/>
      <c r="CS148" s="179"/>
      <c r="CT148" s="179"/>
      <c r="CU148" s="179"/>
      <c r="CV148" s="179"/>
      <c r="CW148" s="179"/>
      <c r="CX148" s="179"/>
      <c r="CY148" s="179"/>
      <c r="CZ148" s="179"/>
      <c r="DA148" s="179"/>
      <c r="DB148" s="179"/>
      <c r="DC148" s="179"/>
      <c r="DD148" s="179"/>
      <c r="DE148" s="179"/>
      <c r="DF148" s="179"/>
      <c r="DG148" s="179"/>
      <c r="DH148" s="179"/>
      <c r="DI148" s="179"/>
      <c r="DJ148" s="179"/>
      <c r="DK148" s="179"/>
      <c r="DL148" s="179"/>
      <c r="DM148" s="179"/>
      <c r="DN148" s="179"/>
      <c r="DO148" s="179"/>
      <c r="DP148" s="179"/>
      <c r="DQ148" s="179"/>
      <c r="DR148" s="179"/>
      <c r="DS148" s="179"/>
      <c r="DT148" s="179"/>
      <c r="DU148" s="179"/>
      <c r="DV148" s="179"/>
      <c r="DW148" s="179"/>
      <c r="DX148" s="179"/>
      <c r="DY148" s="179"/>
      <c r="DZ148" s="179"/>
      <c r="EA148" s="179"/>
      <c r="EB148" s="179"/>
      <c r="EC148" s="179"/>
      <c r="ED148" s="179"/>
      <c r="EE148" s="179"/>
      <c r="EF148" s="179"/>
      <c r="EG148" s="179"/>
      <c r="EH148" s="179"/>
      <c r="EI148" s="179"/>
      <c r="EJ148" s="179"/>
      <c r="EK148" s="179"/>
      <c r="EL148" s="179"/>
      <c r="EM148" s="179"/>
      <c r="EN148" s="179"/>
      <c r="EO148" s="179"/>
      <c r="EP148" s="179"/>
      <c r="EQ148" s="179"/>
      <c r="ER148" s="179"/>
      <c r="ES148" s="179"/>
      <c r="ET148" s="179"/>
      <c r="EU148" s="179"/>
      <c r="EV148" s="179"/>
      <c r="EW148" s="179"/>
      <c r="EX148" s="179"/>
      <c r="EY148" s="179"/>
      <c r="EZ148" s="179"/>
      <c r="FA148" s="179"/>
      <c r="FB148" s="179"/>
    </row>
    <row r="149" customFormat="false" ht="15" hidden="false" customHeight="false" outlineLevel="0" collapsed="false">
      <c r="A149" s="176" t="n">
        <v>617.225</v>
      </c>
      <c r="B149" s="197"/>
      <c r="C149" s="176"/>
      <c r="D149" s="176"/>
      <c r="E149" s="176"/>
      <c r="F149" s="176"/>
      <c r="G149" s="176"/>
      <c r="H149" s="198" t="n">
        <v>0</v>
      </c>
      <c r="I149" s="176"/>
      <c r="J149" s="179" t="n">
        <f aca="false">SUM(AB149,AG149,AZ149,ED149,ET149,EX149)</f>
        <v>0</v>
      </c>
      <c r="K149" s="179" t="n">
        <f aca="false">SUM(CN149:CS149,EA149, EB149,EC149,X149,AU149,AA149,EU149,CW149,CZ149,CG149,DT149,AH149,AJ149)</f>
        <v>0</v>
      </c>
      <c r="L149" s="179" t="n">
        <f aca="false">SUM(AV149:AY149)</f>
        <v>0</v>
      </c>
      <c r="M149" s="179"/>
      <c r="N149" s="179"/>
      <c r="O149" s="179"/>
      <c r="P149" s="179"/>
      <c r="Q149" s="179" t="n">
        <f aca="false">SUM(R149,S149)</f>
        <v>0</v>
      </c>
      <c r="R149" s="179" t="n">
        <f aca="false">SUM(T149:V149)</f>
        <v>0</v>
      </c>
      <c r="S149" s="179"/>
      <c r="T149" s="179" t="n">
        <f aca="false">SUM(BA149:FB149)</f>
        <v>0</v>
      </c>
      <c r="U149" s="179" t="n">
        <f aca="false">SUM(AU149:AZ149)</f>
        <v>0</v>
      </c>
      <c r="V149" s="179" t="n">
        <f aca="false">SUM(X149:AT149)</f>
        <v>0</v>
      </c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179"/>
      <c r="AT149" s="179"/>
      <c r="AU149" s="179"/>
      <c r="AV149" s="179"/>
      <c r="AW149" s="179"/>
      <c r="AX149" s="179"/>
      <c r="AY149" s="179"/>
      <c r="AZ149" s="179"/>
      <c r="BA149" s="179"/>
      <c r="BB149" s="179"/>
      <c r="BC149" s="179"/>
      <c r="BD149" s="179"/>
      <c r="BE149" s="179"/>
      <c r="BF149" s="179"/>
      <c r="BG149" s="179"/>
      <c r="BH149" s="179"/>
      <c r="BI149" s="179"/>
      <c r="BJ149" s="179"/>
      <c r="BK149" s="179"/>
      <c r="BL149" s="179"/>
      <c r="BM149" s="179"/>
      <c r="BN149" s="179"/>
      <c r="BO149" s="179"/>
      <c r="BP149" s="179"/>
      <c r="BQ149" s="179"/>
      <c r="BR149" s="179"/>
      <c r="BS149" s="179"/>
      <c r="BT149" s="179"/>
      <c r="BU149" s="179"/>
      <c r="BV149" s="179"/>
      <c r="BW149" s="179"/>
      <c r="BX149" s="179"/>
      <c r="BY149" s="179"/>
      <c r="BZ149" s="179"/>
      <c r="CA149" s="179"/>
      <c r="CB149" s="179"/>
      <c r="CC149" s="179"/>
      <c r="CD149" s="179"/>
      <c r="CE149" s="179"/>
      <c r="CF149" s="179"/>
      <c r="CG149" s="179"/>
      <c r="CH149" s="179"/>
      <c r="CI149" s="179"/>
      <c r="CJ149" s="179"/>
      <c r="CK149" s="179"/>
      <c r="CL149" s="179"/>
      <c r="CM149" s="179"/>
      <c r="CN149" s="179"/>
      <c r="CO149" s="179"/>
      <c r="CP149" s="179"/>
      <c r="CQ149" s="179"/>
      <c r="CR149" s="179"/>
      <c r="CS149" s="179"/>
      <c r="CT149" s="179"/>
      <c r="CU149" s="179"/>
      <c r="CV149" s="179"/>
      <c r="CW149" s="179"/>
      <c r="CX149" s="179"/>
      <c r="CY149" s="179"/>
      <c r="CZ149" s="179"/>
      <c r="DA149" s="179"/>
      <c r="DB149" s="179"/>
      <c r="DC149" s="179"/>
      <c r="DD149" s="179"/>
      <c r="DE149" s="179"/>
      <c r="DF149" s="179"/>
      <c r="DG149" s="179"/>
      <c r="DH149" s="179"/>
      <c r="DI149" s="179"/>
      <c r="DJ149" s="179"/>
      <c r="DK149" s="179"/>
      <c r="DL149" s="179"/>
      <c r="DM149" s="179"/>
      <c r="DN149" s="179"/>
      <c r="DO149" s="179"/>
      <c r="DP149" s="179"/>
      <c r="DQ149" s="179"/>
      <c r="DR149" s="179"/>
      <c r="DS149" s="179"/>
      <c r="DT149" s="179"/>
      <c r="DU149" s="179"/>
      <c r="DV149" s="179"/>
      <c r="DW149" s="179"/>
      <c r="DX149" s="179"/>
      <c r="DY149" s="179"/>
      <c r="DZ149" s="179"/>
      <c r="EA149" s="179"/>
      <c r="EB149" s="179"/>
      <c r="EC149" s="179"/>
      <c r="ED149" s="179"/>
      <c r="EE149" s="179"/>
      <c r="EF149" s="179"/>
      <c r="EG149" s="179"/>
      <c r="EH149" s="179"/>
      <c r="EI149" s="179"/>
      <c r="EJ149" s="179"/>
      <c r="EK149" s="179"/>
      <c r="EL149" s="179"/>
      <c r="EM149" s="179"/>
      <c r="EN149" s="179"/>
      <c r="EO149" s="179"/>
      <c r="EP149" s="179"/>
      <c r="EQ149" s="179"/>
      <c r="ER149" s="179"/>
      <c r="ES149" s="179"/>
      <c r="ET149" s="179"/>
      <c r="EU149" s="179"/>
      <c r="EV149" s="179"/>
      <c r="EW149" s="179"/>
      <c r="EX149" s="179"/>
      <c r="EY149" s="179"/>
      <c r="EZ149" s="179"/>
      <c r="FA149" s="179"/>
      <c r="FB149" s="179"/>
    </row>
    <row r="150" customFormat="false" ht="15" hidden="false" customHeight="false" outlineLevel="0" collapsed="false">
      <c r="A150" s="176" t="n">
        <v>617.295</v>
      </c>
      <c r="B150" s="197"/>
      <c r="C150" s="176"/>
      <c r="D150" s="176"/>
      <c r="E150" s="176"/>
      <c r="F150" s="176"/>
      <c r="G150" s="176"/>
      <c r="H150" s="198" t="n">
        <v>0</v>
      </c>
      <c r="I150" s="176" t="n">
        <f aca="false">M150/(M150+Q150)</f>
        <v>1</v>
      </c>
      <c r="J150" s="179" t="n">
        <f aca="false">SUM(AB150,AG150,AZ150,ED150,ET150,EX150)</f>
        <v>0</v>
      </c>
      <c r="K150" s="179" t="n">
        <f aca="false">SUM(CN150:CS150,EA150, EB150,EC150,X150,AU150,AA150,EU150,CW150,CZ150,CG150,DT150,AH150,AJ150)</f>
        <v>0</v>
      </c>
      <c r="L150" s="179" t="n">
        <f aca="false">SUM(AV150:AY150)</f>
        <v>0</v>
      </c>
      <c r="M150" s="179" t="n">
        <v>5</v>
      </c>
      <c r="N150" s="179"/>
      <c r="O150" s="179"/>
      <c r="P150" s="179"/>
      <c r="Q150" s="179" t="n">
        <f aca="false">SUM(R150,S150)</f>
        <v>0</v>
      </c>
      <c r="R150" s="179" t="n">
        <f aca="false">SUM(T150:V150)</f>
        <v>0</v>
      </c>
      <c r="S150" s="179"/>
      <c r="T150" s="179" t="n">
        <f aca="false">SUM(BA150:FB150)</f>
        <v>0</v>
      </c>
      <c r="U150" s="179" t="n">
        <f aca="false">SUM(AU150:AZ150)</f>
        <v>0</v>
      </c>
      <c r="V150" s="179" t="n">
        <f aca="false">SUM(X150:AT150)</f>
        <v>0</v>
      </c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79"/>
      <c r="AT150" s="179"/>
      <c r="AU150" s="179"/>
      <c r="AV150" s="179"/>
      <c r="AW150" s="179"/>
      <c r="AX150" s="179"/>
      <c r="AY150" s="179"/>
      <c r="AZ150" s="179"/>
      <c r="BA150" s="179"/>
      <c r="BB150" s="179"/>
      <c r="BC150" s="179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79"/>
      <c r="BN150" s="179"/>
      <c r="BO150" s="179"/>
      <c r="BP150" s="179"/>
      <c r="BQ150" s="179"/>
      <c r="BR150" s="179"/>
      <c r="BS150" s="179"/>
      <c r="BT150" s="179"/>
      <c r="BU150" s="179"/>
      <c r="BV150" s="179"/>
      <c r="BW150" s="179"/>
      <c r="BX150" s="179"/>
      <c r="BY150" s="179"/>
      <c r="BZ150" s="179"/>
      <c r="CA150" s="179"/>
      <c r="CB150" s="179"/>
      <c r="CC150" s="179"/>
      <c r="CD150" s="179"/>
      <c r="CE150" s="179"/>
      <c r="CF150" s="179"/>
      <c r="CG150" s="179"/>
      <c r="CH150" s="179"/>
      <c r="CI150" s="179"/>
      <c r="CJ150" s="179"/>
      <c r="CK150" s="179"/>
      <c r="CL150" s="179"/>
      <c r="CM150" s="179"/>
      <c r="CN150" s="179"/>
      <c r="CO150" s="179"/>
      <c r="CP150" s="179"/>
      <c r="CQ150" s="179"/>
      <c r="CR150" s="179"/>
      <c r="CS150" s="179"/>
      <c r="CT150" s="179"/>
      <c r="CU150" s="179"/>
      <c r="CV150" s="179"/>
      <c r="CW150" s="179"/>
      <c r="CX150" s="179"/>
      <c r="CY150" s="179"/>
      <c r="CZ150" s="179"/>
      <c r="DA150" s="179"/>
      <c r="DB150" s="179"/>
      <c r="DC150" s="179"/>
      <c r="DD150" s="179"/>
      <c r="DE150" s="179"/>
      <c r="DF150" s="179"/>
      <c r="DG150" s="179"/>
      <c r="DH150" s="179"/>
      <c r="DI150" s="179"/>
      <c r="DJ150" s="179"/>
      <c r="DK150" s="179"/>
      <c r="DL150" s="179"/>
      <c r="DM150" s="179"/>
      <c r="DN150" s="179"/>
      <c r="DO150" s="179"/>
      <c r="DP150" s="179"/>
      <c r="DQ150" s="179"/>
      <c r="DR150" s="179"/>
      <c r="DS150" s="179"/>
      <c r="DT150" s="179"/>
      <c r="DU150" s="179"/>
      <c r="DV150" s="179"/>
      <c r="DW150" s="179"/>
      <c r="DX150" s="179"/>
      <c r="DY150" s="179"/>
      <c r="DZ150" s="179"/>
      <c r="EA150" s="179"/>
      <c r="EB150" s="179"/>
      <c r="EC150" s="179"/>
      <c r="ED150" s="179"/>
      <c r="EE150" s="179"/>
      <c r="EF150" s="179"/>
      <c r="EG150" s="179"/>
      <c r="EH150" s="179"/>
      <c r="EI150" s="179"/>
      <c r="EJ150" s="179"/>
      <c r="EK150" s="179"/>
      <c r="EL150" s="179"/>
      <c r="EM150" s="179"/>
      <c r="EN150" s="179"/>
      <c r="EO150" s="179"/>
      <c r="EP150" s="179"/>
      <c r="EQ150" s="179"/>
      <c r="ER150" s="179"/>
      <c r="ES150" s="179"/>
      <c r="ET150" s="179"/>
      <c r="EU150" s="179"/>
      <c r="EV150" s="179"/>
      <c r="EW150" s="179"/>
      <c r="EX150" s="179"/>
      <c r="EY150" s="179"/>
      <c r="EZ150" s="179"/>
      <c r="FA150" s="179"/>
      <c r="FB150" s="179"/>
    </row>
    <row r="151" customFormat="false" ht="15" hidden="false" customHeight="false" outlineLevel="0" collapsed="false">
      <c r="A151" s="176" t="n">
        <v>617.335</v>
      </c>
      <c r="B151" s="197"/>
      <c r="C151" s="176"/>
      <c r="D151" s="176"/>
      <c r="E151" s="176"/>
      <c r="F151" s="176"/>
      <c r="G151" s="176"/>
      <c r="H151" s="198" t="n">
        <v>0</v>
      </c>
      <c r="I151" s="176" t="n">
        <f aca="false">M151/(M151+Q151)</f>
        <v>1</v>
      </c>
      <c r="J151" s="179" t="n">
        <f aca="false">SUM(AB151,AG151,AZ151,ED151,ET151,EX151)</f>
        <v>0</v>
      </c>
      <c r="K151" s="179" t="n">
        <f aca="false">SUM(CN151:CS151,EA151, EB151,EC151,X151,AU151,AA151,EU151,CW151,CZ151,CG151,DT151,AH151,AJ151)</f>
        <v>0</v>
      </c>
      <c r="L151" s="179" t="n">
        <f aca="false">SUM(AV151:AY151)</f>
        <v>0</v>
      </c>
      <c r="M151" s="179" t="n">
        <v>3</v>
      </c>
      <c r="N151" s="179"/>
      <c r="O151" s="179"/>
      <c r="P151" s="179"/>
      <c r="Q151" s="179" t="n">
        <f aca="false">SUM(R151,S151)</f>
        <v>0</v>
      </c>
      <c r="R151" s="179" t="n">
        <f aca="false">SUM(T151:V151)</f>
        <v>0</v>
      </c>
      <c r="S151" s="179"/>
      <c r="T151" s="179" t="n">
        <f aca="false">SUM(BA151:FB151)</f>
        <v>0</v>
      </c>
      <c r="U151" s="179" t="n">
        <f aca="false">SUM(AU151:AZ151)</f>
        <v>0</v>
      </c>
      <c r="V151" s="179" t="n">
        <f aca="false">SUM(X151:AT151)</f>
        <v>0</v>
      </c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79"/>
      <c r="AT151" s="179"/>
      <c r="AU151" s="179"/>
      <c r="AV151" s="179"/>
      <c r="AW151" s="179"/>
      <c r="AX151" s="179"/>
      <c r="AY151" s="179"/>
      <c r="AZ151" s="179"/>
      <c r="BA151" s="179"/>
      <c r="BB151" s="179"/>
      <c r="BC151" s="179"/>
      <c r="BD151" s="179"/>
      <c r="BE151" s="179"/>
      <c r="BF151" s="179"/>
      <c r="BG151" s="179"/>
      <c r="BH151" s="179"/>
      <c r="BI151" s="179"/>
      <c r="BJ151" s="179"/>
      <c r="BK151" s="179"/>
      <c r="BL151" s="179"/>
      <c r="BM151" s="179"/>
      <c r="BN151" s="179"/>
      <c r="BO151" s="179"/>
      <c r="BP151" s="179"/>
      <c r="BQ151" s="179"/>
      <c r="BR151" s="179"/>
      <c r="BS151" s="179"/>
      <c r="BT151" s="179"/>
      <c r="BU151" s="179"/>
      <c r="BV151" s="179"/>
      <c r="BW151" s="179"/>
      <c r="BX151" s="179"/>
      <c r="BY151" s="179"/>
      <c r="BZ151" s="179"/>
      <c r="CA151" s="179"/>
      <c r="CB151" s="179"/>
      <c r="CC151" s="179"/>
      <c r="CD151" s="179"/>
      <c r="CE151" s="179"/>
      <c r="CF151" s="179"/>
      <c r="CG151" s="179"/>
      <c r="CH151" s="179"/>
      <c r="CI151" s="179"/>
      <c r="CJ151" s="179"/>
      <c r="CK151" s="179"/>
      <c r="CL151" s="179"/>
      <c r="CM151" s="179"/>
      <c r="CN151" s="179"/>
      <c r="CO151" s="179"/>
      <c r="CP151" s="179"/>
      <c r="CQ151" s="179"/>
      <c r="CR151" s="179"/>
      <c r="CS151" s="179"/>
      <c r="CT151" s="179"/>
      <c r="CU151" s="179"/>
      <c r="CV151" s="179"/>
      <c r="CW151" s="179"/>
      <c r="CX151" s="179"/>
      <c r="CY151" s="179"/>
      <c r="CZ151" s="179"/>
      <c r="DA151" s="179"/>
      <c r="DB151" s="179"/>
      <c r="DC151" s="179"/>
      <c r="DD151" s="179"/>
      <c r="DE151" s="179"/>
      <c r="DF151" s="179"/>
      <c r="DG151" s="179"/>
      <c r="DH151" s="179"/>
      <c r="DI151" s="179"/>
      <c r="DJ151" s="179"/>
      <c r="DK151" s="179"/>
      <c r="DL151" s="179"/>
      <c r="DM151" s="179"/>
      <c r="DN151" s="179"/>
      <c r="DO151" s="179"/>
      <c r="DP151" s="179"/>
      <c r="DQ151" s="179"/>
      <c r="DR151" s="179"/>
      <c r="DS151" s="179"/>
      <c r="DT151" s="179"/>
      <c r="DU151" s="179"/>
      <c r="DV151" s="179"/>
      <c r="DW151" s="179"/>
      <c r="DX151" s="179"/>
      <c r="DY151" s="179"/>
      <c r="DZ151" s="179"/>
      <c r="EA151" s="179"/>
      <c r="EB151" s="179"/>
      <c r="EC151" s="179"/>
      <c r="ED151" s="179"/>
      <c r="EE151" s="179"/>
      <c r="EF151" s="179"/>
      <c r="EG151" s="179"/>
      <c r="EH151" s="179"/>
      <c r="EI151" s="179"/>
      <c r="EJ151" s="179"/>
      <c r="EK151" s="179"/>
      <c r="EL151" s="179"/>
      <c r="EM151" s="179"/>
      <c r="EN151" s="179"/>
      <c r="EO151" s="179"/>
      <c r="EP151" s="179"/>
      <c r="EQ151" s="179"/>
      <c r="ER151" s="179"/>
      <c r="ES151" s="179"/>
      <c r="ET151" s="179"/>
      <c r="EU151" s="179"/>
      <c r="EV151" s="179"/>
      <c r="EW151" s="179"/>
      <c r="EX151" s="179"/>
      <c r="EY151" s="179"/>
      <c r="EZ151" s="179"/>
      <c r="FA151" s="179"/>
      <c r="FB151" s="179"/>
    </row>
    <row r="152" customFormat="false" ht="15" hidden="false" customHeight="false" outlineLevel="0" collapsed="false">
      <c r="A152" s="176"/>
      <c r="B152" s="176"/>
      <c r="C152" s="176"/>
      <c r="D152" s="176"/>
      <c r="E152" s="176"/>
      <c r="F152" s="176"/>
      <c r="G152" s="176"/>
      <c r="H152" s="198"/>
      <c r="I152" s="198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79"/>
      <c r="AT152" s="179"/>
      <c r="AU152" s="179"/>
      <c r="AV152" s="179"/>
      <c r="AW152" s="179"/>
      <c r="AX152" s="179"/>
      <c r="AY152" s="179"/>
      <c r="AZ152" s="179"/>
      <c r="BA152" s="179"/>
      <c r="BB152" s="179"/>
      <c r="BC152" s="179"/>
      <c r="BD152" s="179"/>
      <c r="BE152" s="179"/>
      <c r="BF152" s="179"/>
      <c r="BG152" s="179"/>
      <c r="BH152" s="179"/>
      <c r="BI152" s="179"/>
      <c r="BJ152" s="179"/>
      <c r="BK152" s="179"/>
      <c r="BL152" s="179"/>
      <c r="BM152" s="179"/>
      <c r="BN152" s="179"/>
      <c r="BO152" s="179"/>
      <c r="BP152" s="179"/>
      <c r="BQ152" s="179"/>
      <c r="BR152" s="179"/>
      <c r="BS152" s="179"/>
      <c r="BT152" s="179"/>
      <c r="BU152" s="179"/>
      <c r="BV152" s="179"/>
      <c r="BW152" s="179"/>
      <c r="BX152" s="179"/>
      <c r="BY152" s="179"/>
      <c r="BZ152" s="179"/>
      <c r="CA152" s="179"/>
      <c r="CB152" s="179"/>
      <c r="CC152" s="179"/>
      <c r="CD152" s="179"/>
      <c r="CE152" s="179"/>
      <c r="CF152" s="179"/>
      <c r="CG152" s="179"/>
      <c r="CH152" s="179"/>
      <c r="CI152" s="179"/>
      <c r="CJ152" s="179"/>
      <c r="CK152" s="179"/>
      <c r="CL152" s="179"/>
      <c r="CM152" s="179"/>
      <c r="CN152" s="179"/>
      <c r="CO152" s="179"/>
      <c r="CP152" s="179"/>
      <c r="CQ152" s="179"/>
      <c r="CR152" s="179"/>
      <c r="CS152" s="179"/>
      <c r="CT152" s="179"/>
      <c r="CU152" s="179"/>
      <c r="CV152" s="179"/>
      <c r="CW152" s="179"/>
      <c r="CX152" s="179"/>
      <c r="CY152" s="179"/>
      <c r="CZ152" s="179"/>
      <c r="DA152" s="179"/>
      <c r="DB152" s="179"/>
      <c r="DC152" s="179"/>
      <c r="DD152" s="179"/>
      <c r="DE152" s="179"/>
      <c r="DF152" s="179"/>
      <c r="DG152" s="179"/>
      <c r="DH152" s="179"/>
      <c r="DI152" s="179"/>
      <c r="DJ152" s="179"/>
      <c r="DK152" s="179"/>
      <c r="DL152" s="179"/>
      <c r="DM152" s="179"/>
      <c r="DN152" s="179"/>
      <c r="DO152" s="179"/>
      <c r="DP152" s="179"/>
      <c r="DQ152" s="179"/>
      <c r="DR152" s="179"/>
      <c r="DS152" s="179"/>
      <c r="DT152" s="179"/>
      <c r="DU152" s="179"/>
      <c r="DV152" s="179"/>
      <c r="DW152" s="179"/>
      <c r="DX152" s="179"/>
      <c r="DY152" s="179"/>
      <c r="DZ152" s="179"/>
      <c r="EA152" s="179"/>
      <c r="EB152" s="179"/>
      <c r="EC152" s="179"/>
      <c r="ED152" s="179"/>
      <c r="EE152" s="179"/>
      <c r="EF152" s="179"/>
      <c r="EG152" s="179"/>
      <c r="EH152" s="179"/>
      <c r="EI152" s="179"/>
      <c r="EJ152" s="179"/>
      <c r="EK152" s="179"/>
      <c r="EL152" s="179"/>
      <c r="EM152" s="179"/>
      <c r="EN152" s="179"/>
      <c r="EO152" s="179"/>
      <c r="EP152" s="179"/>
      <c r="EQ152" s="179"/>
      <c r="ER152" s="179"/>
      <c r="ES152" s="179"/>
      <c r="ET152" s="179"/>
      <c r="EU152" s="179"/>
      <c r="EV152" s="179"/>
      <c r="EW152" s="179"/>
      <c r="EX152" s="179"/>
      <c r="EY152" s="179"/>
      <c r="EZ152" s="179"/>
      <c r="FA152" s="179"/>
      <c r="FB152" s="179"/>
    </row>
  </sheetData>
  <mergeCells count="18">
    <mergeCell ref="C1:I1"/>
    <mergeCell ref="J1:L1"/>
    <mergeCell ref="M1:V1"/>
    <mergeCell ref="X1:AP1"/>
    <mergeCell ref="AQ1:AT1"/>
    <mergeCell ref="AU1:AZ1"/>
    <mergeCell ref="BB1:BL1"/>
    <mergeCell ref="BM1:CK1"/>
    <mergeCell ref="CL1:DO1"/>
    <mergeCell ref="DP1:DS1"/>
    <mergeCell ref="DT1:DU1"/>
    <mergeCell ref="DV1:DX1"/>
    <mergeCell ref="DY1:ES1"/>
    <mergeCell ref="ET1:EX1"/>
    <mergeCell ref="EY1:FA1"/>
    <mergeCell ref="B3:B64"/>
    <mergeCell ref="B65:B70"/>
    <mergeCell ref="B71:B1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7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B132" activeCellId="0" sqref="B13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34.33"/>
    <col collapsed="false" customWidth="true" hidden="false" outlineLevel="0" max="3" min="3" style="0" width="40.56"/>
    <col collapsed="false" customWidth="true" hidden="false" outlineLevel="0" max="4" min="4" style="0" width="24"/>
    <col collapsed="false" customWidth="true" hidden="false" outlineLevel="0" max="5" min="5" style="0" width="13.88"/>
    <col collapsed="false" customWidth="true" hidden="false" outlineLevel="0" max="6" min="6" style="0" width="14.44"/>
  </cols>
  <sheetData>
    <row r="1" s="201" customFormat="true" ht="62.25" hidden="false" customHeight="false" outlineLevel="0" collapsed="false">
      <c r="A1" s="200" t="s">
        <v>398</v>
      </c>
      <c r="B1" s="200" t="s">
        <v>399</v>
      </c>
      <c r="C1" s="200" t="s">
        <v>400</v>
      </c>
      <c r="D1" s="200" t="s">
        <v>225</v>
      </c>
      <c r="E1" s="200" t="s">
        <v>401</v>
      </c>
      <c r="F1" s="200" t="s">
        <v>402</v>
      </c>
    </row>
    <row r="2" customFormat="false" ht="15" hidden="false" customHeight="true" outlineLevel="0" collapsed="false">
      <c r="A2" s="202" t="s">
        <v>403</v>
      </c>
      <c r="B2" s="203" t="s">
        <v>404</v>
      </c>
      <c r="C2" s="203" t="s">
        <v>405</v>
      </c>
      <c r="D2" s="203" t="s">
        <v>406</v>
      </c>
      <c r="E2" s="204"/>
      <c r="F2" s="204"/>
    </row>
    <row r="3" customFormat="false" ht="15" hidden="false" customHeight="true" outlineLevel="0" collapsed="false">
      <c r="A3" s="202" t="s">
        <v>262</v>
      </c>
      <c r="B3" s="203" t="s">
        <v>404</v>
      </c>
      <c r="C3" s="203" t="s">
        <v>407</v>
      </c>
      <c r="D3" s="202"/>
      <c r="E3" s="204" t="s">
        <v>408</v>
      </c>
      <c r="F3" s="204" t="s">
        <v>408</v>
      </c>
    </row>
    <row r="4" customFormat="false" ht="15" hidden="false" customHeight="true" outlineLevel="0" collapsed="false">
      <c r="A4" s="202" t="s">
        <v>409</v>
      </c>
      <c r="B4" s="203" t="s">
        <v>404</v>
      </c>
      <c r="C4" s="203" t="s">
        <v>410</v>
      </c>
      <c r="D4" s="203" t="s">
        <v>411</v>
      </c>
      <c r="E4" s="204" t="s">
        <v>408</v>
      </c>
      <c r="F4" s="204" t="s">
        <v>408</v>
      </c>
    </row>
    <row r="5" customFormat="false" ht="15" hidden="false" customHeight="true" outlineLevel="0" collapsed="false">
      <c r="A5" s="202" t="s">
        <v>412</v>
      </c>
      <c r="B5" s="203" t="s">
        <v>404</v>
      </c>
      <c r="C5" s="203" t="s">
        <v>405</v>
      </c>
      <c r="D5" s="203" t="s">
        <v>406</v>
      </c>
      <c r="E5" s="204"/>
      <c r="F5" s="204"/>
    </row>
    <row r="6" customFormat="false" ht="15" hidden="false" customHeight="true" outlineLevel="0" collapsed="false">
      <c r="A6" s="202" t="s">
        <v>265</v>
      </c>
      <c r="B6" s="203" t="s">
        <v>404</v>
      </c>
      <c r="C6" s="202" t="s">
        <v>413</v>
      </c>
      <c r="D6" s="203" t="s">
        <v>414</v>
      </c>
      <c r="E6" s="204" t="s">
        <v>415</v>
      </c>
      <c r="F6" s="204" t="s">
        <v>415</v>
      </c>
    </row>
    <row r="7" customFormat="false" ht="15" hidden="false" customHeight="true" outlineLevel="0" collapsed="false">
      <c r="A7" s="202" t="s">
        <v>416</v>
      </c>
      <c r="B7" s="203" t="s">
        <v>404</v>
      </c>
      <c r="C7" s="203" t="s">
        <v>417</v>
      </c>
      <c r="D7" s="202"/>
      <c r="E7" s="204"/>
      <c r="F7" s="204"/>
    </row>
    <row r="8" customFormat="false" ht="15" hidden="false" customHeight="true" outlineLevel="0" collapsed="false">
      <c r="A8" s="202" t="s">
        <v>418</v>
      </c>
      <c r="B8" s="203" t="s">
        <v>404</v>
      </c>
      <c r="C8" s="203" t="s">
        <v>417</v>
      </c>
      <c r="D8" s="202"/>
      <c r="E8" s="204"/>
      <c r="F8" s="204"/>
    </row>
    <row r="9" customFormat="false" ht="15" hidden="false" customHeight="true" outlineLevel="0" collapsed="false">
      <c r="A9" s="202" t="s">
        <v>268</v>
      </c>
      <c r="B9" s="203" t="s">
        <v>404</v>
      </c>
      <c r="C9" s="203" t="s">
        <v>419</v>
      </c>
      <c r="D9" s="203" t="s">
        <v>420</v>
      </c>
      <c r="E9" s="204" t="s">
        <v>408</v>
      </c>
      <c r="F9" s="204" t="s">
        <v>408</v>
      </c>
    </row>
    <row r="10" customFormat="false" ht="15" hidden="false" customHeight="true" outlineLevel="0" collapsed="false">
      <c r="A10" s="202" t="s">
        <v>269</v>
      </c>
      <c r="B10" s="203" t="s">
        <v>404</v>
      </c>
      <c r="C10" s="203" t="s">
        <v>421</v>
      </c>
      <c r="D10" s="203" t="s">
        <v>422</v>
      </c>
      <c r="E10" s="204" t="s">
        <v>415</v>
      </c>
      <c r="F10" s="204" t="s">
        <v>408</v>
      </c>
    </row>
    <row r="11" customFormat="false" ht="15" hidden="false" customHeight="true" outlineLevel="0" collapsed="false">
      <c r="A11" s="202" t="s">
        <v>270</v>
      </c>
      <c r="B11" s="203" t="s">
        <v>404</v>
      </c>
      <c r="C11" s="203" t="s">
        <v>423</v>
      </c>
      <c r="D11" s="203" t="s">
        <v>414</v>
      </c>
      <c r="E11" s="204" t="s">
        <v>408</v>
      </c>
      <c r="F11" s="204" t="s">
        <v>408</v>
      </c>
    </row>
    <row r="12" customFormat="false" ht="15" hidden="false" customHeight="true" outlineLevel="0" collapsed="false">
      <c r="A12" s="202" t="s">
        <v>424</v>
      </c>
      <c r="B12" s="203" t="s">
        <v>404</v>
      </c>
      <c r="C12" s="203" t="s">
        <v>405</v>
      </c>
      <c r="D12" s="203" t="s">
        <v>406</v>
      </c>
      <c r="E12" s="204"/>
      <c r="F12" s="204"/>
    </row>
    <row r="13" customFormat="false" ht="15" hidden="false" customHeight="true" outlineLevel="0" collapsed="false">
      <c r="A13" s="202" t="s">
        <v>425</v>
      </c>
      <c r="B13" s="203" t="s">
        <v>404</v>
      </c>
      <c r="C13" s="203" t="s">
        <v>417</v>
      </c>
      <c r="D13" s="202"/>
      <c r="E13" s="204"/>
      <c r="F13" s="204"/>
    </row>
    <row r="14" customFormat="false" ht="15" hidden="false" customHeight="true" outlineLevel="0" collapsed="false">
      <c r="A14" s="202" t="s">
        <v>426</v>
      </c>
      <c r="B14" s="203" t="s">
        <v>404</v>
      </c>
      <c r="C14" s="203" t="s">
        <v>405</v>
      </c>
      <c r="D14" s="203" t="s">
        <v>406</v>
      </c>
      <c r="E14" s="204"/>
      <c r="F14" s="204"/>
    </row>
    <row r="15" customFormat="false" ht="15" hidden="false" customHeight="true" outlineLevel="0" collapsed="false">
      <c r="A15" s="202" t="s">
        <v>427</v>
      </c>
      <c r="B15" s="203" t="s">
        <v>404</v>
      </c>
      <c r="C15" s="203" t="s">
        <v>421</v>
      </c>
      <c r="D15" s="203" t="s">
        <v>422</v>
      </c>
      <c r="E15" s="204"/>
      <c r="F15" s="204"/>
    </row>
    <row r="16" customFormat="false" ht="15" hidden="false" customHeight="true" outlineLevel="0" collapsed="false">
      <c r="A16" s="202" t="s">
        <v>428</v>
      </c>
      <c r="B16" s="203" t="s">
        <v>404</v>
      </c>
      <c r="C16" s="203" t="s">
        <v>429</v>
      </c>
      <c r="D16" s="202"/>
      <c r="E16" s="204"/>
      <c r="F16" s="204"/>
    </row>
    <row r="17" customFormat="false" ht="15" hidden="false" customHeight="true" outlineLevel="0" collapsed="false">
      <c r="A17" s="202" t="s">
        <v>430</v>
      </c>
      <c r="B17" s="203" t="s">
        <v>404</v>
      </c>
      <c r="C17" s="203" t="s">
        <v>431</v>
      </c>
      <c r="D17" s="203" t="s">
        <v>422</v>
      </c>
      <c r="E17" s="204"/>
      <c r="F17" s="204"/>
    </row>
    <row r="18" customFormat="false" ht="15" hidden="false" customHeight="true" outlineLevel="0" collapsed="false">
      <c r="A18" s="202" t="s">
        <v>277</v>
      </c>
      <c r="B18" s="203" t="s">
        <v>404</v>
      </c>
      <c r="C18" s="203" t="s">
        <v>432</v>
      </c>
      <c r="D18" s="202"/>
      <c r="E18" s="204" t="s">
        <v>415</v>
      </c>
      <c r="F18" s="204" t="s">
        <v>408</v>
      </c>
    </row>
    <row r="19" customFormat="false" ht="15" hidden="false" customHeight="true" outlineLevel="0" collapsed="false">
      <c r="A19" s="202" t="s">
        <v>278</v>
      </c>
      <c r="B19" s="203" t="s">
        <v>404</v>
      </c>
      <c r="C19" s="203" t="s">
        <v>432</v>
      </c>
      <c r="D19" s="202"/>
      <c r="E19" s="204" t="s">
        <v>415</v>
      </c>
      <c r="F19" s="204" t="s">
        <v>415</v>
      </c>
    </row>
    <row r="20" customFormat="false" ht="15" hidden="false" customHeight="true" outlineLevel="0" collapsed="false">
      <c r="A20" s="202" t="s">
        <v>433</v>
      </c>
      <c r="B20" s="203" t="s">
        <v>404</v>
      </c>
      <c r="C20" s="203" t="s">
        <v>434</v>
      </c>
      <c r="D20" s="202"/>
      <c r="E20" s="204"/>
      <c r="F20" s="204"/>
    </row>
    <row r="21" customFormat="false" ht="15" hidden="false" customHeight="true" outlineLevel="0" collapsed="false">
      <c r="A21" s="202" t="s">
        <v>435</v>
      </c>
      <c r="B21" s="203" t="s">
        <v>436</v>
      </c>
      <c r="C21" s="203" t="s">
        <v>437</v>
      </c>
      <c r="D21" s="202"/>
      <c r="E21" s="204" t="s">
        <v>408</v>
      </c>
      <c r="F21" s="204" t="s">
        <v>408</v>
      </c>
    </row>
    <row r="22" customFormat="false" ht="15" hidden="false" customHeight="true" outlineLevel="0" collapsed="false">
      <c r="A22" s="202" t="s">
        <v>438</v>
      </c>
      <c r="B22" s="203" t="s">
        <v>436</v>
      </c>
      <c r="C22" s="203" t="s">
        <v>439</v>
      </c>
      <c r="D22" s="202"/>
      <c r="E22" s="204"/>
      <c r="F22" s="204"/>
    </row>
    <row r="23" customFormat="false" ht="15" hidden="false" customHeight="true" outlineLevel="0" collapsed="false">
      <c r="A23" s="202" t="s">
        <v>440</v>
      </c>
      <c r="B23" s="203" t="s">
        <v>436</v>
      </c>
      <c r="C23" s="203" t="s">
        <v>441</v>
      </c>
      <c r="D23" s="203" t="s">
        <v>422</v>
      </c>
      <c r="E23" s="204"/>
      <c r="F23" s="204"/>
    </row>
    <row r="24" customFormat="false" ht="15" hidden="false" customHeight="true" outlineLevel="0" collapsed="false">
      <c r="A24" s="202" t="s">
        <v>283</v>
      </c>
      <c r="B24" s="203" t="s">
        <v>436</v>
      </c>
      <c r="C24" s="203" t="s">
        <v>417</v>
      </c>
      <c r="D24" s="202"/>
      <c r="E24" s="204" t="s">
        <v>415</v>
      </c>
      <c r="F24" s="204" t="s">
        <v>408</v>
      </c>
    </row>
    <row r="25" customFormat="false" ht="15" hidden="false" customHeight="true" outlineLevel="0" collapsed="false">
      <c r="A25" s="203" t="s">
        <v>289</v>
      </c>
      <c r="B25" s="203" t="s">
        <v>442</v>
      </c>
      <c r="C25" s="203" t="s">
        <v>443</v>
      </c>
      <c r="D25" s="203" t="s">
        <v>414</v>
      </c>
      <c r="E25" s="204" t="s">
        <v>408</v>
      </c>
      <c r="F25" s="204" t="s">
        <v>408</v>
      </c>
    </row>
    <row r="26" customFormat="false" ht="15" hidden="false" customHeight="true" outlineLevel="0" collapsed="false">
      <c r="A26" s="202" t="s">
        <v>444</v>
      </c>
      <c r="B26" s="203" t="s">
        <v>442</v>
      </c>
      <c r="C26" s="203" t="s">
        <v>445</v>
      </c>
      <c r="D26" s="203" t="s">
        <v>406</v>
      </c>
      <c r="E26" s="204" t="s">
        <v>408</v>
      </c>
      <c r="F26" s="204" t="s">
        <v>408</v>
      </c>
    </row>
    <row r="27" customFormat="false" ht="15" hidden="false" customHeight="true" outlineLevel="0" collapsed="false">
      <c r="A27" s="202" t="s">
        <v>446</v>
      </c>
      <c r="B27" s="203" t="s">
        <v>442</v>
      </c>
      <c r="C27" s="203" t="s">
        <v>447</v>
      </c>
      <c r="D27" s="203" t="s">
        <v>448</v>
      </c>
      <c r="E27" s="204" t="s">
        <v>408</v>
      </c>
      <c r="F27" s="204" t="s">
        <v>408</v>
      </c>
    </row>
    <row r="28" customFormat="false" ht="15" hidden="false" customHeight="true" outlineLevel="0" collapsed="false">
      <c r="A28" s="202" t="s">
        <v>285</v>
      </c>
      <c r="B28" s="203" t="s">
        <v>442</v>
      </c>
      <c r="C28" s="203" t="s">
        <v>447</v>
      </c>
      <c r="D28" s="203" t="s">
        <v>448</v>
      </c>
      <c r="E28" s="204" t="s">
        <v>408</v>
      </c>
      <c r="F28" s="204" t="s">
        <v>408</v>
      </c>
    </row>
    <row r="29" customFormat="false" ht="15" hidden="false" customHeight="true" outlineLevel="0" collapsed="false">
      <c r="A29" s="202" t="s">
        <v>449</v>
      </c>
      <c r="B29" s="203" t="s">
        <v>442</v>
      </c>
      <c r="C29" s="203" t="s">
        <v>447</v>
      </c>
      <c r="D29" s="203" t="s">
        <v>448</v>
      </c>
      <c r="E29" s="204" t="s">
        <v>408</v>
      </c>
      <c r="F29" s="204" t="s">
        <v>408</v>
      </c>
    </row>
    <row r="30" customFormat="false" ht="15" hidden="false" customHeight="true" outlineLevel="0" collapsed="false">
      <c r="A30" s="202" t="s">
        <v>450</v>
      </c>
      <c r="B30" s="203" t="s">
        <v>442</v>
      </c>
      <c r="C30" s="203" t="s">
        <v>447</v>
      </c>
      <c r="D30" s="203" t="s">
        <v>448</v>
      </c>
      <c r="E30" s="204"/>
      <c r="F30" s="204"/>
    </row>
    <row r="31" customFormat="false" ht="15" hidden="false" customHeight="true" outlineLevel="0" collapsed="false">
      <c r="A31" s="202" t="s">
        <v>451</v>
      </c>
      <c r="B31" s="203" t="s">
        <v>230</v>
      </c>
      <c r="C31" s="202"/>
      <c r="D31" s="202"/>
      <c r="E31" s="202"/>
      <c r="F31" s="202"/>
    </row>
    <row r="32" customFormat="false" ht="15" hidden="false" customHeight="true" outlineLevel="0" collapsed="false">
      <c r="A32" s="202" t="s">
        <v>291</v>
      </c>
      <c r="B32" s="203" t="s">
        <v>452</v>
      </c>
      <c r="C32" s="203" t="s">
        <v>453</v>
      </c>
      <c r="D32" s="203" t="s">
        <v>454</v>
      </c>
      <c r="E32" s="203" t="s">
        <v>408</v>
      </c>
      <c r="F32" s="203" t="s">
        <v>408</v>
      </c>
    </row>
    <row r="33" customFormat="false" ht="15" hidden="false" customHeight="true" outlineLevel="0" collapsed="false">
      <c r="A33" s="202" t="s">
        <v>455</v>
      </c>
      <c r="B33" s="203" t="s">
        <v>452</v>
      </c>
      <c r="C33" s="202"/>
      <c r="D33" s="202"/>
      <c r="E33" s="202"/>
      <c r="F33" s="202"/>
    </row>
    <row r="34" customFormat="false" ht="15" hidden="false" customHeight="true" outlineLevel="0" collapsed="false">
      <c r="A34" s="202" t="s">
        <v>293</v>
      </c>
      <c r="B34" s="205" t="s">
        <v>456</v>
      </c>
      <c r="C34" s="203" t="s">
        <v>453</v>
      </c>
      <c r="D34" s="202"/>
      <c r="E34" s="202"/>
      <c r="F34" s="202"/>
    </row>
    <row r="35" customFormat="false" ht="15" hidden="false" customHeight="true" outlineLevel="0" collapsed="false">
      <c r="A35" s="202" t="s">
        <v>457</v>
      </c>
      <c r="B35" s="203" t="s">
        <v>452</v>
      </c>
      <c r="C35" s="202"/>
      <c r="D35" s="202"/>
      <c r="E35" s="202"/>
      <c r="F35" s="202"/>
    </row>
    <row r="36" customFormat="false" ht="15" hidden="false" customHeight="true" outlineLevel="0" collapsed="false">
      <c r="A36" s="202" t="s">
        <v>458</v>
      </c>
      <c r="B36" s="203" t="s">
        <v>459</v>
      </c>
      <c r="C36" s="203" t="s">
        <v>460</v>
      </c>
      <c r="D36" s="202"/>
      <c r="E36" s="202"/>
      <c r="F36" s="202"/>
    </row>
    <row r="37" customFormat="false" ht="15" hidden="false" customHeight="true" outlineLevel="0" collapsed="false">
      <c r="A37" s="202" t="s">
        <v>296</v>
      </c>
      <c r="B37" s="203" t="s">
        <v>452</v>
      </c>
      <c r="C37" s="203" t="s">
        <v>460</v>
      </c>
      <c r="D37" s="202"/>
      <c r="E37" s="203" t="s">
        <v>408</v>
      </c>
      <c r="F37" s="203" t="s">
        <v>408</v>
      </c>
    </row>
    <row r="38" customFormat="false" ht="15" hidden="false" customHeight="true" outlineLevel="0" collapsed="false">
      <c r="A38" s="202" t="s">
        <v>461</v>
      </c>
      <c r="B38" s="203" t="s">
        <v>452</v>
      </c>
      <c r="C38" s="203" t="s">
        <v>462</v>
      </c>
      <c r="D38" s="202"/>
      <c r="E38" s="202"/>
      <c r="F38" s="202"/>
    </row>
    <row r="39" customFormat="false" ht="15" hidden="false" customHeight="true" outlineLevel="0" collapsed="false">
      <c r="A39" s="202" t="s">
        <v>463</v>
      </c>
      <c r="B39" s="203" t="s">
        <v>452</v>
      </c>
      <c r="C39" s="203" t="s">
        <v>460</v>
      </c>
      <c r="D39" s="202"/>
      <c r="E39" s="203" t="s">
        <v>415</v>
      </c>
      <c r="F39" s="203" t="s">
        <v>408</v>
      </c>
    </row>
    <row r="40" customFormat="false" ht="15" hidden="false" customHeight="true" outlineLevel="0" collapsed="false">
      <c r="A40" s="202" t="s">
        <v>464</v>
      </c>
      <c r="B40" s="203" t="s">
        <v>452</v>
      </c>
      <c r="C40" s="202"/>
      <c r="D40" s="202"/>
      <c r="E40" s="202"/>
      <c r="F40" s="202"/>
    </row>
    <row r="41" customFormat="false" ht="15" hidden="false" customHeight="true" outlineLevel="0" collapsed="false">
      <c r="A41" s="202" t="s">
        <v>465</v>
      </c>
      <c r="B41" s="203" t="s">
        <v>452</v>
      </c>
      <c r="C41" s="202"/>
      <c r="D41" s="202"/>
      <c r="E41" s="202"/>
      <c r="F41" s="202"/>
    </row>
    <row r="42" customFormat="false" ht="15" hidden="false" customHeight="true" outlineLevel="0" collapsed="false">
      <c r="A42" s="202" t="s">
        <v>466</v>
      </c>
      <c r="B42" s="205" t="s">
        <v>467</v>
      </c>
      <c r="C42" s="203" t="s">
        <v>468</v>
      </c>
      <c r="D42" s="202"/>
      <c r="E42" s="202"/>
      <c r="F42" s="202"/>
    </row>
    <row r="43" customFormat="false" ht="15" hidden="false" customHeight="true" outlineLevel="0" collapsed="false">
      <c r="A43" s="202" t="s">
        <v>469</v>
      </c>
      <c r="B43" s="203" t="s">
        <v>232</v>
      </c>
      <c r="C43" s="202"/>
      <c r="D43" s="202"/>
      <c r="E43" s="202"/>
      <c r="F43" s="202"/>
    </row>
    <row r="44" customFormat="false" ht="15" hidden="false" customHeight="true" outlineLevel="0" collapsed="false">
      <c r="A44" s="202" t="s">
        <v>470</v>
      </c>
      <c r="B44" s="203" t="s">
        <v>232</v>
      </c>
      <c r="C44" s="202"/>
      <c r="D44" s="202"/>
      <c r="E44" s="202"/>
      <c r="F44" s="202"/>
    </row>
    <row r="45" customFormat="false" ht="15" hidden="false" customHeight="true" outlineLevel="0" collapsed="false">
      <c r="A45" s="202" t="s">
        <v>471</v>
      </c>
      <c r="B45" s="203" t="s">
        <v>232</v>
      </c>
      <c r="C45" s="203" t="s">
        <v>472</v>
      </c>
      <c r="D45" s="202"/>
      <c r="E45" s="202"/>
      <c r="F45" s="202"/>
    </row>
    <row r="46" customFormat="false" ht="15" hidden="false" customHeight="true" outlineLevel="0" collapsed="false">
      <c r="A46" s="202" t="s">
        <v>473</v>
      </c>
      <c r="B46" s="203" t="s">
        <v>232</v>
      </c>
      <c r="C46" s="203" t="s">
        <v>474</v>
      </c>
      <c r="D46" s="203" t="s">
        <v>475</v>
      </c>
      <c r="E46" s="202"/>
      <c r="F46" s="202"/>
    </row>
    <row r="47" customFormat="false" ht="15" hidden="false" customHeight="true" outlineLevel="0" collapsed="false">
      <c r="A47" s="202" t="s">
        <v>476</v>
      </c>
      <c r="B47" s="203" t="s">
        <v>232</v>
      </c>
      <c r="C47" s="202"/>
      <c r="D47" s="202"/>
      <c r="E47" s="202"/>
      <c r="F47" s="202"/>
    </row>
    <row r="48" customFormat="false" ht="15" hidden="false" customHeight="true" outlineLevel="0" collapsed="false">
      <c r="A48" s="202" t="s">
        <v>477</v>
      </c>
      <c r="B48" s="203" t="s">
        <v>232</v>
      </c>
      <c r="C48" s="203" t="s">
        <v>478</v>
      </c>
      <c r="D48" s="203" t="s">
        <v>420</v>
      </c>
      <c r="E48" s="202"/>
      <c r="F48" s="202"/>
    </row>
    <row r="49" customFormat="false" ht="15" hidden="false" customHeight="true" outlineLevel="0" collapsed="false">
      <c r="A49" s="202" t="s">
        <v>479</v>
      </c>
      <c r="B49" s="203" t="s">
        <v>232</v>
      </c>
      <c r="C49" s="202"/>
      <c r="D49" s="202"/>
      <c r="E49" s="202"/>
      <c r="F49" s="202"/>
    </row>
    <row r="50" customFormat="false" ht="15" hidden="false" customHeight="true" outlineLevel="0" collapsed="false">
      <c r="A50" s="202" t="s">
        <v>480</v>
      </c>
      <c r="B50" s="203" t="s">
        <v>232</v>
      </c>
      <c r="C50" s="203" t="s">
        <v>481</v>
      </c>
      <c r="D50" s="202"/>
      <c r="E50" s="202"/>
      <c r="F50" s="202"/>
    </row>
    <row r="51" customFormat="false" ht="15" hidden="false" customHeight="true" outlineLevel="0" collapsed="false">
      <c r="A51" s="202" t="s">
        <v>482</v>
      </c>
      <c r="B51" s="203" t="s">
        <v>232</v>
      </c>
      <c r="C51" s="202"/>
      <c r="D51" s="202"/>
      <c r="E51" s="202"/>
      <c r="F51" s="202"/>
    </row>
    <row r="52" customFormat="false" ht="15" hidden="false" customHeight="true" outlineLevel="0" collapsed="false">
      <c r="A52" s="202" t="s">
        <v>483</v>
      </c>
      <c r="B52" s="203" t="s">
        <v>232</v>
      </c>
      <c r="C52" s="205" t="s">
        <v>484</v>
      </c>
      <c r="D52" s="202"/>
      <c r="E52" s="202"/>
      <c r="F52" s="202"/>
    </row>
    <row r="53" customFormat="false" ht="15" hidden="false" customHeight="true" outlineLevel="0" collapsed="false">
      <c r="A53" s="202" t="s">
        <v>311</v>
      </c>
      <c r="B53" s="203" t="s">
        <v>232</v>
      </c>
      <c r="C53" s="203" t="s">
        <v>485</v>
      </c>
      <c r="D53" s="202"/>
      <c r="E53" s="203" t="s">
        <v>415</v>
      </c>
      <c r="F53" s="203" t="s">
        <v>408</v>
      </c>
    </row>
    <row r="54" customFormat="false" ht="15" hidden="false" customHeight="true" outlineLevel="0" collapsed="false">
      <c r="A54" s="202" t="s">
        <v>486</v>
      </c>
      <c r="B54" s="203" t="s">
        <v>232</v>
      </c>
      <c r="C54" s="202"/>
      <c r="D54" s="202"/>
      <c r="E54" s="202"/>
      <c r="F54" s="202"/>
    </row>
    <row r="55" customFormat="false" ht="15" hidden="false" customHeight="true" outlineLevel="0" collapsed="false">
      <c r="A55" s="202" t="s">
        <v>487</v>
      </c>
      <c r="B55" s="203" t="s">
        <v>232</v>
      </c>
      <c r="C55" s="202"/>
      <c r="D55" s="202"/>
      <c r="E55" s="202"/>
      <c r="F55" s="202"/>
    </row>
    <row r="56" customFormat="false" ht="15" hidden="false" customHeight="true" outlineLevel="0" collapsed="false">
      <c r="A56" s="202" t="s">
        <v>488</v>
      </c>
      <c r="B56" s="203" t="s">
        <v>232</v>
      </c>
      <c r="C56" s="203" t="s">
        <v>489</v>
      </c>
      <c r="D56" s="202"/>
      <c r="E56" s="202"/>
      <c r="F56" s="202"/>
    </row>
    <row r="57" customFormat="false" ht="15" hidden="false" customHeight="true" outlineLevel="0" collapsed="false">
      <c r="A57" s="202" t="s">
        <v>490</v>
      </c>
      <c r="B57" s="203" t="s">
        <v>232</v>
      </c>
      <c r="C57" s="202"/>
      <c r="D57" s="202"/>
      <c r="E57" s="202"/>
      <c r="F57" s="202"/>
    </row>
    <row r="58" customFormat="false" ht="15" hidden="false" customHeight="true" outlineLevel="0" collapsed="false">
      <c r="A58" s="202" t="s">
        <v>491</v>
      </c>
      <c r="B58" s="203" t="s">
        <v>232</v>
      </c>
      <c r="C58" s="202"/>
      <c r="D58" s="202"/>
      <c r="E58" s="202"/>
      <c r="F58" s="202"/>
    </row>
    <row r="59" customFormat="false" ht="15" hidden="false" customHeight="true" outlineLevel="0" collapsed="false">
      <c r="A59" s="202" t="s">
        <v>492</v>
      </c>
      <c r="B59" s="203" t="s">
        <v>232</v>
      </c>
      <c r="C59" s="202"/>
      <c r="D59" s="202"/>
      <c r="E59" s="202"/>
      <c r="F59" s="202"/>
    </row>
    <row r="60" customFormat="false" ht="15" hidden="false" customHeight="true" outlineLevel="0" collapsed="false">
      <c r="A60" s="202" t="s">
        <v>493</v>
      </c>
      <c r="B60" s="203" t="s">
        <v>232</v>
      </c>
      <c r="C60" s="203" t="s">
        <v>494</v>
      </c>
      <c r="D60" s="202"/>
      <c r="E60" s="202"/>
      <c r="F60" s="202"/>
    </row>
    <row r="61" customFormat="false" ht="15" hidden="false" customHeight="true" outlineLevel="0" collapsed="false">
      <c r="A61" s="202" t="s">
        <v>495</v>
      </c>
      <c r="B61" s="203" t="s">
        <v>232</v>
      </c>
      <c r="C61" s="202"/>
      <c r="D61" s="202"/>
      <c r="E61" s="202"/>
      <c r="F61" s="202"/>
    </row>
    <row r="62" customFormat="false" ht="15" hidden="false" customHeight="true" outlineLevel="0" collapsed="false">
      <c r="A62" s="202" t="s">
        <v>496</v>
      </c>
      <c r="B62" s="203" t="s">
        <v>232</v>
      </c>
      <c r="C62" s="202"/>
      <c r="D62" s="202"/>
      <c r="E62" s="202"/>
      <c r="F62" s="202"/>
    </row>
    <row r="63" customFormat="false" ht="15" hidden="false" customHeight="true" outlineLevel="0" collapsed="false">
      <c r="A63" s="202" t="s">
        <v>321</v>
      </c>
      <c r="B63" s="203" t="s">
        <v>232</v>
      </c>
      <c r="C63" s="203" t="s">
        <v>497</v>
      </c>
      <c r="D63" s="202"/>
      <c r="E63" s="203" t="s">
        <v>408</v>
      </c>
      <c r="F63" s="203" t="s">
        <v>415</v>
      </c>
    </row>
    <row r="64" customFormat="false" ht="15" hidden="false" customHeight="true" outlineLevel="0" collapsed="false">
      <c r="A64" s="202" t="s">
        <v>322</v>
      </c>
      <c r="B64" s="203" t="s">
        <v>232</v>
      </c>
      <c r="C64" s="202" t="s">
        <v>498</v>
      </c>
      <c r="D64" s="203" t="s">
        <v>406</v>
      </c>
      <c r="E64" s="202"/>
      <c r="F64" s="202"/>
    </row>
    <row r="65" customFormat="false" ht="15" hidden="false" customHeight="true" outlineLevel="0" collapsed="false">
      <c r="A65" s="202" t="s">
        <v>323</v>
      </c>
      <c r="B65" s="203" t="s">
        <v>232</v>
      </c>
      <c r="C65" s="203" t="s">
        <v>499</v>
      </c>
      <c r="D65" s="202"/>
      <c r="E65" s="203" t="s">
        <v>415</v>
      </c>
      <c r="F65" s="203" t="s">
        <v>408</v>
      </c>
    </row>
    <row r="66" customFormat="false" ht="15" hidden="false" customHeight="true" outlineLevel="0" collapsed="false">
      <c r="A66" s="202" t="s">
        <v>500</v>
      </c>
      <c r="B66" s="203" t="s">
        <v>232</v>
      </c>
      <c r="C66" s="202"/>
      <c r="D66" s="202"/>
      <c r="E66" s="202"/>
      <c r="F66" s="202"/>
    </row>
    <row r="67" customFormat="false" ht="15" hidden="false" customHeight="true" outlineLevel="0" collapsed="false">
      <c r="A67" s="202" t="s">
        <v>501</v>
      </c>
      <c r="B67" s="203" t="s">
        <v>232</v>
      </c>
      <c r="C67" s="202"/>
      <c r="D67" s="202"/>
      <c r="E67" s="202"/>
      <c r="F67" s="202"/>
    </row>
    <row r="68" customFormat="false" ht="15" hidden="false" customHeight="true" outlineLevel="0" collapsed="false">
      <c r="A68" s="202" t="s">
        <v>502</v>
      </c>
      <c r="B68" s="203" t="s">
        <v>232</v>
      </c>
      <c r="C68" s="202"/>
      <c r="D68" s="202"/>
      <c r="E68" s="202"/>
      <c r="F68" s="202"/>
    </row>
    <row r="69" customFormat="false" ht="15" hidden="false" customHeight="true" outlineLevel="0" collapsed="false">
      <c r="A69" s="202" t="s">
        <v>503</v>
      </c>
      <c r="B69" s="203" t="s">
        <v>233</v>
      </c>
      <c r="C69" s="203" t="s">
        <v>504</v>
      </c>
      <c r="D69" s="202"/>
      <c r="E69" s="202"/>
      <c r="F69" s="202"/>
    </row>
    <row r="70" customFormat="false" ht="15" hidden="false" customHeight="true" outlineLevel="0" collapsed="false">
      <c r="A70" s="202" t="s">
        <v>505</v>
      </c>
      <c r="B70" s="203" t="s">
        <v>233</v>
      </c>
      <c r="C70" s="203" t="s">
        <v>506</v>
      </c>
      <c r="D70" s="202"/>
      <c r="E70" s="202"/>
      <c r="F70" s="202"/>
    </row>
    <row r="71" customFormat="false" ht="15" hidden="false" customHeight="true" outlineLevel="0" collapsed="false">
      <c r="A71" s="202" t="s">
        <v>329</v>
      </c>
      <c r="B71" s="203" t="s">
        <v>233</v>
      </c>
      <c r="C71" s="203" t="s">
        <v>507</v>
      </c>
      <c r="D71" s="203" t="s">
        <v>406</v>
      </c>
      <c r="E71" s="203" t="s">
        <v>415</v>
      </c>
      <c r="F71" s="203" t="s">
        <v>408</v>
      </c>
    </row>
    <row r="72" customFormat="false" ht="15" hidden="false" customHeight="true" outlineLevel="0" collapsed="false">
      <c r="A72" s="202" t="s">
        <v>330</v>
      </c>
      <c r="B72" s="203" t="s">
        <v>233</v>
      </c>
      <c r="C72" s="203" t="s">
        <v>507</v>
      </c>
      <c r="D72" s="203" t="s">
        <v>406</v>
      </c>
      <c r="E72" s="203" t="s">
        <v>408</v>
      </c>
      <c r="F72" s="203" t="s">
        <v>415</v>
      </c>
    </row>
    <row r="73" customFormat="false" ht="15" hidden="false" customHeight="true" outlineLevel="0" collapsed="false">
      <c r="A73" s="202" t="s">
        <v>331</v>
      </c>
      <c r="B73" s="203" t="s">
        <v>233</v>
      </c>
      <c r="C73" s="203" t="s">
        <v>507</v>
      </c>
      <c r="D73" s="203" t="s">
        <v>406</v>
      </c>
      <c r="E73" s="203" t="s">
        <v>408</v>
      </c>
      <c r="F73" s="203" t="s">
        <v>408</v>
      </c>
    </row>
    <row r="74" customFormat="false" ht="15" hidden="false" customHeight="true" outlineLevel="0" collapsed="false">
      <c r="A74" s="202" t="s">
        <v>332</v>
      </c>
      <c r="B74" s="203" t="s">
        <v>233</v>
      </c>
      <c r="C74" s="203" t="s">
        <v>507</v>
      </c>
      <c r="D74" s="203" t="s">
        <v>406</v>
      </c>
      <c r="E74" s="203" t="s">
        <v>408</v>
      </c>
      <c r="F74" s="203" t="s">
        <v>408</v>
      </c>
    </row>
    <row r="75" customFormat="false" ht="15" hidden="false" customHeight="true" outlineLevel="0" collapsed="false">
      <c r="A75" s="202" t="s">
        <v>508</v>
      </c>
      <c r="B75" s="203" t="s">
        <v>233</v>
      </c>
      <c r="C75" s="203" t="s">
        <v>507</v>
      </c>
      <c r="D75" s="203" t="s">
        <v>406</v>
      </c>
      <c r="E75" s="202"/>
      <c r="F75" s="202"/>
    </row>
    <row r="76" customFormat="false" ht="15" hidden="false" customHeight="true" outlineLevel="0" collapsed="false">
      <c r="A76" s="202" t="s">
        <v>509</v>
      </c>
      <c r="B76" s="203" t="s">
        <v>233</v>
      </c>
      <c r="C76" s="203" t="s">
        <v>507</v>
      </c>
      <c r="D76" s="203" t="s">
        <v>406</v>
      </c>
      <c r="E76" s="202"/>
      <c r="F76" s="202"/>
    </row>
    <row r="77" customFormat="false" ht="15" hidden="false" customHeight="true" outlineLevel="0" collapsed="false">
      <c r="A77" s="202" t="s">
        <v>510</v>
      </c>
      <c r="B77" s="203" t="s">
        <v>233</v>
      </c>
      <c r="C77" s="202"/>
      <c r="D77" s="202"/>
      <c r="E77" s="202"/>
      <c r="F77" s="202"/>
    </row>
    <row r="78" customFormat="false" ht="15" hidden="false" customHeight="true" outlineLevel="0" collapsed="false">
      <c r="A78" s="202" t="s">
        <v>511</v>
      </c>
      <c r="B78" s="203" t="s">
        <v>233</v>
      </c>
      <c r="C78" s="203" t="s">
        <v>512</v>
      </c>
      <c r="D78" s="202"/>
      <c r="E78" s="202"/>
      <c r="F78" s="202"/>
    </row>
    <row r="79" customFormat="false" ht="15" hidden="false" customHeight="true" outlineLevel="0" collapsed="false">
      <c r="A79" s="202" t="s">
        <v>513</v>
      </c>
      <c r="B79" s="203" t="s">
        <v>233</v>
      </c>
      <c r="C79" s="203" t="s">
        <v>514</v>
      </c>
      <c r="D79" s="203" t="s">
        <v>420</v>
      </c>
      <c r="E79" s="202"/>
      <c r="F79" s="202"/>
    </row>
    <row r="80" customFormat="false" ht="15" hidden="false" customHeight="true" outlineLevel="0" collapsed="false">
      <c r="A80" s="202" t="s">
        <v>515</v>
      </c>
      <c r="B80" s="203" t="s">
        <v>233</v>
      </c>
      <c r="C80" s="203" t="s">
        <v>516</v>
      </c>
      <c r="D80" s="203" t="s">
        <v>406</v>
      </c>
      <c r="E80" s="202"/>
      <c r="F80" s="202"/>
    </row>
    <row r="81" customFormat="false" ht="15" hidden="false" customHeight="true" outlineLevel="0" collapsed="false">
      <c r="A81" s="202" t="s">
        <v>517</v>
      </c>
      <c r="B81" s="203" t="s">
        <v>233</v>
      </c>
      <c r="C81" s="202"/>
      <c r="D81" s="202"/>
      <c r="E81" s="202"/>
      <c r="F81" s="202"/>
    </row>
    <row r="82" customFormat="false" ht="15" hidden="false" customHeight="true" outlineLevel="0" collapsed="false">
      <c r="A82" s="202" t="s">
        <v>341</v>
      </c>
      <c r="B82" s="203" t="s">
        <v>233</v>
      </c>
      <c r="C82" s="203" t="s">
        <v>516</v>
      </c>
      <c r="D82" s="203" t="s">
        <v>406</v>
      </c>
      <c r="E82" s="203" t="s">
        <v>408</v>
      </c>
      <c r="F82" s="203" t="s">
        <v>408</v>
      </c>
    </row>
    <row r="83" customFormat="false" ht="15" hidden="false" customHeight="true" outlineLevel="0" collapsed="false">
      <c r="A83" s="202" t="s">
        <v>518</v>
      </c>
      <c r="B83" s="203" t="s">
        <v>233</v>
      </c>
      <c r="C83" s="202"/>
      <c r="D83" s="202"/>
      <c r="E83" s="202"/>
      <c r="F83" s="202"/>
    </row>
    <row r="84" customFormat="false" ht="15" hidden="false" customHeight="true" outlineLevel="0" collapsed="false">
      <c r="A84" s="202" t="s">
        <v>519</v>
      </c>
      <c r="B84" s="203" t="s">
        <v>233</v>
      </c>
      <c r="C84" s="202"/>
      <c r="D84" s="202"/>
      <c r="E84" s="202"/>
      <c r="F84" s="202"/>
    </row>
    <row r="85" customFormat="false" ht="15" hidden="false" customHeight="true" outlineLevel="0" collapsed="false">
      <c r="A85" s="202" t="s">
        <v>520</v>
      </c>
      <c r="B85" s="203" t="s">
        <v>233</v>
      </c>
      <c r="C85" s="202"/>
      <c r="D85" s="202"/>
      <c r="E85" s="202"/>
      <c r="F85" s="202"/>
    </row>
    <row r="86" customFormat="false" ht="15" hidden="false" customHeight="true" outlineLevel="0" collapsed="false">
      <c r="A86" s="202" t="s">
        <v>521</v>
      </c>
      <c r="B86" s="203" t="s">
        <v>233</v>
      </c>
      <c r="C86" s="202"/>
      <c r="D86" s="202"/>
      <c r="E86" s="202"/>
      <c r="F86" s="202"/>
    </row>
    <row r="87" customFormat="false" ht="15" hidden="false" customHeight="true" outlineLevel="0" collapsed="false">
      <c r="A87" s="202" t="s">
        <v>522</v>
      </c>
      <c r="B87" s="203" t="s">
        <v>233</v>
      </c>
      <c r="C87" s="202"/>
      <c r="D87" s="202"/>
      <c r="E87" s="202"/>
      <c r="F87" s="202"/>
    </row>
    <row r="88" customFormat="false" ht="15" hidden="false" customHeight="true" outlineLevel="0" collapsed="false">
      <c r="A88" s="202" t="s">
        <v>523</v>
      </c>
      <c r="B88" s="203" t="s">
        <v>233</v>
      </c>
      <c r="C88" s="202"/>
      <c r="D88" s="202"/>
      <c r="E88" s="202"/>
      <c r="F88" s="202"/>
    </row>
    <row r="89" customFormat="false" ht="15" hidden="false" customHeight="true" outlineLevel="0" collapsed="false">
      <c r="A89" s="202" t="s">
        <v>524</v>
      </c>
      <c r="B89" s="203" t="s">
        <v>233</v>
      </c>
      <c r="C89" s="202"/>
      <c r="D89" s="202"/>
      <c r="E89" s="202"/>
      <c r="F89" s="202"/>
    </row>
    <row r="90" customFormat="false" ht="15" hidden="false" customHeight="true" outlineLevel="0" collapsed="false">
      <c r="A90" s="202" t="s">
        <v>525</v>
      </c>
      <c r="B90" s="203" t="s">
        <v>233</v>
      </c>
      <c r="C90" s="203" t="s">
        <v>526</v>
      </c>
      <c r="D90" s="202"/>
      <c r="E90" s="202"/>
      <c r="F90" s="202"/>
    </row>
    <row r="91" customFormat="false" ht="15" hidden="false" customHeight="true" outlineLevel="0" collapsed="false">
      <c r="A91" s="202" t="s">
        <v>527</v>
      </c>
      <c r="B91" s="203" t="s">
        <v>233</v>
      </c>
      <c r="C91" s="202"/>
      <c r="D91" s="202"/>
      <c r="E91" s="202"/>
      <c r="F91" s="202"/>
    </row>
    <row r="92" customFormat="false" ht="15" hidden="false" customHeight="true" outlineLevel="0" collapsed="false">
      <c r="A92" s="202" t="s">
        <v>528</v>
      </c>
      <c r="B92" s="203" t="s">
        <v>233</v>
      </c>
      <c r="C92" s="202"/>
      <c r="D92" s="202"/>
      <c r="E92" s="202"/>
      <c r="F92" s="202"/>
    </row>
    <row r="93" customFormat="false" ht="15" hidden="false" customHeight="true" outlineLevel="0" collapsed="false">
      <c r="A93" s="202" t="s">
        <v>529</v>
      </c>
      <c r="B93" s="203" t="s">
        <v>233</v>
      </c>
      <c r="C93" s="202"/>
      <c r="D93" s="202"/>
      <c r="E93" s="202"/>
      <c r="F93" s="202"/>
    </row>
    <row r="94" customFormat="false" ht="15" hidden="false" customHeight="true" outlineLevel="0" collapsed="false">
      <c r="A94" s="202" t="s">
        <v>530</v>
      </c>
      <c r="B94" s="203" t="s">
        <v>233</v>
      </c>
      <c r="C94" s="202"/>
      <c r="D94" s="202"/>
      <c r="E94" s="202"/>
      <c r="F94" s="202"/>
    </row>
    <row r="95" customFormat="false" ht="15" hidden="false" customHeight="true" outlineLevel="0" collapsed="false">
      <c r="A95" s="202" t="s">
        <v>531</v>
      </c>
      <c r="B95" s="203" t="s">
        <v>233</v>
      </c>
      <c r="C95" s="202" t="s">
        <v>498</v>
      </c>
      <c r="D95" s="202"/>
      <c r="E95" s="202"/>
      <c r="F95" s="202"/>
    </row>
    <row r="96" customFormat="false" ht="15" hidden="false" customHeight="true" outlineLevel="0" collapsed="false">
      <c r="A96" s="202" t="s">
        <v>532</v>
      </c>
      <c r="B96" s="203" t="s">
        <v>233</v>
      </c>
      <c r="C96" s="202"/>
      <c r="D96" s="202"/>
      <c r="E96" s="202"/>
      <c r="F96" s="202"/>
    </row>
    <row r="97" customFormat="false" ht="15" hidden="false" customHeight="true" outlineLevel="0" collapsed="false">
      <c r="A97" s="202" t="s">
        <v>533</v>
      </c>
      <c r="B97" s="203" t="s">
        <v>233</v>
      </c>
      <c r="C97" s="203" t="s">
        <v>534</v>
      </c>
      <c r="D97" s="202"/>
      <c r="E97" s="202"/>
      <c r="F97" s="202"/>
    </row>
    <row r="98" customFormat="false" ht="15" hidden="false" customHeight="true" outlineLevel="0" collapsed="false">
      <c r="A98" s="202" t="s">
        <v>535</v>
      </c>
      <c r="B98" s="203" t="s">
        <v>233</v>
      </c>
      <c r="C98" s="202"/>
      <c r="D98" s="202"/>
      <c r="E98" s="202"/>
      <c r="F98" s="202"/>
    </row>
    <row r="99" customFormat="false" ht="15" hidden="false" customHeight="true" outlineLevel="0" collapsed="false">
      <c r="A99" s="202" t="s">
        <v>536</v>
      </c>
      <c r="B99" s="203" t="s">
        <v>234</v>
      </c>
      <c r="C99" s="202"/>
      <c r="D99" s="202"/>
      <c r="E99" s="202"/>
      <c r="F99" s="202"/>
    </row>
    <row r="100" customFormat="false" ht="15" hidden="false" customHeight="true" outlineLevel="0" collapsed="false">
      <c r="A100" s="203" t="s">
        <v>358</v>
      </c>
      <c r="B100" s="203" t="s">
        <v>234</v>
      </c>
      <c r="C100" s="202"/>
      <c r="D100" s="202"/>
      <c r="E100" s="202"/>
      <c r="F100" s="202"/>
    </row>
    <row r="101" customFormat="false" ht="15" hidden="false" customHeight="true" outlineLevel="0" collapsed="false">
      <c r="A101" s="202" t="s">
        <v>537</v>
      </c>
      <c r="B101" s="203" t="s">
        <v>234</v>
      </c>
      <c r="C101" s="202"/>
      <c r="D101" s="202"/>
      <c r="E101" s="202"/>
      <c r="F101" s="202"/>
    </row>
    <row r="102" customFormat="false" ht="15" hidden="false" customHeight="true" outlineLevel="0" collapsed="false">
      <c r="A102" s="202" t="s">
        <v>538</v>
      </c>
      <c r="B102" s="203" t="s">
        <v>234</v>
      </c>
      <c r="C102" s="202"/>
      <c r="D102" s="202"/>
      <c r="E102" s="202"/>
      <c r="F102" s="202"/>
    </row>
    <row r="103" customFormat="false" ht="15" hidden="false" customHeight="true" outlineLevel="0" collapsed="false">
      <c r="A103" s="202" t="s">
        <v>361</v>
      </c>
      <c r="B103" s="203" t="s">
        <v>235</v>
      </c>
      <c r="C103" s="202" t="s">
        <v>539</v>
      </c>
      <c r="D103" s="203" t="s">
        <v>406</v>
      </c>
      <c r="E103" s="202"/>
      <c r="F103" s="202"/>
    </row>
    <row r="104" customFormat="false" ht="15" hidden="false" customHeight="true" outlineLevel="0" collapsed="false">
      <c r="A104" s="203" t="s">
        <v>362</v>
      </c>
      <c r="B104" s="203" t="s">
        <v>235</v>
      </c>
      <c r="C104" s="202"/>
      <c r="D104" s="202"/>
      <c r="E104" s="202"/>
      <c r="F104" s="202"/>
    </row>
    <row r="105" customFormat="false" ht="15" hidden="false" customHeight="true" outlineLevel="0" collapsed="false">
      <c r="A105" s="202" t="s">
        <v>363</v>
      </c>
      <c r="B105" s="203" t="s">
        <v>236</v>
      </c>
      <c r="C105" s="203" t="s">
        <v>540</v>
      </c>
      <c r="D105" s="203" t="s">
        <v>475</v>
      </c>
      <c r="E105" s="203" t="s">
        <v>415</v>
      </c>
      <c r="F105" s="203" t="s">
        <v>408</v>
      </c>
    </row>
    <row r="106" customFormat="false" ht="15" hidden="false" customHeight="true" outlineLevel="0" collapsed="false">
      <c r="A106" s="202" t="s">
        <v>364</v>
      </c>
      <c r="B106" s="203" t="s">
        <v>236</v>
      </c>
      <c r="C106" s="203" t="s">
        <v>540</v>
      </c>
      <c r="D106" s="203" t="s">
        <v>475</v>
      </c>
      <c r="E106" s="203" t="s">
        <v>408</v>
      </c>
      <c r="F106" s="203" t="s">
        <v>408</v>
      </c>
    </row>
    <row r="107" customFormat="false" ht="15" hidden="false" customHeight="true" outlineLevel="0" collapsed="false">
      <c r="A107" s="202" t="s">
        <v>365</v>
      </c>
      <c r="B107" s="203" t="s">
        <v>236</v>
      </c>
      <c r="C107" s="203" t="s">
        <v>541</v>
      </c>
      <c r="D107" s="203" t="s">
        <v>454</v>
      </c>
      <c r="E107" s="203" t="s">
        <v>408</v>
      </c>
      <c r="F107" s="203" t="s">
        <v>408</v>
      </c>
    </row>
    <row r="108" customFormat="false" ht="15" hidden="false" customHeight="true" outlineLevel="0" collapsed="false">
      <c r="A108" s="202" t="s">
        <v>366</v>
      </c>
      <c r="B108" s="203" t="s">
        <v>237</v>
      </c>
      <c r="C108" s="203" t="s">
        <v>542</v>
      </c>
      <c r="D108" s="202"/>
      <c r="E108" s="202"/>
      <c r="F108" s="202"/>
    </row>
    <row r="109" customFormat="false" ht="15" hidden="false" customHeight="true" outlineLevel="0" collapsed="false">
      <c r="A109" s="202" t="s">
        <v>543</v>
      </c>
      <c r="B109" s="203" t="s">
        <v>237</v>
      </c>
      <c r="C109" s="203" t="s">
        <v>544</v>
      </c>
      <c r="D109" s="202"/>
      <c r="E109" s="202"/>
      <c r="F109" s="202"/>
    </row>
    <row r="110" customFormat="false" ht="15" hidden="false" customHeight="true" outlineLevel="0" collapsed="false">
      <c r="A110" s="202" t="s">
        <v>545</v>
      </c>
      <c r="B110" s="203" t="s">
        <v>237</v>
      </c>
      <c r="C110" s="202" t="s">
        <v>546</v>
      </c>
      <c r="D110" s="203" t="s">
        <v>406</v>
      </c>
      <c r="E110" s="202"/>
      <c r="F110" s="202"/>
    </row>
    <row r="111" customFormat="false" ht="15" hidden="false" customHeight="true" outlineLevel="0" collapsed="false">
      <c r="A111" s="202" t="s">
        <v>370</v>
      </c>
      <c r="B111" s="203" t="s">
        <v>237</v>
      </c>
      <c r="C111" s="202" t="s">
        <v>546</v>
      </c>
      <c r="D111" s="203" t="s">
        <v>406</v>
      </c>
      <c r="E111" s="202"/>
      <c r="F111" s="202"/>
    </row>
    <row r="112" customFormat="false" ht="15" hidden="false" customHeight="true" outlineLevel="0" collapsed="false">
      <c r="A112" s="202" t="s">
        <v>369</v>
      </c>
      <c r="B112" s="203" t="s">
        <v>237</v>
      </c>
      <c r="C112" s="202" t="s">
        <v>546</v>
      </c>
      <c r="D112" s="203" t="s">
        <v>406</v>
      </c>
      <c r="E112" s="203" t="s">
        <v>415</v>
      </c>
      <c r="F112" s="203" t="s">
        <v>408</v>
      </c>
    </row>
    <row r="113" customFormat="false" ht="15" hidden="false" customHeight="true" outlineLevel="0" collapsed="false">
      <c r="A113" s="202" t="s">
        <v>371</v>
      </c>
      <c r="B113" s="203" t="s">
        <v>237</v>
      </c>
      <c r="C113" s="202" t="s">
        <v>547</v>
      </c>
      <c r="D113" s="203" t="s">
        <v>414</v>
      </c>
      <c r="E113" s="203" t="s">
        <v>415</v>
      </c>
      <c r="F113" s="203" t="s">
        <v>408</v>
      </c>
    </row>
    <row r="114" customFormat="false" ht="15" hidden="false" customHeight="true" outlineLevel="0" collapsed="false">
      <c r="A114" s="202" t="s">
        <v>372</v>
      </c>
      <c r="B114" s="203" t="s">
        <v>237</v>
      </c>
      <c r="C114" s="203" t="s">
        <v>548</v>
      </c>
      <c r="D114" s="202"/>
      <c r="E114" s="203" t="s">
        <v>408</v>
      </c>
      <c r="F114" s="203" t="s">
        <v>408</v>
      </c>
    </row>
    <row r="115" customFormat="false" ht="15" hidden="false" customHeight="true" outlineLevel="0" collapsed="false">
      <c r="A115" s="202" t="s">
        <v>373</v>
      </c>
      <c r="B115" s="203" t="s">
        <v>237</v>
      </c>
      <c r="C115" s="202" t="s">
        <v>549</v>
      </c>
      <c r="D115" s="203" t="s">
        <v>420</v>
      </c>
      <c r="E115" s="203" t="s">
        <v>415</v>
      </c>
      <c r="F115" s="203" t="s">
        <v>408</v>
      </c>
    </row>
    <row r="116" customFormat="false" ht="15" hidden="false" customHeight="true" outlineLevel="0" collapsed="false">
      <c r="A116" s="202" t="s">
        <v>550</v>
      </c>
      <c r="B116" s="203" t="s">
        <v>237</v>
      </c>
      <c r="C116" s="203" t="s">
        <v>551</v>
      </c>
      <c r="D116" s="202"/>
      <c r="E116" s="202"/>
      <c r="F116" s="202"/>
    </row>
    <row r="117" customFormat="false" ht="15" hidden="false" customHeight="true" outlineLevel="0" collapsed="false">
      <c r="A117" s="202" t="s">
        <v>552</v>
      </c>
      <c r="B117" s="203" t="s">
        <v>237</v>
      </c>
      <c r="C117" s="203" t="s">
        <v>553</v>
      </c>
      <c r="D117" s="202"/>
      <c r="E117" s="202"/>
      <c r="F117" s="202"/>
    </row>
    <row r="118" customFormat="false" ht="15" hidden="false" customHeight="true" outlineLevel="0" collapsed="false">
      <c r="A118" s="202" t="s">
        <v>554</v>
      </c>
      <c r="B118" s="203" t="s">
        <v>237</v>
      </c>
      <c r="C118" s="202"/>
      <c r="D118" s="202"/>
      <c r="E118" s="202"/>
      <c r="F118" s="202"/>
    </row>
    <row r="119" customFormat="false" ht="15" hidden="false" customHeight="true" outlineLevel="0" collapsed="false">
      <c r="A119" s="202" t="s">
        <v>555</v>
      </c>
      <c r="B119" s="203" t="s">
        <v>237</v>
      </c>
      <c r="C119" s="202"/>
      <c r="D119" s="202"/>
      <c r="E119" s="202"/>
      <c r="F119" s="202"/>
    </row>
    <row r="120" customFormat="false" ht="15" hidden="false" customHeight="true" outlineLevel="0" collapsed="false">
      <c r="A120" s="202" t="s">
        <v>556</v>
      </c>
      <c r="B120" s="203" t="s">
        <v>237</v>
      </c>
      <c r="C120" s="202"/>
      <c r="D120" s="202"/>
      <c r="E120" s="202"/>
      <c r="F120" s="202"/>
    </row>
    <row r="121" customFormat="false" ht="15" hidden="false" customHeight="true" outlineLevel="0" collapsed="false">
      <c r="A121" s="202" t="s">
        <v>379</v>
      </c>
      <c r="B121" s="203" t="s">
        <v>237</v>
      </c>
      <c r="C121" s="203" t="s">
        <v>557</v>
      </c>
      <c r="D121" s="203" t="s">
        <v>420</v>
      </c>
      <c r="E121" s="203" t="s">
        <v>415</v>
      </c>
      <c r="F121" s="203" t="s">
        <v>408</v>
      </c>
    </row>
    <row r="122" customFormat="false" ht="15" hidden="false" customHeight="true" outlineLevel="0" collapsed="false">
      <c r="A122" s="202" t="s">
        <v>380</v>
      </c>
      <c r="B122" s="203" t="s">
        <v>237</v>
      </c>
      <c r="C122" s="203" t="s">
        <v>557</v>
      </c>
      <c r="D122" s="203" t="s">
        <v>420</v>
      </c>
      <c r="E122" s="203" t="s">
        <v>415</v>
      </c>
      <c r="F122" s="203" t="s">
        <v>408</v>
      </c>
    </row>
    <row r="123" customFormat="false" ht="15" hidden="false" customHeight="true" outlineLevel="0" collapsed="false">
      <c r="A123" s="202" t="s">
        <v>381</v>
      </c>
      <c r="B123" s="203" t="s">
        <v>237</v>
      </c>
      <c r="C123" s="203" t="s">
        <v>557</v>
      </c>
      <c r="D123" s="203" t="s">
        <v>420</v>
      </c>
      <c r="E123" s="203" t="s">
        <v>415</v>
      </c>
      <c r="F123" s="203" t="s">
        <v>408</v>
      </c>
    </row>
    <row r="124" customFormat="false" ht="15" hidden="false" customHeight="true" outlineLevel="0" collapsed="false">
      <c r="A124" s="202" t="s">
        <v>558</v>
      </c>
      <c r="B124" s="203" t="s">
        <v>237</v>
      </c>
      <c r="C124" s="203" t="s">
        <v>559</v>
      </c>
      <c r="D124" s="202"/>
      <c r="E124" s="202"/>
      <c r="F124" s="202"/>
    </row>
    <row r="125" customFormat="false" ht="15" hidden="false" customHeight="true" outlineLevel="0" collapsed="false">
      <c r="A125" s="202" t="s">
        <v>560</v>
      </c>
      <c r="B125" s="203" t="s">
        <v>237</v>
      </c>
      <c r="C125" s="203" t="s">
        <v>561</v>
      </c>
      <c r="D125" s="202"/>
      <c r="E125" s="202"/>
      <c r="F125" s="202"/>
    </row>
    <row r="126" customFormat="false" ht="15" hidden="false" customHeight="true" outlineLevel="0" collapsed="false">
      <c r="A126" s="202" t="s">
        <v>384</v>
      </c>
      <c r="B126" s="203" t="s">
        <v>237</v>
      </c>
      <c r="C126" s="202"/>
      <c r="D126" s="202"/>
      <c r="E126" s="203" t="s">
        <v>408</v>
      </c>
      <c r="F126" s="203" t="s">
        <v>415</v>
      </c>
    </row>
    <row r="127" customFormat="false" ht="15" hidden="false" customHeight="true" outlineLevel="0" collapsed="false">
      <c r="A127" s="202" t="s">
        <v>562</v>
      </c>
      <c r="B127" s="203" t="s">
        <v>237</v>
      </c>
      <c r="C127" s="203" t="s">
        <v>557</v>
      </c>
      <c r="D127" s="203" t="s">
        <v>420</v>
      </c>
      <c r="E127" s="202"/>
      <c r="F127" s="202"/>
    </row>
    <row r="128" customFormat="false" ht="15" hidden="false" customHeight="true" outlineLevel="0" collapsed="false">
      <c r="A128" s="202" t="s">
        <v>563</v>
      </c>
      <c r="B128" s="203" t="s">
        <v>237</v>
      </c>
      <c r="C128" s="203" t="s">
        <v>544</v>
      </c>
      <c r="D128" s="202"/>
      <c r="E128" s="202"/>
      <c r="F128" s="202"/>
    </row>
    <row r="129" customFormat="false" ht="15" hidden="false" customHeight="true" outlineLevel="0" collapsed="false">
      <c r="A129" s="202" t="s">
        <v>387</v>
      </c>
      <c r="B129" s="203" t="s">
        <v>238</v>
      </c>
      <c r="C129" s="202" t="s">
        <v>564</v>
      </c>
      <c r="D129" s="203" t="s">
        <v>414</v>
      </c>
      <c r="E129" s="203" t="s">
        <v>415</v>
      </c>
      <c r="F129" s="203" t="s">
        <v>408</v>
      </c>
    </row>
    <row r="130" customFormat="false" ht="15" hidden="false" customHeight="true" outlineLevel="0" collapsed="false">
      <c r="A130" s="202" t="s">
        <v>565</v>
      </c>
      <c r="B130" s="203" t="s">
        <v>238</v>
      </c>
      <c r="C130" s="203" t="s">
        <v>566</v>
      </c>
      <c r="D130" s="203" t="s">
        <v>406</v>
      </c>
      <c r="E130" s="203" t="s">
        <v>408</v>
      </c>
      <c r="F130" s="203" t="s">
        <v>408</v>
      </c>
    </row>
    <row r="131" customFormat="false" ht="15" hidden="false" customHeight="true" outlineLevel="0" collapsed="false">
      <c r="A131" s="202" t="s">
        <v>567</v>
      </c>
      <c r="B131" s="203" t="s">
        <v>238</v>
      </c>
      <c r="C131" s="203" t="s">
        <v>568</v>
      </c>
      <c r="D131" s="202"/>
      <c r="E131" s="202"/>
      <c r="F131" s="202"/>
    </row>
    <row r="132" customFormat="false" ht="15" hidden="false" customHeight="true" outlineLevel="0" collapsed="false">
      <c r="A132" s="202" t="s">
        <v>390</v>
      </c>
      <c r="B132" s="203" t="s">
        <v>238</v>
      </c>
      <c r="C132" s="203" t="s">
        <v>569</v>
      </c>
      <c r="D132" s="202"/>
      <c r="E132" s="202"/>
      <c r="F132" s="202"/>
    </row>
    <row r="133" customFormat="false" ht="15" hidden="false" customHeight="true" outlineLevel="0" collapsed="false">
      <c r="A133" s="202" t="s">
        <v>391</v>
      </c>
      <c r="B133" s="203" t="s">
        <v>238</v>
      </c>
      <c r="C133" s="203" t="s">
        <v>570</v>
      </c>
      <c r="D133" s="203" t="s">
        <v>414</v>
      </c>
      <c r="E133" s="203" t="s">
        <v>408</v>
      </c>
      <c r="F133" s="203" t="s">
        <v>408</v>
      </c>
    </row>
    <row r="134" customFormat="false" ht="15" hidden="false" customHeight="true" outlineLevel="0" collapsed="false">
      <c r="A134" s="202" t="s">
        <v>571</v>
      </c>
      <c r="B134" s="203" t="s">
        <v>239</v>
      </c>
      <c r="C134" s="203" t="s">
        <v>572</v>
      </c>
      <c r="D134" s="203" t="s">
        <v>411</v>
      </c>
      <c r="E134" s="202"/>
      <c r="F134" s="202"/>
    </row>
    <row r="135" customFormat="false" ht="15" hidden="false" customHeight="true" outlineLevel="0" collapsed="false">
      <c r="A135" s="202" t="s">
        <v>573</v>
      </c>
      <c r="B135" s="203" t="s">
        <v>239</v>
      </c>
      <c r="C135" s="203" t="s">
        <v>574</v>
      </c>
      <c r="D135" s="202"/>
      <c r="E135" s="202"/>
      <c r="F135" s="202"/>
    </row>
    <row r="136" customFormat="false" ht="15" hidden="false" customHeight="true" outlineLevel="0" collapsed="false">
      <c r="A136" s="202" t="s">
        <v>394</v>
      </c>
      <c r="B136" s="203" t="s">
        <v>239</v>
      </c>
      <c r="C136" s="202"/>
      <c r="D136" s="202"/>
      <c r="E136" s="202"/>
      <c r="F136" s="202"/>
    </row>
    <row r="137" customFormat="false" ht="15" hidden="false" customHeight="true" outlineLevel="0" collapsed="false">
      <c r="A137" s="202" t="s">
        <v>575</v>
      </c>
      <c r="B137" s="203" t="s">
        <v>576</v>
      </c>
      <c r="C137" s="202"/>
      <c r="D137" s="202"/>
      <c r="E137" s="202"/>
      <c r="F137" s="20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LibreOffice/7.4.7.2$Linux_X86_64 LibreOffice_project/40$Build-2</Application>
  <AppVersion>15.0000</AppVersion>
  <Company>Curtin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2019-02-26T07:38:22Z</dcterms:created>
  <dc:creator>Bettina Schaefer</dc:creator>
  <dc:description/>
  <dc:language>en-US</dc:language>
  <cp:lastModifiedBy>Ronnie Rattanasriampaipong</cp:lastModifiedBy>
  <dcterms:modified xsi:type="dcterms:W3CDTF">2025-05-15T08:20:28Z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