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droporrino/Desktop/Git/MdMGitCourse/"/>
    </mc:Choice>
  </mc:AlternateContent>
  <xr:revisionPtr revIDLastSave="0" documentId="13_ncr:11_{36DE86F4-5ED4-354B-81FA-D6D4A2E7C22B}" xr6:coauthVersionLast="40" xr6:coauthVersionMax="40" xr10:uidLastSave="{00000000-0000-0000-0000-000000000000}"/>
  <bookViews>
    <workbookView xWindow="0" yWindow="460" windowWidth="24940" windowHeight="16120" xr2:uid="{00000000-000D-0000-FFFF-FFFF00000000}"/>
  </bookViews>
  <sheets>
    <sheet name="VENTAS" sheetId="1" r:id="rId1"/>
  </sheets>
  <definedNames>
    <definedName name="_xlnm.Print_Titles" localSheetId="0">VENTAS!$15:$15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1" i="1" l="1"/>
  <c r="I16" i="1" l="1"/>
  <c r="I17" i="1"/>
  <c r="K17" i="1" s="1"/>
  <c r="I18" i="1"/>
  <c r="K18" i="1" s="1"/>
  <c r="I19" i="1"/>
  <c r="K19" i="1" s="1"/>
  <c r="I20" i="1"/>
  <c r="K20" i="1" s="1"/>
  <c r="F16" i="1"/>
  <c r="F17" i="1"/>
  <c r="F18" i="1"/>
  <c r="F19" i="1"/>
  <c r="F20" i="1"/>
  <c r="F21" i="1" l="1"/>
  <c r="K16" i="1"/>
  <c r="K21" i="1" s="1"/>
</calcChain>
</file>

<file path=xl/sharedStrings.xml><?xml version="1.0" encoding="utf-8"?>
<sst xmlns="http://schemas.openxmlformats.org/spreadsheetml/2006/main" count="17" uniqueCount="17">
  <si>
    <t>Total</t>
  </si>
  <si>
    <t>Seguimiento de ventas en línea</t>
  </si>
  <si>
    <t>Elemento</t>
  </si>
  <si>
    <t>Coste por artículo</t>
  </si>
  <si>
    <t>Porcentaje de 
aumento de 
precio</t>
  </si>
  <si>
    <t>Total 
vendido</t>
  </si>
  <si>
    <t>Ingresos 
totales</t>
  </si>
  <si>
    <t>Cargo por 
envío/artículo</t>
  </si>
  <si>
    <t>Coste de envío/artículo</t>
  </si>
  <si>
    <t>Beneficio por artículo 
(incl. envío)</t>
  </si>
  <si>
    <t>Devoluciones</t>
  </si>
  <si>
    <t xml:space="preserve">Ingresos 
totales </t>
  </si>
  <si>
    <t>Bicicleta</t>
  </si>
  <si>
    <t>Patinete</t>
  </si>
  <si>
    <t>Drone</t>
  </si>
  <si>
    <t>Helicoptero</t>
  </si>
  <si>
    <t>Baja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</si>
</sst>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,000\ [$€-40B]"/>
    <numFmt numFmtId="165" formatCode="#,##0.00\ [$€-C0A]"/>
  </numFmts>
  <fonts count="9" x14ac:knownFonts="1">
    <font>
      <sz val="12"/>
      <color theme="5" tint="0.399884029663991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6"/>
      <color theme="5"/>
      <name val="Calibri"/>
      <family val="2"/>
      <scheme val="maj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5" tint="0.39994506668294322"/>
      <name val="Calibri"/>
      <family val="2"/>
      <scheme val="minor"/>
    </font>
    <font>
      <u/>
      <sz val="14"/>
      <color theme="5" tint="0.399945066682943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1" fillId="2" borderId="0" xfId="1" applyFill="1"/>
    <xf numFmtId="0" fontId="6" fillId="0" borderId="0" xfId="3" applyFont="1" applyFill="1" applyBorder="1" applyAlignment="1">
      <alignment wrapText="1"/>
    </xf>
    <xf numFmtId="165" fontId="7" fillId="0" borderId="0" xfId="0" applyNumberFormat="1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0" fontId="8" fillId="2" borderId="0" xfId="0" applyFont="1" applyFill="1">
      <alignment vertical="center"/>
    </xf>
  </cellXfs>
  <cellStyles count="6">
    <cellStyle name="Encabezado 1" xfId="2" builtinId="16" customBuiltin="1"/>
    <cellStyle name="Encabezado 4" xfId="5" builtinId="19" customBuiltin="1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165" formatCode="#,##0.00\ [$€-C0A]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164" formatCode="###,000\ [$€-40B]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numFmt numFmtId="165" formatCode="#,##0.00\ [$€-C0A]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5" formatCode="#,##0.00\ [$€-C0A]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5" formatCode="#,##0.00\ [$€-C0A]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5" formatCode="#,##0.00\ [$€-C0A]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5" formatCode="#,##0.00\ [$€-C0A]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5" formatCode="#,##0.00\ [$€-C0A]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4" formatCode="0.00%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5" formatCode="#,##0.00\ [$€-C0A]"/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5"/>
      <tableStyleElement type="headerRow" dxfId="24"/>
      <tableStyleElement type="total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800" b="0" i="0" u="none" strike="noStrike" baseline="0"/>
              <a:t>Ingresos por producto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VENTAS!$K$15</c:f>
              <c:strCache>
                <c:ptCount val="1"/>
                <c:pt idx="0">
                  <c:v>Ingresos 
totales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VENTAS!$B$16:$B$21</c:f>
              <c:strCache>
                <c:ptCount val="5"/>
                <c:pt idx="0">
                  <c:v>Bicicleta</c:v>
                </c:pt>
                <c:pt idx="1">
                  <c:v>Patinete</c:v>
                </c:pt>
                <c:pt idx="2">
                  <c:v>Drone</c:v>
                </c:pt>
                <c:pt idx="3">
                  <c:v>Helicoptero</c:v>
                </c:pt>
                <c:pt idx="4">
                  <c:v>Baja Temperatura</c:v>
                </c:pt>
              </c:strCache>
            </c:strRef>
          </c:cat>
          <c:val>
            <c:numRef>
              <c:f>VENTAS!$K$16:$K$21</c:f>
              <c:numCache>
                <c:formatCode>#,##0.00\ [$€-C0A]</c:formatCode>
                <c:ptCount val="5"/>
                <c:pt idx="0">
                  <c:v>3641.75</c:v>
                </c:pt>
                <c:pt idx="1">
                  <c:v>10278</c:v>
                </c:pt>
                <c:pt idx="2">
                  <c:v>31140</c:v>
                </c:pt>
                <c:pt idx="3">
                  <c:v>3425</c:v>
                </c:pt>
                <c:pt idx="4">
                  <c:v>16460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56-4063-93EE-254A75DB22F3}"/>
            </c:ext>
          </c:extLst>
        </c:ser>
        <c:ser>
          <c:idx val="0"/>
          <c:order val="1"/>
          <c:tx>
            <c:strRef>
              <c:f>VENTAS!$K$15</c:f>
              <c:strCache>
                <c:ptCount val="1"/>
                <c:pt idx="0">
                  <c:v>Ingresos 
totales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VENTAS!$B$16:$B$21</c:f>
              <c:strCache>
                <c:ptCount val="5"/>
                <c:pt idx="0">
                  <c:v>Bicicleta</c:v>
                </c:pt>
                <c:pt idx="1">
                  <c:v>Patinete</c:v>
                </c:pt>
                <c:pt idx="2">
                  <c:v>Drone</c:v>
                </c:pt>
                <c:pt idx="3">
                  <c:v>Helicoptero</c:v>
                </c:pt>
                <c:pt idx="4">
                  <c:v>Baja Temperatura</c:v>
                </c:pt>
              </c:strCache>
            </c:strRef>
          </c:cat>
          <c:val>
            <c:numRef>
              <c:f>VENTAS!$K$16:$K$21</c:f>
              <c:numCache>
                <c:formatCode>#,##0.00\ [$€-C0A]</c:formatCode>
                <c:ptCount val="5"/>
                <c:pt idx="0">
                  <c:v>3641.75</c:v>
                </c:pt>
                <c:pt idx="1">
                  <c:v>10278</c:v>
                </c:pt>
                <c:pt idx="2">
                  <c:v>31140</c:v>
                </c:pt>
                <c:pt idx="3">
                  <c:v>3425</c:v>
                </c:pt>
                <c:pt idx="4">
                  <c:v>16460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56-4063-93EE-254A75DB2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800" b="0" i="0" u="none" strike="noStrike" baseline="0"/>
              <a:t>Beneficio de producto por artículo</a:t>
            </a:r>
          </a:p>
        </c:rich>
      </c:tx>
      <c:layout>
        <c:manualLayout>
          <c:xMode val="edge"/>
          <c:yMode val="edge"/>
          <c:x val="4.3327353847667253E-3"/>
          <c:y val="2.4356954038235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8880130499527296E-2"/>
          <c:y val="0.20011251506327377"/>
          <c:w val="0.89621472203927166"/>
          <c:h val="0.6906328013373949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VENTAS!$I$15</c:f>
              <c:strCache>
                <c:ptCount val="1"/>
                <c:pt idx="0">
                  <c:v>Beneficio por artículo 
(incl. envío)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5-4B23-96D9-F2E72BB74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5-4B23-96D9-F2E72BB74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5-4B23-96D9-F2E72BB74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25-4B23-96D9-F2E72BB74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25-4B23-96D9-F2E72BB74576}"/>
              </c:ext>
            </c:extLst>
          </c:dPt>
          <c:cat>
            <c:strRef>
              <c:f>VENTAS!$B$16:$B$21</c:f>
              <c:strCache>
                <c:ptCount val="5"/>
                <c:pt idx="0">
                  <c:v>Bicicleta</c:v>
                </c:pt>
                <c:pt idx="1">
                  <c:v>Patinete</c:v>
                </c:pt>
                <c:pt idx="2">
                  <c:v>Drone</c:v>
                </c:pt>
                <c:pt idx="3">
                  <c:v>Helicoptero</c:v>
                </c:pt>
                <c:pt idx="4">
                  <c:v>Baja Temperatura</c:v>
                </c:pt>
              </c:strCache>
            </c:strRef>
          </c:cat>
          <c:val>
            <c:numRef>
              <c:f>VENTAS!$I$16:$I$21</c:f>
              <c:numCache>
                <c:formatCode>#,##0.00\ [$€-C0A]</c:formatCode>
                <c:ptCount val="5"/>
                <c:pt idx="0">
                  <c:v>279.25</c:v>
                </c:pt>
                <c:pt idx="1">
                  <c:v>604.25</c:v>
                </c:pt>
                <c:pt idx="2">
                  <c:v>1557</c:v>
                </c:pt>
                <c:pt idx="3">
                  <c:v>68.5</c:v>
                </c:pt>
                <c:pt idx="4">
                  <c:v>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25-4B23-96D9-F2E72BB7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0"/>
        <c:axId val="101785456"/>
        <c:axId val="101786016"/>
      </c:barChart>
      <c:catAx>
        <c:axId val="10178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786016"/>
        <c:crosses val="autoZero"/>
        <c:auto val="1"/>
        <c:lblAlgn val="ctr"/>
        <c:lblOffset val="100"/>
        <c:noMultiLvlLbl val="0"/>
      </c:catAx>
      <c:valAx>
        <c:axId val="101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[$€-C0A]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78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</xdr:row>
      <xdr:rowOff>0</xdr:rowOff>
    </xdr:from>
    <xdr:to>
      <xdr:col>11</xdr:col>
      <xdr:colOff>0</xdr:colOff>
      <xdr:row>14</xdr:row>
      <xdr:rowOff>0</xdr:rowOff>
    </xdr:to>
    <xdr:graphicFrame macro="">
      <xdr:nvGraphicFramePr>
        <xdr:cNvPr id="2" name="ProductIncomePctChart" descr="Representar gráficamente cada producto en un gráfico circular que muestre el porcentaje de un conjunto por ingresos." title="Porcentaje de ingresos por gráfico de product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6</xdr:col>
      <xdr:colOff>219076</xdr:colOff>
      <xdr:row>14</xdr:row>
      <xdr:rowOff>0</xdr:rowOff>
    </xdr:to>
    <xdr:graphicFrame macro="">
      <xdr:nvGraphicFramePr>
        <xdr:cNvPr id="3" name="ProductIncomeChart" descr="Representar gráficamente cada artículo en un gráfico de columnas agrupado." title="Ingresos de productos por gráfico de artículo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5:K21" totalsRowCount="1" headerRowDxfId="22" dataDxfId="21" totalsRowDxfId="20">
  <autoFilter ref="B15:K20" xr:uid="{00000000-0009-0000-0100-000001000000}"/>
  <tableColumns count="10">
    <tableColumn id="1" xr3:uid="{00000000-0010-0000-0000-000001000000}" name="Elemento" totalsRowLabel="Total" dataDxfId="19" totalsRowDxfId="9"/>
    <tableColumn id="2" xr3:uid="{00000000-0010-0000-0000-000002000000}" name="Coste por artículo" dataDxfId="18" totalsRowDxfId="8"/>
    <tableColumn id="3" xr3:uid="{00000000-0010-0000-0000-000003000000}" name="Porcentaje de _x000a_aumento de _x000a_precio" dataDxfId="17" totalsRowDxfId="7"/>
    <tableColumn id="4" xr3:uid="{00000000-0010-0000-0000-000004000000}" name="Total _x000a_vendido" dataDxfId="16" totalsRowDxfId="6"/>
    <tableColumn id="5" xr3:uid="{00000000-0010-0000-0000-000005000000}" name="Ingresos _x000a_totales" totalsRowFunction="sum" dataDxfId="15" totalsRowDxfId="5">
      <calculatedColumnFormula>IFERROR(Table1[[#This Row],[Total 
vendido]]*Table1[[#This Row],[Coste por artículo]]*(1+Table1[[#This Row],[Porcentaje de 
aumento de 
precio]]),0)</calculatedColumnFormula>
    </tableColumn>
    <tableColumn id="7" xr3:uid="{00000000-0010-0000-0000-000007000000}" name="Cargo por _x000a_envío/artículo" dataDxfId="14" totalsRowDxfId="4"/>
    <tableColumn id="8" xr3:uid="{00000000-0010-0000-0000-000008000000}" name="Coste de envío/artículo" dataDxfId="13" totalsRowDxfId="3"/>
    <tableColumn id="9" xr3:uid="{00000000-0010-0000-0000-000009000000}" name="Beneficio por artículo _x000a_(incl. envío)" dataDxfId="12" totalsRowDxfId="2">
      <calculatedColumnFormula>IFERROR(Table1[[#This Row],[Coste por artículo]]*Table1[[#This Row],[Porcentaje de 
aumento de 
precio]]+Table1[[#This Row],[Cargo por 
envío/artículo]]-Table1[[#This Row],[Coste de envío/artículo]],0)</calculatedColumnFormula>
    </tableColumn>
    <tableColumn id="10" xr3:uid="{00000000-0010-0000-0000-00000A000000}" name="Devoluciones" totalsRowFunction="sum" dataDxfId="11" totalsRowDxfId="1"/>
    <tableColumn id="11" xr3:uid="{00000000-0010-0000-0000-00000B000000}" name="Ingresos _x000a_totales " totalsRowFunction="sum" dataDxfId="10" totalsRowDxfId="0">
      <calculatedColumnFormula>IFERROR((Table1[[#This Row],[Total 
vendido]]-Table1[[#This Row],[Devoluciones]])*Table1[[#This Row],[Beneficio por artículo 
(incl. envío)]]+(Table1[[#This Row],[Devoluciones]]*Table1[[#This Row],[Coste de envío/artículo]]),0)</calculatedColumnFormula>
    </tableColumn>
  </tableColumns>
  <tableStyleInfo name="Online sales tracker" showFirstColumn="0" showLastColumn="0" showRowStripes="1" showColumnStripes="0"/>
  <extLst>
    <ext xmlns:x14="http://schemas.microsoft.com/office/spreadsheetml/2009/9/main" uri="{504A1905-F514-4f6f-8877-14C23A59335A}">
      <x14:table altText="Tabla de ventas en línea" altTextSummary="Indicar información de las ventas en línea (artículos, coste, porcentaje de aumento de precio, total vendido, cargos y costes de envío y cualquier devolución).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L21"/>
  <sheetViews>
    <sheetView showGridLines="0" tabSelected="1" zoomScale="125" zoomScaleNormal="125" workbookViewId="0">
      <selection activeCell="E15" sqref="E15"/>
    </sheetView>
  </sheetViews>
  <sheetFormatPr baseColWidth="10" defaultColWidth="9" defaultRowHeight="27" customHeight="1" x14ac:dyDescent="0.2"/>
  <cols>
    <col min="1" max="1" width="2.83203125" style="2" customWidth="1"/>
    <col min="2" max="2" width="13.83203125" style="5" customWidth="1"/>
    <col min="3" max="3" width="12.83203125" style="5" customWidth="1"/>
    <col min="4" max="4" width="16.5" style="5" customWidth="1"/>
    <col min="5" max="5" width="11.1640625" style="5" customWidth="1"/>
    <col min="6" max="6" width="14.5" style="5" customWidth="1"/>
    <col min="7" max="7" width="16.83203125" style="5" customWidth="1"/>
    <col min="8" max="8" width="17.6640625" style="5" customWidth="1"/>
    <col min="9" max="9" width="16.33203125" style="5" customWidth="1"/>
    <col min="10" max="10" width="17.1640625" style="5" customWidth="1"/>
    <col min="11" max="11" width="14.1640625" style="5" customWidth="1"/>
    <col min="12" max="12" width="2.83203125" style="2" customWidth="1"/>
    <col min="13" max="16384" width="9" style="2"/>
  </cols>
  <sheetData>
    <row r="1" spans="1:12" ht="45.75" customHeight="1" x14ac:dyDescent="0.45">
      <c r="A1" s="14"/>
      <c r="B1" s="1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60" customHeight="1" x14ac:dyDescent="0.2">
      <c r="B15" s="11" t="s">
        <v>2</v>
      </c>
      <c r="C15" s="11" t="s">
        <v>3</v>
      </c>
      <c r="D15" s="11" t="s">
        <v>4</v>
      </c>
      <c r="E15" s="11" t="s">
        <v>5</v>
      </c>
      <c r="F15" s="11" t="s">
        <v>6</v>
      </c>
      <c r="G15" s="11" t="s">
        <v>7</v>
      </c>
      <c r="H15" s="11" t="s">
        <v>8</v>
      </c>
      <c r="I15" s="11" t="s">
        <v>9</v>
      </c>
      <c r="J15" s="11" t="s">
        <v>10</v>
      </c>
      <c r="K15" s="11" t="s">
        <v>11</v>
      </c>
    </row>
    <row r="16" spans="1:12" ht="27" customHeight="1" x14ac:dyDescent="0.2">
      <c r="B16" s="6" t="s">
        <v>12</v>
      </c>
      <c r="C16" s="12">
        <v>550</v>
      </c>
      <c r="D16" s="7">
        <v>0.5</v>
      </c>
      <c r="E16" s="8">
        <v>15</v>
      </c>
      <c r="F16" s="12">
        <f>IFERROR(Table1[[#This Row],[Total 
vendido]]*Table1[[#This Row],[Coste por artículo]]*(1+Table1[[#This Row],[Porcentaje de 
aumento de 
precio]]),0)</f>
        <v>12375</v>
      </c>
      <c r="G16" s="12">
        <v>10</v>
      </c>
      <c r="H16" s="12">
        <v>5.75</v>
      </c>
      <c r="I16" s="12">
        <f>IFERROR(Table1[[#This Row],[Coste por artículo]]*Table1[[#This Row],[Porcentaje de 
aumento de 
precio]]+Table1[[#This Row],[Cargo por 
envío/artículo]]-Table1[[#This Row],[Coste de envío/artículo]],0)</f>
        <v>279.25</v>
      </c>
      <c r="J16" s="8">
        <v>2</v>
      </c>
      <c r="K16" s="12">
        <f>IFERROR((Table1[[#This Row],[Total 
vendido]]-Table1[[#This Row],[Devoluciones]])*Table1[[#This Row],[Beneficio por artículo 
(incl. envío)]]+(Table1[[#This Row],[Devoluciones]]*Table1[[#This Row],[Coste de envío/artículo]]),0)</f>
        <v>3641.75</v>
      </c>
    </row>
    <row r="17" spans="2:11" ht="27" customHeight="1" x14ac:dyDescent="0.2">
      <c r="B17" s="6" t="s">
        <v>13</v>
      </c>
      <c r="C17" s="12">
        <v>800</v>
      </c>
      <c r="D17" s="7">
        <v>0.75</v>
      </c>
      <c r="E17" s="8">
        <v>18</v>
      </c>
      <c r="F17" s="12">
        <f>IFERROR(Table1[[#This Row],[Total 
vendido]]*Table1[[#This Row],[Coste por artículo]]*(1+Table1[[#This Row],[Porcentaje de 
aumento de 
precio]]),0)</f>
        <v>25200</v>
      </c>
      <c r="G17" s="12">
        <v>10</v>
      </c>
      <c r="H17" s="12">
        <v>5.75</v>
      </c>
      <c r="I17" s="12">
        <f>IFERROR(Table1[[#This Row],[Coste por artículo]]*Table1[[#This Row],[Porcentaje de 
aumento de 
precio]]+Table1[[#This Row],[Cargo por 
envío/artículo]]-Table1[[#This Row],[Coste de envío/artículo]],0)</f>
        <v>604.25</v>
      </c>
      <c r="J17" s="8">
        <v>1</v>
      </c>
      <c r="K17" s="12">
        <f>IFERROR((Table1[[#This Row],[Total 
vendido]]-Table1[[#This Row],[Devoluciones]])*Table1[[#This Row],[Beneficio por artículo 
(incl. envío)]]+(Table1[[#This Row],[Devoluciones]]*Table1[[#This Row],[Coste de envío/artículo]]),0)</f>
        <v>10278</v>
      </c>
    </row>
    <row r="18" spans="2:11" ht="27" customHeight="1" x14ac:dyDescent="0.2">
      <c r="B18" s="6" t="s">
        <v>14</v>
      </c>
      <c r="C18" s="12">
        <v>2400</v>
      </c>
      <c r="D18" s="7">
        <v>0.65</v>
      </c>
      <c r="E18" s="8">
        <v>20</v>
      </c>
      <c r="F18" s="12">
        <f>IFERROR(Table1[[#This Row],[Total 
vendido]]*Table1[[#This Row],[Coste por artículo]]*(1+Table1[[#This Row],[Porcentaje de 
aumento de 
precio]]),0)</f>
        <v>79200</v>
      </c>
      <c r="G18" s="12">
        <v>0</v>
      </c>
      <c r="H18" s="12">
        <v>3</v>
      </c>
      <c r="I18" s="12">
        <f>IFERROR(Table1[[#This Row],[Coste por artículo]]*Table1[[#This Row],[Porcentaje de 
aumento de 
precio]]+Table1[[#This Row],[Cargo por 
envío/artículo]]-Table1[[#This Row],[Coste de envío/artículo]],0)</f>
        <v>1557</v>
      </c>
      <c r="J18" s="8">
        <v>0</v>
      </c>
      <c r="K18" s="12">
        <f>IFERROR((Table1[[#This Row],[Total 
vendido]]-Table1[[#This Row],[Devoluciones]])*Table1[[#This Row],[Beneficio por artículo 
(incl. envío)]]+(Table1[[#This Row],[Devoluciones]]*Table1[[#This Row],[Coste de envío/artículo]]),0)</f>
        <v>31140</v>
      </c>
    </row>
    <row r="19" spans="2:11" ht="27" customHeight="1" x14ac:dyDescent="0.2">
      <c r="B19" s="6" t="s">
        <v>15</v>
      </c>
      <c r="C19" s="12">
        <v>80</v>
      </c>
      <c r="D19" s="7">
        <v>0.9</v>
      </c>
      <c r="E19" s="8">
        <v>50</v>
      </c>
      <c r="F19" s="12">
        <f>IFERROR(Table1[[#This Row],[Total 
vendido]]*Table1[[#This Row],[Coste por artículo]]*(1+Table1[[#This Row],[Porcentaje de 
aumento de 
precio]]),0)</f>
        <v>7600</v>
      </c>
      <c r="G19" s="12">
        <v>0</v>
      </c>
      <c r="H19" s="12">
        <v>3.5</v>
      </c>
      <c r="I19" s="12">
        <f>IFERROR(Table1[[#This Row],[Coste por artículo]]*Table1[[#This Row],[Porcentaje de 
aumento de 
precio]]+Table1[[#This Row],[Cargo por 
envío/artículo]]-Table1[[#This Row],[Coste de envío/artículo]],0)</f>
        <v>68.5</v>
      </c>
      <c r="J19" s="8">
        <v>0</v>
      </c>
      <c r="K19" s="12">
        <f>IFERROR((Table1[[#This Row],[Total 
vendido]]-Table1[[#This Row],[Devoluciones]])*Table1[[#This Row],[Beneficio por artículo 
(incl. envío)]]+(Table1[[#This Row],[Devoluciones]]*Table1[[#This Row],[Coste de envío/artículo]]),0)</f>
        <v>3425</v>
      </c>
    </row>
    <row r="20" spans="2:11" ht="27" customHeight="1" x14ac:dyDescent="0.2">
      <c r="B20" s="6" t="s">
        <v>16</v>
      </c>
      <c r="C20" s="12">
        <v>1300</v>
      </c>
      <c r="D20" s="7">
        <v>0.9</v>
      </c>
      <c r="E20" s="8">
        <v>15</v>
      </c>
      <c r="F20" s="12">
        <f>IFERROR(Table1[[#This Row],[Total 
vendido]]*Table1[[#This Row],[Coste por artículo]]*(1+Table1[[#This Row],[Porcentaje de 
aumento de 
precio]]),0)</f>
        <v>37050</v>
      </c>
      <c r="G20" s="12">
        <v>15</v>
      </c>
      <c r="H20" s="12">
        <v>10</v>
      </c>
      <c r="I20" s="12">
        <f>IFERROR(Table1[[#This Row],[Coste por artículo]]*Table1[[#This Row],[Porcentaje de 
aumento de 
precio]]+Table1[[#This Row],[Cargo por 
envío/artículo]]-Table1[[#This Row],[Coste de envío/artículo]],0)</f>
        <v>1175</v>
      </c>
      <c r="J20" s="8">
        <v>1</v>
      </c>
      <c r="K20" s="12">
        <f>IFERROR((Table1[[#This Row],[Total 
vendido]]-Table1[[#This Row],[Devoluciones]])*Table1[[#This Row],[Beneficio por artículo 
(incl. envío)]]+(Table1[[#This Row],[Devoluciones]]*Table1[[#This Row],[Coste de envío/artículo]]),0)</f>
        <v>16460</v>
      </c>
    </row>
    <row r="21" spans="2:11" ht="27" customHeight="1" x14ac:dyDescent="0.2">
      <c r="B21" s="3" t="s">
        <v>0</v>
      </c>
      <c r="C21" s="3"/>
      <c r="D21" s="3"/>
      <c r="E21" s="3"/>
      <c r="F21" s="13">
        <f>SUBTOTAL(109,Table1[Ingresos 
totales])</f>
        <v>161425</v>
      </c>
      <c r="G21" s="3"/>
      <c r="H21" s="3"/>
      <c r="I21" s="4"/>
      <c r="J21" s="9">
        <f>SUBTOTAL(109,Table1[Devoluciones])</f>
        <v>4</v>
      </c>
      <c r="K21" s="13">
        <f>SUBTOTAL(109,Table1[Ingresos 
totales ])</f>
        <v>64944.75</v>
      </c>
    </row>
  </sheetData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</vt:lpstr>
      <vt:lpstr>VENTAS!Títulos_a_imprimir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Porrino</dc:creator>
  <cp:lastModifiedBy>Pedro Porrino</cp:lastModifiedBy>
  <dcterms:created xsi:type="dcterms:W3CDTF">2014-12-15T22:31:29Z</dcterms:created>
  <dcterms:modified xsi:type="dcterms:W3CDTF">2019-01-04T15:32:27Z</dcterms:modified>
</cp:coreProperties>
</file>