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Программирование\Основы IT лабораторные\Работы\"/>
    </mc:Choice>
  </mc:AlternateContent>
  <xr:revisionPtr revIDLastSave="0" documentId="13_ncr:1_{26FFC8F5-D1E0-425B-B468-F1EB05AA5993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3" i="4"/>
  <c r="E4" i="3"/>
  <c r="E5" i="3"/>
  <c r="G5" i="3" s="1"/>
  <c r="H5" i="3" s="1"/>
  <c r="J5" i="3" s="1"/>
  <c r="E6" i="3"/>
  <c r="G6" i="3" s="1"/>
  <c r="H6" i="3" s="1"/>
  <c r="J6" i="3" s="1"/>
  <c r="E7" i="3"/>
  <c r="E3" i="3"/>
  <c r="E4" i="2"/>
  <c r="G4" i="2" s="1"/>
  <c r="H4" i="2" s="1"/>
  <c r="J4" i="2" s="1"/>
  <c r="E5" i="2"/>
  <c r="G5" i="2" s="1"/>
  <c r="E6" i="2"/>
  <c r="G6" i="2" s="1"/>
  <c r="H6" i="2" s="1"/>
  <c r="J6" i="2" s="1"/>
  <c r="E7" i="2"/>
  <c r="E3" i="2"/>
  <c r="G3" i="2" s="1"/>
  <c r="I9" i="3"/>
  <c r="F9" i="3"/>
  <c r="I8" i="3"/>
  <c r="F8" i="3"/>
  <c r="G7" i="3"/>
  <c r="H7" i="3" s="1"/>
  <c r="J7" i="3" s="1"/>
  <c r="G4" i="3"/>
  <c r="H4" i="3" s="1"/>
  <c r="J4" i="3" s="1"/>
  <c r="I9" i="2"/>
  <c r="F9" i="2"/>
  <c r="I8" i="2"/>
  <c r="F8" i="2"/>
  <c r="K3" i="1"/>
  <c r="K8" i="1" s="1"/>
  <c r="J9" i="1"/>
  <c r="H9" i="1"/>
  <c r="G9" i="1"/>
  <c r="J8" i="1"/>
  <c r="I8" i="1"/>
  <c r="F8" i="1"/>
  <c r="G8" i="1"/>
  <c r="H8" i="1"/>
  <c r="I9" i="1"/>
  <c r="F9" i="1"/>
  <c r="E9" i="1"/>
  <c r="E8" i="1"/>
  <c r="K6" i="1"/>
  <c r="K4" i="1"/>
  <c r="K5" i="1"/>
  <c r="K7" i="1"/>
  <c r="H4" i="1"/>
  <c r="J4" i="1" s="1"/>
  <c r="H5" i="1"/>
  <c r="J5" i="1" s="1"/>
  <c r="H6" i="1"/>
  <c r="J6" i="1" s="1"/>
  <c r="H7" i="1"/>
  <c r="J7" i="1" s="1"/>
  <c r="H3" i="1"/>
  <c r="J3" i="1" s="1"/>
  <c r="G4" i="1"/>
  <c r="G5" i="1"/>
  <c r="G6" i="1"/>
  <c r="G7" i="1"/>
  <c r="G3" i="1"/>
  <c r="E8" i="3" l="1"/>
  <c r="E9" i="3"/>
  <c r="G3" i="3"/>
  <c r="G8" i="3" s="1"/>
  <c r="H3" i="3"/>
  <c r="G9" i="3"/>
  <c r="G7" i="2"/>
  <c r="G9" i="2" s="1"/>
  <c r="H5" i="2"/>
  <c r="J5" i="2" s="1"/>
  <c r="E9" i="2"/>
  <c r="H3" i="2"/>
  <c r="J3" i="2" s="1"/>
  <c r="E8" i="2"/>
  <c r="K9" i="1"/>
  <c r="G8" i="2" l="1"/>
  <c r="H8" i="3"/>
  <c r="H9" i="3"/>
  <c r="J3" i="3"/>
  <c r="H7" i="2"/>
  <c r="J7" i="2" s="1"/>
  <c r="K6" i="2" s="1"/>
  <c r="K7" i="2"/>
  <c r="H8" i="2"/>
  <c r="H9" i="2"/>
  <c r="J9" i="2"/>
  <c r="K5" i="2"/>
  <c r="J8" i="3" l="1"/>
  <c r="J9" i="3"/>
  <c r="K3" i="3"/>
  <c r="K5" i="3"/>
  <c r="K6" i="3"/>
  <c r="K7" i="3"/>
  <c r="K4" i="3"/>
  <c r="K4" i="2"/>
  <c r="K3" i="2"/>
  <c r="J8" i="2"/>
  <c r="K9" i="3" l="1"/>
  <c r="K8" i="3"/>
  <c r="K9" i="2"/>
  <c r="K8" i="2"/>
</calcChain>
</file>

<file path=xl/sharedStrings.xml><?xml version="1.0" encoding="utf-8"?>
<sst xmlns="http://schemas.openxmlformats.org/spreadsheetml/2006/main" count="77" uniqueCount="31">
  <si>
    <t>Зарплата работников за январь</t>
  </si>
  <si>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</si>
  <si>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</si>
  <si>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</si>
  <si>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</si>
  <si>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</si>
  <si>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</si>
  <si>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</si>
  <si>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</si>
  <si>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</si>
  <si>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</si>
  <si>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</si>
  <si>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</si>
  <si>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</si>
  <si>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Пупкин</t>
  </si>
  <si>
    <t>Чижиков</t>
  </si>
  <si>
    <t>Веридзе</t>
  </si>
  <si>
    <t>Энштейн</t>
  </si>
  <si>
    <t>Тесла</t>
  </si>
  <si>
    <t>Электрик</t>
  </si>
  <si>
    <t xml:space="preserve">Физик </t>
  </si>
  <si>
    <t>Аниматор</t>
  </si>
  <si>
    <t>Охранние</t>
  </si>
  <si>
    <t>Клерк</t>
  </si>
  <si>
    <t>Зарплата работников за февраль</t>
  </si>
  <si>
    <t>Зарплата работников за март</t>
  </si>
  <si>
    <t>Месяц</t>
  </si>
  <si>
    <t>Всего получить</t>
  </si>
  <si>
    <t xml:space="preserve">Январь 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</si>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</sst>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BY" baseline="0"/>
              <a:t>Работники и зп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Пупкин</c:v>
                </c:pt>
                <c:pt idx="1">
                  <c:v>Чижиков</c:v>
                </c:pt>
                <c:pt idx="2">
                  <c:v>Веридзе</c:v>
                </c:pt>
                <c:pt idx="3">
                  <c:v>Энштейн</c:v>
                </c:pt>
                <c:pt idx="4">
                  <c:v>Тесла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720</c:v>
                </c:pt>
                <c:pt idx="1">
                  <c:v>884</c:v>
                </c:pt>
                <c:pt idx="2">
                  <c:v>840</c:v>
                </c:pt>
                <c:pt idx="3">
                  <c:v>995.5200000000001</c:v>
                </c:pt>
                <c:pt idx="4">
                  <c:v>666.4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E-4792-ACA3-C50C735A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11496"/>
        <c:axId val="446231920"/>
      </c:barChart>
      <c:catAx>
        <c:axId val="25461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6231920"/>
        <c:crosses val="autoZero"/>
        <c:auto val="1"/>
        <c:lblAlgn val="ctr"/>
        <c:lblOffset val="100"/>
        <c:noMultiLvlLbl val="0"/>
      </c:catAx>
      <c:valAx>
        <c:axId val="446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461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BY"/>
              <a:t>Зарплата директора за январь, февраль, март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Sheet4!$A$2:$A$4</c:f>
              <c:strCache>
                <c:ptCount val="3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11970</c:v>
                </c:pt>
                <c:pt idx="1">
                  <c:v>13167.000000000002</c:v>
                </c:pt>
                <c:pt idx="2">
                  <c:v>12568.5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194-8FDD-5EE95FB6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46736"/>
        <c:axId val="603746096"/>
      </c:barChart>
      <c:catAx>
        <c:axId val="6037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3746096"/>
        <c:crosses val="autoZero"/>
        <c:auto val="1"/>
        <c:lblAlgn val="ctr"/>
        <c:lblOffset val="100"/>
        <c:noMultiLvlLbl val="0"/>
      </c:catAx>
      <c:valAx>
        <c:axId val="60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37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960120</xdr:colOff>
      <xdr:row>11</xdr:row>
      <xdr:rowOff>49530</xdr:rowOff>
    </xdr:from>
    <xdr:to>
      <xdr:col>14</xdr:col>
      <xdr:colOff>99060</xdr:colOff>
      <xdr:row>26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ABF1EC-0ACF-4924-989B-A5CFCFB8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102870</xdr:rowOff>
    </xdr:from>
    <xdr:to>
      <xdr:col>12</xdr:col>
      <xdr:colOff>83820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A7A780-7098-4B04-B5C4-AF8323DE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Normal="100" workbookViewId="0">
      <selection activeCell="K4" sqref="K4"/>
    </sheetView>
  </sheetViews>
  <sheetFormatPr defaultRowHeight="14.4" x14ac:dyDescent="0.3"/>
  <cols>
    <col min="3" max="3" width="11.109375" customWidth="1"/>
    <col min="7" max="7" width="17" customWidth="1"/>
  </cols>
  <sheetData>
    <row r="1" spans="1:11" ht="15" thickBo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1">
        <v>1</v>
      </c>
      <c r="B3" s="1" t="s">
        <v>14</v>
      </c>
      <c r="C3" s="1" t="s">
        <v>23</v>
      </c>
      <c r="D3" s="1">
        <v>3</v>
      </c>
      <c r="E3" s="1">
        <v>600</v>
      </c>
      <c r="F3" s="3">
        <v>0.5</v>
      </c>
      <c r="G3" s="1">
        <f>IF(D3&gt;10, E3*0.2, E3*0)</f>
        <v>0</v>
      </c>
      <c r="H3" s="1">
        <f>E3+E3*F3+G3</f>
        <v>900</v>
      </c>
      <c r="I3" s="1">
        <v>0.2</v>
      </c>
      <c r="J3" s="1">
        <f>H3-H3*I3</f>
        <v>720</v>
      </c>
      <c r="K3" s="1">
        <f>J3/SUM(J3:J7)</f>
        <v>0.17535655833528174</v>
      </c>
    </row>
    <row r="4" spans="1:11" x14ac:dyDescent="0.3">
      <c r="A4" s="1">
        <v>2</v>
      </c>
      <c r="B4" s="1" t="s">
        <v>15</v>
      </c>
      <c r="C4" s="1" t="s">
        <v>22</v>
      </c>
      <c r="D4" s="1">
        <v>15</v>
      </c>
      <c r="E4" s="1">
        <v>650</v>
      </c>
      <c r="F4" s="3">
        <v>0.5</v>
      </c>
      <c r="G4" s="1">
        <f t="shared" ref="G4:G7" si="0">IF(D4&gt;10, E4*0.2, E4*0)</f>
        <v>130</v>
      </c>
      <c r="H4" s="1">
        <f t="shared" ref="H4:H7" si="1">E4+E4*F4+G4</f>
        <v>1105</v>
      </c>
      <c r="I4" s="1">
        <v>0.2</v>
      </c>
      <c r="J4" s="1">
        <f t="shared" ref="J4:J7" si="2">H4-H4*I4</f>
        <v>884</v>
      </c>
      <c r="K4" s="1">
        <f>J4/SUM(J3:J7)</f>
        <v>0.21529888551165147</v>
      </c>
    </row>
    <row r="5" spans="1:11" x14ac:dyDescent="0.3">
      <c r="A5" s="1">
        <v>3</v>
      </c>
      <c r="B5" s="1" t="s">
        <v>16</v>
      </c>
      <c r="C5" s="1" t="s">
        <v>21</v>
      </c>
      <c r="D5" s="1">
        <v>6</v>
      </c>
      <c r="E5" s="1">
        <v>700</v>
      </c>
      <c r="F5" s="3">
        <v>0.5</v>
      </c>
      <c r="G5" s="1">
        <f t="shared" si="0"/>
        <v>0</v>
      </c>
      <c r="H5" s="1">
        <f t="shared" si="1"/>
        <v>1050</v>
      </c>
      <c r="I5" s="1">
        <v>0.2</v>
      </c>
      <c r="J5" s="1">
        <f t="shared" si="2"/>
        <v>840</v>
      </c>
      <c r="K5" s="1">
        <f>J5/SUM(J3:J7)</f>
        <v>0.20458265139116202</v>
      </c>
    </row>
    <row r="6" spans="1:11" x14ac:dyDescent="0.3">
      <c r="A6" s="1">
        <v>4</v>
      </c>
      <c r="B6" s="1" t="s">
        <v>17</v>
      </c>
      <c r="C6" s="1" t="s">
        <v>20</v>
      </c>
      <c r="D6" s="1">
        <v>27</v>
      </c>
      <c r="E6" s="1">
        <v>732</v>
      </c>
      <c r="F6" s="3">
        <v>0.5</v>
      </c>
      <c r="G6" s="1">
        <f t="shared" si="0"/>
        <v>146.4</v>
      </c>
      <c r="H6" s="1">
        <f t="shared" si="1"/>
        <v>1244.4000000000001</v>
      </c>
      <c r="I6" s="1">
        <v>0.2</v>
      </c>
      <c r="J6" s="1">
        <f t="shared" si="2"/>
        <v>995.5200000000001</v>
      </c>
      <c r="K6" s="1">
        <f>J6/SUM(J3:J7)</f>
        <v>0.24245966799158292</v>
      </c>
    </row>
    <row r="7" spans="1:11" x14ac:dyDescent="0.3">
      <c r="A7" s="1">
        <v>5</v>
      </c>
      <c r="B7" s="1" t="s">
        <v>18</v>
      </c>
      <c r="C7" s="1" t="s">
        <v>19</v>
      </c>
      <c r="D7" s="1">
        <v>15</v>
      </c>
      <c r="E7" s="1">
        <v>490</v>
      </c>
      <c r="F7" s="3">
        <v>0.5</v>
      </c>
      <c r="G7" s="1">
        <f t="shared" si="0"/>
        <v>98</v>
      </c>
      <c r="H7" s="1">
        <f t="shared" si="1"/>
        <v>833</v>
      </c>
      <c r="I7" s="1">
        <v>0.2</v>
      </c>
      <c r="J7" s="1">
        <f t="shared" si="2"/>
        <v>666.4</v>
      </c>
      <c r="K7" s="1">
        <f>J7/SUM(J3:J7)</f>
        <v>0.16230223677032188</v>
      </c>
    </row>
    <row r="8" spans="1:11" x14ac:dyDescent="0.3">
      <c r="A8" s="14" t="s">
        <v>12</v>
      </c>
      <c r="B8" s="15"/>
      <c r="C8" s="15"/>
      <c r="D8" s="16"/>
      <c r="E8" s="1">
        <f t="shared" ref="E8:K8" si="3">SUM(E3:E7)</f>
        <v>3172</v>
      </c>
      <c r="F8" s="3">
        <f t="shared" si="3"/>
        <v>2.5</v>
      </c>
      <c r="G8" s="3">
        <f t="shared" si="3"/>
        <v>374.4</v>
      </c>
      <c r="H8" s="3">
        <f t="shared" si="3"/>
        <v>5132.3999999999996</v>
      </c>
      <c r="I8" s="3">
        <f t="shared" si="3"/>
        <v>1</v>
      </c>
      <c r="J8" s="3">
        <f t="shared" si="3"/>
        <v>4105.92</v>
      </c>
      <c r="K8" s="3">
        <f t="shared" si="3"/>
        <v>1</v>
      </c>
    </row>
    <row r="9" spans="1:11" x14ac:dyDescent="0.3">
      <c r="A9" s="14" t="s">
        <v>13</v>
      </c>
      <c r="B9" s="15"/>
      <c r="C9" s="15"/>
      <c r="D9" s="16"/>
      <c r="E9" s="1">
        <f>AVERAGE(E3:E7)</f>
        <v>634.4</v>
      </c>
      <c r="F9" s="3">
        <f>AVERAGE(F3:F7)</f>
        <v>0.5</v>
      </c>
      <c r="G9" s="3">
        <f>AVERAGE(G3:G7)</f>
        <v>74.88</v>
      </c>
      <c r="H9" s="3">
        <f>AVERAGE(H3:H7)</f>
        <v>1026.48</v>
      </c>
      <c r="I9" s="3">
        <f t="shared" ref="I9:K9" si="4">AVERAGE(I3:I7)</f>
        <v>0.2</v>
      </c>
      <c r="J9" s="3">
        <f>AVERAGE(J3:J7)</f>
        <v>821.18399999999997</v>
      </c>
      <c r="K9" s="3">
        <f t="shared" si="4"/>
        <v>0.2</v>
      </c>
    </row>
    <row r="12" spans="1:11" x14ac:dyDescent="0.3">
      <c r="A12" s="10"/>
      <c r="B12" s="10"/>
      <c r="C12" s="10"/>
      <c r="D12" s="10"/>
      <c r="E12" s="10"/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FDA1-BBBC-47FD-AAA9-B2309AB48193}">
  <dimension ref="A1:K9"/>
  <sheetViews>
    <sheetView workbookViewId="0">
      <selection activeCell="E3" sqref="E3:E7"/>
    </sheetView>
  </sheetViews>
  <sheetFormatPr defaultRowHeight="14.4" x14ac:dyDescent="0.3"/>
  <sheetData>
    <row r="1" spans="1:11" ht="15" thickBot="1" x14ac:dyDescent="0.35">
      <c r="A1" s="11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1">
        <v>1</v>
      </c>
      <c r="B3" s="1" t="s">
        <v>14</v>
      </c>
      <c r="C3" s="1" t="s">
        <v>23</v>
      </c>
      <c r="D3" s="1">
        <v>3</v>
      </c>
      <c r="E3" s="1">
        <f>Sheet1!E3*1.1</f>
        <v>660</v>
      </c>
      <c r="F3" s="3">
        <v>0.5</v>
      </c>
      <c r="G3" s="1">
        <f>IF(D3&gt;10, E3*0.2, E3*0)</f>
        <v>0</v>
      </c>
      <c r="H3" s="1">
        <f>E3+E3*F3+G3</f>
        <v>990</v>
      </c>
      <c r="I3" s="1">
        <v>0.2</v>
      </c>
      <c r="J3" s="1">
        <f>H3-H3*I3</f>
        <v>792</v>
      </c>
      <c r="K3" s="1">
        <f>J3/SUM(J3:J7)</f>
        <v>0.17535655833528171</v>
      </c>
    </row>
    <row r="4" spans="1:11" x14ac:dyDescent="0.3">
      <c r="A4" s="1">
        <v>2</v>
      </c>
      <c r="B4" s="1" t="s">
        <v>15</v>
      </c>
      <c r="C4" s="1" t="s">
        <v>22</v>
      </c>
      <c r="D4" s="1">
        <v>15</v>
      </c>
      <c r="E4" s="1">
        <f>Sheet1!E4*1.1</f>
        <v>715.00000000000011</v>
      </c>
      <c r="F4" s="3">
        <v>0.5</v>
      </c>
      <c r="G4" s="1">
        <f t="shared" ref="G4:G7" si="0">IF(D4&gt;10, E4*0.2, E4*0)</f>
        <v>143.00000000000003</v>
      </c>
      <c r="H4" s="1">
        <f t="shared" ref="H4:H7" si="1">E4+E4*F4+G4</f>
        <v>1215.5000000000002</v>
      </c>
      <c r="I4" s="1">
        <v>0.2</v>
      </c>
      <c r="J4" s="1">
        <f t="shared" ref="J4:J7" si="2">H4-H4*I4</f>
        <v>972.4000000000002</v>
      </c>
      <c r="K4" s="1">
        <f>J4/SUM(J3:J7)</f>
        <v>0.21529888551165149</v>
      </c>
    </row>
    <row r="5" spans="1:11" x14ac:dyDescent="0.3">
      <c r="A5" s="1">
        <v>3</v>
      </c>
      <c r="B5" s="1" t="s">
        <v>16</v>
      </c>
      <c r="C5" s="1" t="s">
        <v>21</v>
      </c>
      <c r="D5" s="1">
        <v>6</v>
      </c>
      <c r="E5" s="1">
        <f>Sheet1!E5*1.1</f>
        <v>770.00000000000011</v>
      </c>
      <c r="F5" s="3">
        <v>0.5</v>
      </c>
      <c r="G5" s="1">
        <f t="shared" si="0"/>
        <v>0</v>
      </c>
      <c r="H5" s="1">
        <f t="shared" si="1"/>
        <v>1155.0000000000002</v>
      </c>
      <c r="I5" s="1">
        <v>0.2</v>
      </c>
      <c r="J5" s="1">
        <f t="shared" si="2"/>
        <v>924.00000000000023</v>
      </c>
      <c r="K5" s="1">
        <f>J5/SUM(J3:J7)</f>
        <v>0.20458265139116205</v>
      </c>
    </row>
    <row r="6" spans="1:11" x14ac:dyDescent="0.3">
      <c r="A6" s="1">
        <v>4</v>
      </c>
      <c r="B6" s="1" t="s">
        <v>17</v>
      </c>
      <c r="C6" s="1" t="s">
        <v>20</v>
      </c>
      <c r="D6" s="1">
        <v>27</v>
      </c>
      <c r="E6" s="1">
        <f>Sheet1!E6*1.1</f>
        <v>805.2</v>
      </c>
      <c r="F6" s="3">
        <v>0.5</v>
      </c>
      <c r="G6" s="1">
        <f t="shared" si="0"/>
        <v>161.04000000000002</v>
      </c>
      <c r="H6" s="1">
        <f t="shared" si="1"/>
        <v>1368.8400000000001</v>
      </c>
      <c r="I6" s="1">
        <v>0.2</v>
      </c>
      <c r="J6" s="1">
        <f t="shared" si="2"/>
        <v>1095.0720000000001</v>
      </c>
      <c r="K6" s="1">
        <f>J6/SUM(J3:J7)</f>
        <v>0.24245966799158289</v>
      </c>
    </row>
    <row r="7" spans="1:11" x14ac:dyDescent="0.3">
      <c r="A7" s="1">
        <v>5</v>
      </c>
      <c r="B7" s="1" t="s">
        <v>18</v>
      </c>
      <c r="C7" s="1" t="s">
        <v>19</v>
      </c>
      <c r="D7" s="1">
        <v>15</v>
      </c>
      <c r="E7" s="1">
        <f>Sheet1!E7*1.1</f>
        <v>539</v>
      </c>
      <c r="F7" s="3">
        <v>0.5</v>
      </c>
      <c r="G7" s="1">
        <f t="shared" si="0"/>
        <v>107.80000000000001</v>
      </c>
      <c r="H7" s="1">
        <f t="shared" si="1"/>
        <v>916.3</v>
      </c>
      <c r="I7" s="1">
        <v>0.2</v>
      </c>
      <c r="J7" s="1">
        <f t="shared" si="2"/>
        <v>733.04</v>
      </c>
      <c r="K7" s="1">
        <f>J7/SUM(J3:J7)</f>
        <v>0.16230223677032185</v>
      </c>
    </row>
    <row r="8" spans="1:11" x14ac:dyDescent="0.3">
      <c r="A8" s="14" t="s">
        <v>12</v>
      </c>
      <c r="B8" s="15"/>
      <c r="C8" s="15"/>
      <c r="D8" s="16"/>
      <c r="E8" s="1">
        <f t="shared" ref="E8:K8" si="3">SUM(E3:E7)</f>
        <v>3489.2</v>
      </c>
      <c r="F8" s="3">
        <f t="shared" si="3"/>
        <v>2.5</v>
      </c>
      <c r="G8" s="3">
        <f t="shared" si="3"/>
        <v>411.84000000000009</v>
      </c>
      <c r="H8" s="3">
        <f t="shared" si="3"/>
        <v>5645.64</v>
      </c>
      <c r="I8" s="3">
        <f t="shared" si="3"/>
        <v>1</v>
      </c>
      <c r="J8" s="3">
        <f t="shared" si="3"/>
        <v>4516.5120000000006</v>
      </c>
      <c r="K8" s="3">
        <f t="shared" si="3"/>
        <v>1</v>
      </c>
    </row>
    <row r="9" spans="1:11" x14ac:dyDescent="0.3">
      <c r="A9" s="14" t="s">
        <v>13</v>
      </c>
      <c r="B9" s="15"/>
      <c r="C9" s="15"/>
      <c r="D9" s="16"/>
      <c r="E9" s="1">
        <f>AVERAGE(E3:E7)</f>
        <v>697.83999999999992</v>
      </c>
      <c r="F9" s="3">
        <f>AVERAGE(F3:F7)</f>
        <v>0.5</v>
      </c>
      <c r="G9" s="3">
        <f>AVERAGE(G3:G7)</f>
        <v>82.368000000000023</v>
      </c>
      <c r="H9" s="3">
        <f>AVERAGE(H3:H7)</f>
        <v>1129.1280000000002</v>
      </c>
      <c r="I9" s="3">
        <f t="shared" ref="I9:K9" si="4">AVERAGE(I3:I7)</f>
        <v>0.2</v>
      </c>
      <c r="J9" s="3">
        <f>AVERAGE(J3:J7)</f>
        <v>903.30240000000015</v>
      </c>
      <c r="K9" s="3">
        <f t="shared" si="4"/>
        <v>0.2</v>
      </c>
    </row>
  </sheetData>
  <mergeCells count="3">
    <mergeCell ref="A1:K1"/>
    <mergeCell ref="A8:D8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9A03-A726-4A00-9AEC-16093A89EF71}">
  <dimension ref="A1:K9"/>
  <sheetViews>
    <sheetView workbookViewId="0">
      <selection activeCell="F10" sqref="F10"/>
    </sheetView>
  </sheetViews>
  <sheetFormatPr defaultRowHeight="14.4" x14ac:dyDescent="0.3"/>
  <sheetData>
    <row r="1" spans="1:11" ht="15" thickBot="1" x14ac:dyDescent="0.35">
      <c r="A1" s="11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1">
        <v>1</v>
      </c>
      <c r="B3" s="1" t="s">
        <v>14</v>
      </c>
      <c r="C3" s="1" t="s">
        <v>23</v>
      </c>
      <c r="D3" s="1">
        <v>3</v>
      </c>
      <c r="E3" s="1">
        <f>Sheet1!E3*1.05</f>
        <v>630</v>
      </c>
      <c r="F3" s="3">
        <v>0.5</v>
      </c>
      <c r="G3" s="1">
        <f>IF(D3&gt;10, E3*0.2, E3*0)</f>
        <v>0</v>
      </c>
      <c r="H3" s="1">
        <f>E3+E3*F3+G3</f>
        <v>945</v>
      </c>
      <c r="I3" s="1">
        <v>0.2</v>
      </c>
      <c r="J3" s="1">
        <f>H3-H3*I3</f>
        <v>756</v>
      </c>
      <c r="K3" s="1">
        <f>J3/SUM(J3:J7)</f>
        <v>0.17535655833528171</v>
      </c>
    </row>
    <row r="4" spans="1:11" x14ac:dyDescent="0.3">
      <c r="A4" s="1">
        <v>2</v>
      </c>
      <c r="B4" s="1" t="s">
        <v>15</v>
      </c>
      <c r="C4" s="1" t="s">
        <v>22</v>
      </c>
      <c r="D4" s="1">
        <v>15</v>
      </c>
      <c r="E4" s="1">
        <f>Sheet1!E4*1.05</f>
        <v>682.5</v>
      </c>
      <c r="F4" s="3">
        <v>0.5</v>
      </c>
      <c r="G4" s="1">
        <f t="shared" ref="G4:G7" si="0">IF(D4&gt;10, E4*0.2, E4*0)</f>
        <v>136.5</v>
      </c>
      <c r="H4" s="1">
        <f t="shared" ref="H4:H7" si="1">E4+E4*F4+G4</f>
        <v>1160.25</v>
      </c>
      <c r="I4" s="1">
        <v>0.2</v>
      </c>
      <c r="J4" s="1">
        <f t="shared" ref="J4:J7" si="2">H4-H4*I4</f>
        <v>928.2</v>
      </c>
      <c r="K4" s="1">
        <f>J4/SUM(J3:J7)</f>
        <v>0.21529888551165147</v>
      </c>
    </row>
    <row r="5" spans="1:11" x14ac:dyDescent="0.3">
      <c r="A5" s="1">
        <v>3</v>
      </c>
      <c r="B5" s="1" t="s">
        <v>16</v>
      </c>
      <c r="C5" s="1" t="s">
        <v>21</v>
      </c>
      <c r="D5" s="1">
        <v>6</v>
      </c>
      <c r="E5" s="1">
        <f>Sheet1!E5*1.05</f>
        <v>735</v>
      </c>
      <c r="F5" s="3">
        <v>0.5</v>
      </c>
      <c r="G5" s="1">
        <f t="shared" si="0"/>
        <v>0</v>
      </c>
      <c r="H5" s="1">
        <f t="shared" si="1"/>
        <v>1102.5</v>
      </c>
      <c r="I5" s="1">
        <v>0.2</v>
      </c>
      <c r="J5" s="1">
        <f t="shared" si="2"/>
        <v>882</v>
      </c>
      <c r="K5" s="1">
        <f>J5/SUM(J3:J7)</f>
        <v>0.20458265139116202</v>
      </c>
    </row>
    <row r="6" spans="1:11" x14ac:dyDescent="0.3">
      <c r="A6" s="1">
        <v>4</v>
      </c>
      <c r="B6" s="1" t="s">
        <v>17</v>
      </c>
      <c r="C6" s="1" t="s">
        <v>20</v>
      </c>
      <c r="D6" s="1">
        <v>27</v>
      </c>
      <c r="E6" s="1">
        <f>Sheet1!E6*1.05</f>
        <v>768.6</v>
      </c>
      <c r="F6" s="3">
        <v>0.5</v>
      </c>
      <c r="G6" s="1">
        <f t="shared" si="0"/>
        <v>153.72000000000003</v>
      </c>
      <c r="H6" s="1">
        <f t="shared" si="1"/>
        <v>1306.6200000000001</v>
      </c>
      <c r="I6" s="1">
        <v>0.2</v>
      </c>
      <c r="J6" s="1">
        <f t="shared" si="2"/>
        <v>1045.296</v>
      </c>
      <c r="K6" s="1">
        <f>J6/SUM(J3:J7)</f>
        <v>0.24245966799158289</v>
      </c>
    </row>
    <row r="7" spans="1:11" x14ac:dyDescent="0.3">
      <c r="A7" s="1">
        <v>5</v>
      </c>
      <c r="B7" s="1" t="s">
        <v>18</v>
      </c>
      <c r="C7" s="1" t="s">
        <v>19</v>
      </c>
      <c r="D7" s="1">
        <v>15</v>
      </c>
      <c r="E7" s="1">
        <f>Sheet1!E7*1.05</f>
        <v>514.5</v>
      </c>
      <c r="F7" s="3">
        <v>0.5</v>
      </c>
      <c r="G7" s="1">
        <f t="shared" si="0"/>
        <v>102.9</v>
      </c>
      <c r="H7" s="1">
        <f t="shared" si="1"/>
        <v>874.65</v>
      </c>
      <c r="I7" s="1">
        <v>0.2</v>
      </c>
      <c r="J7" s="1">
        <f t="shared" si="2"/>
        <v>699.72</v>
      </c>
      <c r="K7" s="1">
        <f>J7/SUM(J3:J7)</f>
        <v>0.16230223677032188</v>
      </c>
    </row>
    <row r="8" spans="1:11" x14ac:dyDescent="0.3">
      <c r="A8" s="14" t="s">
        <v>12</v>
      </c>
      <c r="B8" s="15"/>
      <c r="C8" s="15"/>
      <c r="D8" s="16"/>
      <c r="E8" s="1">
        <f t="shared" ref="E8:K8" si="3">SUM(E3:E7)</f>
        <v>3330.6</v>
      </c>
      <c r="F8" s="3">
        <f t="shared" si="3"/>
        <v>2.5</v>
      </c>
      <c r="G8" s="3">
        <f t="shared" si="3"/>
        <v>393.12</v>
      </c>
      <c r="H8" s="3">
        <f t="shared" si="3"/>
        <v>5389.0199999999995</v>
      </c>
      <c r="I8" s="3">
        <f t="shared" si="3"/>
        <v>1</v>
      </c>
      <c r="J8" s="3">
        <f t="shared" si="3"/>
        <v>4311.2160000000003</v>
      </c>
      <c r="K8" s="3">
        <f t="shared" si="3"/>
        <v>1</v>
      </c>
    </row>
    <row r="9" spans="1:11" x14ac:dyDescent="0.3">
      <c r="A9" s="14" t="s">
        <v>13</v>
      </c>
      <c r="B9" s="15"/>
      <c r="C9" s="15"/>
      <c r="D9" s="16"/>
      <c r="E9" s="1">
        <f>AVERAGE(E3:E7)</f>
        <v>666.12</v>
      </c>
      <c r="F9" s="3">
        <f>AVERAGE(F3:F7)</f>
        <v>0.5</v>
      </c>
      <c r="G9" s="3">
        <f>AVERAGE(G3:G7)</f>
        <v>78.623999999999995</v>
      </c>
      <c r="H9" s="3">
        <f>AVERAGE(H3:H7)</f>
        <v>1077.8039999999999</v>
      </c>
      <c r="I9" s="3">
        <f t="shared" ref="I9:K9" si="4">AVERAGE(I3:I7)</f>
        <v>0.2</v>
      </c>
      <c r="J9" s="3">
        <f>AVERAGE(J3:J7)</f>
        <v>862.24320000000012</v>
      </c>
      <c r="K9" s="3">
        <f t="shared" si="4"/>
        <v>0.2</v>
      </c>
    </row>
  </sheetData>
  <mergeCells count="3">
    <mergeCell ref="A1:K1"/>
    <mergeCell ref="A8:D8"/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779-0236-479A-9284-FA6CAC144C97}">
  <dimension ref="A1:B4"/>
  <sheetViews>
    <sheetView tabSelected="1" workbookViewId="0">
      <selection activeCell="B10" sqref="B10"/>
    </sheetView>
  </sheetViews>
  <sheetFormatPr defaultRowHeight="14.4" x14ac:dyDescent="0.3"/>
  <cols>
    <col min="1" max="1" width="15.77734375" customWidth="1"/>
    <col min="2" max="2" width="16.33203125" customWidth="1"/>
  </cols>
  <sheetData>
    <row r="1" spans="1:2" x14ac:dyDescent="0.3">
      <c r="A1" s="4" t="s">
        <v>26</v>
      </c>
      <c r="B1" s="5" t="s">
        <v>27</v>
      </c>
    </row>
    <row r="2" spans="1:2" x14ac:dyDescent="0.3">
      <c r="A2" s="6" t="s">
        <v>28</v>
      </c>
      <c r="B2" s="7">
        <v>11970</v>
      </c>
    </row>
    <row r="3" spans="1:2" x14ac:dyDescent="0.3">
      <c r="A3" s="6" t="s">
        <v>29</v>
      </c>
      <c r="B3" s="7">
        <f>B2*1.1</f>
        <v>13167.000000000002</v>
      </c>
    </row>
    <row r="4" spans="1:2" ht="15" thickBot="1" x14ac:dyDescent="0.35">
      <c r="A4" s="8" t="s">
        <v>30</v>
      </c>
      <c r="B4" s="9">
        <f>B2*1.05</f>
        <v>12568.5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2015-06-05T18:17:20Z</dcterms:created>
  <dcterms:modified xsi:type="dcterms:W3CDTF">2019-09-18T14:07:00Z</dcterms:modified>
</cp:coreProperties>
</file>