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p2gpc\AppData\Local\Temp\MicrosoftEdgeDownloads\bd1b4791-ad6e-4719-b7ba-6d654d364485\"/>
    </mc:Choice>
  </mc:AlternateContent>
  <xr:revisionPtr revIDLastSave="0" documentId="13_ncr:1_{77150521-3B53-45A7-BA35-93B0830C4567}" xr6:coauthVersionLast="36" xr6:coauthVersionMax="36" xr10:uidLastSave="{00000000-0000-0000-0000-000000000000}"/>
  <bookViews>
    <workbookView xWindow="0" yWindow="0" windowWidth="28800" windowHeight="12795" activeTab="1" xr2:uid="{00000000-000D-0000-FFFF-FFFF00000000}"/>
  </bookViews>
  <sheets>
    <sheet name="Blank" sheetId="1" r:id="rId1"/>
    <sheet name="Jan 2025" sheetId="17" r:id="rId2"/>
  </sheets>
  <calcPr calcId="191029"/>
  <extLst>
    <ext uri="GoogleSheetsCustomDataVersion2">
      <go:sheetsCustomData xmlns:go="http://customooxmlschemas.google.com/" r:id="rId21" roundtripDataChecksum="wkISZXncWdTUR0KRQHNYv2AONKSFsnKgcLUfHWQf5Yw="/>
    </ext>
  </extLst>
</workbook>
</file>

<file path=xl/calcChain.xml><?xml version="1.0" encoding="utf-8"?>
<calcChain xmlns="http://schemas.openxmlformats.org/spreadsheetml/2006/main">
  <c r="R53" i="17" l="1"/>
  <c r="C49" i="17"/>
  <c r="F48" i="17"/>
  <c r="E48" i="17"/>
  <c r="E47" i="17"/>
  <c r="F47" i="17" s="1"/>
  <c r="R46" i="17"/>
  <c r="E46" i="17"/>
  <c r="F46" i="17" s="1"/>
  <c r="F45" i="17"/>
  <c r="F44" i="17"/>
  <c r="E44" i="17"/>
  <c r="E43" i="17"/>
  <c r="E49" i="17" s="1"/>
  <c r="F42" i="17"/>
  <c r="F41" i="17"/>
  <c r="R39" i="17"/>
  <c r="J36" i="17"/>
  <c r="I36" i="17"/>
  <c r="H36" i="17"/>
  <c r="G36" i="17"/>
  <c r="F36" i="17"/>
  <c r="E36" i="17"/>
  <c r="D36" i="17"/>
  <c r="C37" i="17" s="1"/>
  <c r="C36" i="17"/>
  <c r="R32" i="17"/>
  <c r="R25" i="17"/>
  <c r="R18" i="17"/>
  <c r="R11" i="17"/>
  <c r="R4" i="17"/>
  <c r="N60" i="17" s="1"/>
  <c r="R53" i="1"/>
  <c r="E49" i="1"/>
  <c r="C49" i="1"/>
  <c r="F48" i="1"/>
  <c r="F47" i="1"/>
  <c r="R46" i="1"/>
  <c r="F46" i="1"/>
  <c r="F45" i="1"/>
  <c r="F44" i="1"/>
  <c r="F43" i="1"/>
  <c r="F42" i="1"/>
  <c r="G49" i="1" s="1"/>
  <c r="F41" i="1"/>
  <c r="R39" i="1"/>
  <c r="K36" i="1"/>
  <c r="J36" i="1"/>
  <c r="I36" i="1"/>
  <c r="H36" i="1"/>
  <c r="G36" i="1"/>
  <c r="F36" i="1"/>
  <c r="E36" i="1"/>
  <c r="D36" i="1"/>
  <c r="C36" i="1"/>
  <c r="R32" i="1"/>
  <c r="R25" i="1"/>
  <c r="R18" i="1"/>
  <c r="R11" i="1"/>
  <c r="R4" i="1"/>
  <c r="N60" i="1" s="1"/>
  <c r="I48" i="17" l="1"/>
  <c r="I41" i="17"/>
  <c r="I43" i="17"/>
  <c r="K41" i="17"/>
  <c r="K47" i="17"/>
  <c r="N61" i="17"/>
  <c r="I44" i="17"/>
  <c r="K44" i="17" s="1"/>
  <c r="N61" i="1"/>
  <c r="I48" i="1" s="1"/>
  <c r="K48" i="1" s="1"/>
  <c r="F50" i="1"/>
  <c r="I45" i="17"/>
  <c r="K45" i="17" s="1"/>
  <c r="K48" i="17"/>
  <c r="I46" i="17"/>
  <c r="K46" i="17" s="1"/>
  <c r="I47" i="17"/>
  <c r="F43" i="17"/>
  <c r="C37" i="1"/>
  <c r="I42" i="17"/>
  <c r="K42" i="17" s="1"/>
  <c r="K49" i="17" l="1"/>
  <c r="I44" i="1"/>
  <c r="K44" i="1" s="1"/>
  <c r="I47" i="1"/>
  <c r="K47" i="1" s="1"/>
  <c r="I49" i="17"/>
  <c r="I42" i="1"/>
  <c r="K42" i="1" s="1"/>
  <c r="I43" i="1"/>
  <c r="K43" i="1" s="1"/>
  <c r="K43" i="17"/>
  <c r="I46" i="1"/>
  <c r="K46" i="1" s="1"/>
  <c r="I41" i="1"/>
  <c r="G49" i="17"/>
  <c r="F50" i="17" s="1"/>
  <c r="I45" i="1"/>
  <c r="K45" i="1" s="1"/>
  <c r="K41" i="1" l="1"/>
  <c r="K49" i="1" s="1"/>
  <c r="I49" i="1"/>
</calcChain>
</file>

<file path=xl/sharedStrings.xml><?xml version="1.0" encoding="utf-8"?>
<sst xmlns="http://schemas.openxmlformats.org/spreadsheetml/2006/main" count="204" uniqueCount="59">
  <si>
    <t>July</t>
  </si>
  <si>
    <t>বাজারের তালিকা</t>
  </si>
  <si>
    <t>Meal Counter Table</t>
  </si>
  <si>
    <t>Date</t>
  </si>
  <si>
    <t>Pallab</t>
  </si>
  <si>
    <t>Avijit</t>
  </si>
  <si>
    <t>Rahin</t>
  </si>
  <si>
    <t>Nahian</t>
  </si>
  <si>
    <t>Sakib</t>
  </si>
  <si>
    <t>Fuad</t>
  </si>
  <si>
    <t>Jubayer</t>
  </si>
  <si>
    <t>Ibrahim</t>
  </si>
  <si>
    <t>খালা</t>
  </si>
  <si>
    <t>Total</t>
  </si>
  <si>
    <t>Grand Total</t>
  </si>
  <si>
    <t>আগের মাসে যা ছিলো</t>
  </si>
  <si>
    <t>এমাসে যা দিয়াছি</t>
  </si>
  <si>
    <t>পূর্বের টাকা সহ</t>
  </si>
  <si>
    <t>যাহা খাইয়াছি</t>
  </si>
  <si>
    <t>যাহা আছে</t>
  </si>
  <si>
    <t>Name</t>
  </si>
  <si>
    <t>ছিলো</t>
  </si>
  <si>
    <t>দিছে</t>
  </si>
  <si>
    <t>মোট দিয়াছি</t>
  </si>
  <si>
    <t>খরচ</t>
  </si>
  <si>
    <t>আছে</t>
  </si>
  <si>
    <t>বাজারে অবশিষ্ট টাকা</t>
  </si>
  <si>
    <t>ভাড়া</t>
  </si>
  <si>
    <t>NOTE</t>
  </si>
  <si>
    <t>বাসা ভাড়া</t>
  </si>
  <si>
    <t>ময়লা</t>
  </si>
  <si>
    <t>কারেন্ট</t>
  </si>
  <si>
    <t>গ্যাস</t>
  </si>
  <si>
    <t>ওয়াইফাই</t>
  </si>
  <si>
    <t>মিল পাবে</t>
  </si>
  <si>
    <t>মিলে পাবে</t>
  </si>
  <si>
    <t xml:space="preserve"> </t>
  </si>
  <si>
    <t>মোট</t>
  </si>
  <si>
    <t>Meal Rate</t>
  </si>
  <si>
    <t>.</t>
  </si>
  <si>
    <t>January</t>
  </si>
  <si>
    <t>Soupto</t>
  </si>
  <si>
    <t>EXPENSE</t>
  </si>
  <si>
    <t>TOTAL</t>
  </si>
  <si>
    <t>RENT</t>
  </si>
  <si>
    <t>HOUSE RENT</t>
  </si>
  <si>
    <t>COOK</t>
  </si>
  <si>
    <t>WASTE</t>
  </si>
  <si>
    <t>CURRENT</t>
  </si>
  <si>
    <t>GAS</t>
  </si>
  <si>
    <t>WIFI</t>
  </si>
  <si>
    <t>FROM past month</t>
  </si>
  <si>
    <t>CURRENT month</t>
  </si>
  <si>
    <t>BALANCE</t>
  </si>
  <si>
    <t>COST</t>
  </si>
  <si>
    <t>CASH</t>
  </si>
  <si>
    <t>BALANCE FOR ENPENSE</t>
  </si>
  <si>
    <t>PallabGomasta</t>
  </si>
  <si>
    <t>// This is a sheet for Managing Mess/Hostel designed by Pallab Gomasta, Student: CSE, STEC (DU TECHNOLOGY 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</si>
</sst>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"/>
    <numFmt numFmtId="165" formatCode="[$-5000445]0"/>
  </numFmts>
  <fonts count="34">
    <font>
      <sz val="11"/>
      <color theme="1"/>
      <name val="Calibri"/>
      <scheme val="minor"/>
    </font>
    <font>
      <b/>
      <sz val="11"/>
      <color theme="1"/>
      <name val="Arial"/>
    </font>
    <font>
      <b/>
      <sz val="17"/>
      <color theme="1"/>
      <name val="Arial"/>
    </font>
    <font>
      <sz val="11"/>
      <color theme="1"/>
      <name val="Arial"/>
    </font>
    <font>
      <b/>
      <sz val="14"/>
      <color theme="1"/>
      <name val="Arial"/>
    </font>
    <font>
      <sz val="11"/>
      <name val="Calibri"/>
    </font>
    <font>
      <b/>
      <sz val="11"/>
      <color rgb="FFFFFFFF"/>
      <name val="Arial"/>
    </font>
    <font>
      <sz val="11"/>
      <color rgb="FFFFFF00"/>
      <name val="Arial"/>
    </font>
    <font>
      <b/>
      <sz val="16"/>
      <color rgb="FFFF0000"/>
      <name val="Arial"/>
    </font>
    <font>
      <b/>
      <sz val="18"/>
      <color theme="1"/>
      <name val="Calibri"/>
      <scheme val="minor"/>
    </font>
    <font>
      <b/>
      <sz val="10"/>
      <color theme="1"/>
      <name val="Arial"/>
    </font>
    <font>
      <b/>
      <sz val="15"/>
      <color theme="1"/>
      <name val="Arial"/>
    </font>
    <font>
      <b/>
      <sz val="11"/>
      <color rgb="FF660000"/>
      <name val="Arial"/>
    </font>
    <font>
      <sz val="11"/>
      <color rgb="FF000000"/>
      <name val="Arial"/>
    </font>
    <font>
      <b/>
      <sz val="12"/>
      <color theme="1"/>
      <name val="Arial"/>
    </font>
    <font>
      <sz val="11"/>
      <color rgb="FFFFFFFF"/>
      <name val="Arial"/>
    </font>
    <font>
      <i/>
      <sz val="11"/>
      <color theme="1"/>
      <name val="Arial"/>
    </font>
    <font>
      <b/>
      <sz val="12"/>
      <color rgb="FF920000"/>
      <name val="Arial"/>
    </font>
    <font>
      <sz val="11"/>
      <color theme="1"/>
      <name val="Calibri"/>
      <scheme val="minor"/>
    </font>
    <font>
      <b/>
      <sz val="10"/>
      <color rgb="FFFF0000"/>
      <name val="Arial"/>
    </font>
    <font>
      <sz val="11"/>
      <color rgb="FFFFFFFF"/>
      <name val="Calibri"/>
      <scheme val="minor"/>
    </font>
    <font>
      <b/>
      <sz val="12"/>
      <color rgb="FFFFFFFF"/>
      <name val="Calibri"/>
      <scheme val="minor"/>
    </font>
    <font>
      <b/>
      <sz val="12"/>
      <color theme="1"/>
      <name val="Calibri"/>
      <scheme val="minor"/>
    </font>
    <font>
      <b/>
      <sz val="9"/>
      <color theme="1"/>
      <name val="Arial"/>
    </font>
    <font>
      <b/>
      <sz val="11"/>
      <color theme="1"/>
      <name val="Arial"/>
      <family val="2"/>
    </font>
    <font>
      <b/>
      <sz val="14"/>
      <color theme="1"/>
      <name val="Times New Roman"/>
      <family val="1"/>
    </font>
    <font>
      <sz val="11"/>
      <name val="Times New Roman"/>
      <family val="1"/>
    </font>
    <font>
      <b/>
      <sz val="10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rial"/>
      <family val="2"/>
    </font>
    <font>
      <b/>
      <sz val="15"/>
      <color theme="1"/>
      <name val="Times New Roman"/>
      <family val="1"/>
    </font>
    <font>
      <sz val="11"/>
      <color rgb="FFFFFF00"/>
      <name val="Times New Roman"/>
      <family val="1"/>
    </font>
    <font>
      <sz val="11"/>
      <color theme="1"/>
      <name val="Times New Roman"/>
      <family val="1"/>
    </font>
    <font>
      <b/>
      <sz val="1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274E13"/>
        <bgColor rgb="FF274E13"/>
      </patternFill>
    </fill>
    <fill>
      <patternFill patternType="solid">
        <fgColor rgb="FFD9EAD3"/>
        <bgColor rgb="FFD9EAD3"/>
      </patternFill>
    </fill>
    <fill>
      <patternFill patternType="solid">
        <fgColor rgb="FFBFBFBF"/>
        <bgColor rgb="FFBFBFBF"/>
      </patternFill>
    </fill>
    <fill>
      <patternFill patternType="solid">
        <fgColor rgb="FF9CC2E5"/>
        <bgColor rgb="FF9CC2E5"/>
      </patternFill>
    </fill>
    <fill>
      <patternFill patternType="solid">
        <fgColor rgb="FFFFD965"/>
        <bgColor rgb="FFFFD965"/>
      </patternFill>
    </fill>
    <fill>
      <patternFill patternType="solid">
        <fgColor rgb="FFD9D2E9"/>
        <bgColor rgb="FFD9D2E9"/>
      </patternFill>
    </fill>
    <fill>
      <patternFill patternType="solid">
        <fgColor rgb="FFA8D08D"/>
        <bgColor rgb="FFA8D08D"/>
      </patternFill>
    </fill>
    <fill>
      <patternFill patternType="solid">
        <fgColor rgb="FFF7CAAC"/>
        <bgColor rgb="FFF7CAAC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ED7D31"/>
        <bgColor rgb="FFED7D31"/>
      </patternFill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E67C73"/>
        <bgColor rgb="FFE67C73"/>
      </patternFill>
    </fill>
    <fill>
      <patternFill patternType="solid">
        <fgColor rgb="FFE3D16C"/>
        <bgColor rgb="FFE3D16C"/>
      </patternFill>
    </fill>
    <fill>
      <patternFill patternType="solid">
        <fgColor rgb="FFC7CD72"/>
        <bgColor rgb="FFC7CD72"/>
      </patternFill>
    </fill>
    <fill>
      <patternFill patternType="solid">
        <fgColor rgb="FF57BB8A"/>
        <bgColor rgb="FF57BB8A"/>
      </patternFill>
    </fill>
    <fill>
      <patternFill patternType="solid">
        <fgColor rgb="FF899DC3"/>
        <bgColor rgb="FF899DC3"/>
      </patternFill>
    </fill>
    <fill>
      <patternFill patternType="solid">
        <fgColor rgb="FF00FFFF"/>
        <bgColor rgb="FF00FFFF"/>
      </patternFill>
    </fill>
    <fill>
      <patternFill patternType="solid">
        <fgColor rgb="FF5B9BD5"/>
        <bgColor rgb="FF5B9BD5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980000"/>
        <bgColor rgb="FF980000"/>
      </patternFill>
    </fill>
    <fill>
      <patternFill patternType="solid">
        <fgColor rgb="FFA4C2F4"/>
        <bgColor rgb="FFA4C2F4"/>
      </patternFill>
    </fill>
    <fill>
      <patternFill patternType="solid">
        <fgColor rgb="FF00B050"/>
        <bgColor rgb="FF00B050"/>
      </patternFill>
    </fill>
    <fill>
      <patternFill patternType="solid">
        <fgColor rgb="FFFF4743"/>
        <bgColor rgb="FFFF4743"/>
      </patternFill>
    </fill>
    <fill>
      <patternFill patternType="solid">
        <fgColor rgb="FFF4B083"/>
        <bgColor rgb="FFF4B083"/>
      </patternFill>
    </fill>
    <fill>
      <patternFill patternType="solid">
        <fgColor rgb="FF00FF00"/>
        <bgColor rgb="FF00FF00"/>
      </patternFill>
    </fill>
  </fills>
  <borders count="62">
    <border>
      <left/>
      <right/>
      <top/>
      <bottom/>
      <diagonal/>
    </border>
    <border>
      <left style="thick">
        <color rgb="FFCC0000"/>
      </left>
      <right/>
      <top style="thick">
        <color rgb="FFCC0000"/>
      </top>
      <bottom style="thin">
        <color rgb="FF000000"/>
      </bottom>
      <diagonal/>
    </border>
    <border>
      <left/>
      <right/>
      <top style="thick">
        <color rgb="FFCC0000"/>
      </top>
      <bottom style="thin">
        <color rgb="FF000000"/>
      </bottom>
      <diagonal/>
    </border>
    <border>
      <left/>
      <right style="thick">
        <color rgb="FFCC0000"/>
      </right>
      <top style="thick">
        <color rgb="FFCC0000"/>
      </top>
      <bottom style="thin">
        <color rgb="FF000000"/>
      </bottom>
      <diagonal/>
    </border>
    <border>
      <left style="thick">
        <color rgb="FFCC0000"/>
      </left>
      <right/>
      <top style="thick">
        <color rgb="FFCC0000"/>
      </top>
      <bottom/>
      <diagonal/>
    </border>
    <border>
      <left/>
      <right/>
      <top style="thick">
        <color rgb="FFCC0000"/>
      </top>
      <bottom/>
      <diagonal/>
    </border>
    <border>
      <left/>
      <right style="thick">
        <color rgb="FFCC0000"/>
      </right>
      <top style="thick">
        <color rgb="FFCC0000"/>
      </top>
      <bottom/>
      <diagonal/>
    </border>
    <border>
      <left style="thick">
        <color rgb="FFCC0000"/>
      </left>
      <right/>
      <top/>
      <bottom/>
      <diagonal/>
    </border>
    <border>
      <left/>
      <right style="thick">
        <color rgb="FFCC0000"/>
      </right>
      <top/>
      <bottom/>
      <diagonal/>
    </border>
    <border>
      <left style="thick">
        <color rgb="FFCC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ck">
        <color rgb="FFCC0000"/>
      </right>
      <top/>
      <bottom style="double">
        <color rgb="FF000000"/>
      </bottom>
      <diagonal/>
    </border>
    <border>
      <left style="thick">
        <color rgb="FFCC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thick">
        <color rgb="FFCC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CC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CC0000"/>
      </left>
      <right style="thin">
        <color rgb="FF000000"/>
      </right>
      <top/>
      <bottom style="thick">
        <color rgb="FFCC0000"/>
      </bottom>
      <diagonal/>
    </border>
    <border>
      <left/>
      <right/>
      <top/>
      <bottom style="thick">
        <color rgb="FFCC0000"/>
      </bottom>
      <diagonal/>
    </border>
    <border>
      <left/>
      <right style="thick">
        <color rgb="FFCC0000"/>
      </right>
      <top/>
      <bottom style="thick">
        <color rgb="FFCC0000"/>
      </bottom>
      <diagonal/>
    </border>
    <border>
      <left style="double">
        <color rgb="FF000000"/>
      </left>
      <right/>
      <top style="thick">
        <color rgb="FFCC0000"/>
      </top>
      <bottom style="thin">
        <color rgb="FF000000"/>
      </bottom>
      <diagonal/>
    </border>
    <border>
      <left/>
      <right style="double">
        <color rgb="FF000000"/>
      </right>
      <top style="thick">
        <color rgb="FFCC0000"/>
      </top>
      <bottom style="thin">
        <color rgb="FF000000"/>
      </bottom>
      <diagonal/>
    </border>
    <border>
      <left style="double">
        <color rgb="FF000000"/>
      </left>
      <right/>
      <top style="thick">
        <color rgb="FFCC0000"/>
      </top>
      <bottom/>
      <diagonal/>
    </border>
    <border>
      <left/>
      <right style="double">
        <color rgb="FF000000"/>
      </right>
      <top style="thick">
        <color rgb="FFCC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CC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CC0000"/>
      </bottom>
      <diagonal/>
    </border>
    <border>
      <left style="thin">
        <color rgb="FF000000"/>
      </left>
      <right style="thick">
        <color rgb="FFCC0000"/>
      </right>
      <top style="thin">
        <color rgb="FF000000"/>
      </top>
      <bottom style="thick">
        <color rgb="FFCC0000"/>
      </bottom>
      <diagonal/>
    </border>
    <border>
      <left style="double">
        <color rgb="FF000000"/>
      </left>
      <right/>
      <top/>
      <bottom style="thick">
        <color rgb="FFCC0000"/>
      </bottom>
      <diagonal/>
    </border>
    <border>
      <left/>
      <right style="double">
        <color rgb="FF000000"/>
      </right>
      <top/>
      <bottom style="thick">
        <color rgb="FFCC0000"/>
      </bottom>
      <diagonal/>
    </border>
    <border>
      <left style="double">
        <color rgb="FF000000"/>
      </left>
      <right style="thin">
        <color rgb="FF000000"/>
      </right>
      <top/>
      <bottom style="thick">
        <color rgb="FFCC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980000"/>
      </left>
      <right/>
      <top style="medium">
        <color rgb="FF980000"/>
      </top>
      <bottom style="thin">
        <color rgb="FF000000"/>
      </bottom>
      <diagonal/>
    </border>
    <border>
      <left/>
      <right/>
      <top style="medium">
        <color rgb="FF980000"/>
      </top>
      <bottom style="thin">
        <color rgb="FF000000"/>
      </bottom>
      <diagonal/>
    </border>
    <border>
      <left/>
      <right style="medium">
        <color rgb="FF980000"/>
      </right>
      <top style="medium">
        <color rgb="FF980000"/>
      </top>
      <bottom style="thin">
        <color rgb="FF000000"/>
      </bottom>
      <diagonal/>
    </border>
    <border>
      <left style="medium">
        <color rgb="FF98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98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CC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980000"/>
      </left>
      <right style="thin">
        <color rgb="FF000000"/>
      </right>
      <top style="thin">
        <color rgb="FF000000"/>
      </top>
      <bottom style="medium">
        <color rgb="FF98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980000"/>
      </bottom>
      <diagonal/>
    </border>
    <border>
      <left style="thin">
        <color rgb="FF000000"/>
      </left>
      <right/>
      <top style="thin">
        <color rgb="FF000000"/>
      </top>
      <bottom style="medium">
        <color rgb="FF980000"/>
      </bottom>
      <diagonal/>
    </border>
    <border>
      <left style="thick">
        <color rgb="FFCC0000"/>
      </left>
      <right style="thick">
        <color rgb="FF9900FF"/>
      </right>
      <top/>
      <bottom style="thick">
        <color rgb="FFCC0000"/>
      </bottom>
      <diagonal/>
    </border>
  </borders>
  <cellStyleXfs count="1">
    <xf numFmtId="0" fontId="0" fillId="0" borderId="0"/>
  </cellStyleXfs>
  <cellXfs count="232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3" borderId="13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3" fillId="15" borderId="14" xfId="0" applyFont="1" applyFill="1" applyBorder="1" applyAlignment="1">
      <alignment horizontal="center" vertical="center"/>
    </xf>
    <xf numFmtId="0" fontId="3" fillId="16" borderId="15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17" borderId="16" xfId="0" applyFont="1" applyFill="1" applyBorder="1" applyAlignment="1">
      <alignment horizontal="center" vertical="center"/>
    </xf>
    <xf numFmtId="0" fontId="1" fillId="17" borderId="17" xfId="0" applyFont="1" applyFill="1" applyBorder="1" applyAlignment="1">
      <alignment horizontal="center" vertical="center"/>
    </xf>
    <xf numFmtId="0" fontId="1" fillId="17" borderId="17" xfId="0" applyFont="1" applyFill="1" applyBorder="1" applyAlignment="1">
      <alignment horizontal="center" vertical="center"/>
    </xf>
    <xf numFmtId="0" fontId="1" fillId="17" borderId="18" xfId="0" applyFont="1" applyFill="1" applyBorder="1" applyAlignment="1">
      <alignment horizontal="center" vertical="center"/>
    </xf>
    <xf numFmtId="0" fontId="1" fillId="17" borderId="19" xfId="0" applyFont="1" applyFill="1" applyBorder="1" applyAlignment="1">
      <alignment horizontal="center" vertical="center"/>
    </xf>
    <xf numFmtId="0" fontId="1" fillId="17" borderId="20" xfId="0" applyFont="1" applyFill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" fillId="17" borderId="19" xfId="0" applyFont="1" applyFill="1" applyBorder="1" applyAlignment="1">
      <alignment horizontal="center" vertical="center"/>
    </xf>
    <xf numFmtId="0" fontId="1" fillId="17" borderId="23" xfId="0" applyFont="1" applyFill="1" applyBorder="1" applyAlignment="1">
      <alignment horizontal="center" vertical="center"/>
    </xf>
    <xf numFmtId="0" fontId="1" fillId="17" borderId="24" xfId="0" applyFont="1" applyFill="1" applyBorder="1" applyAlignment="1">
      <alignment horizontal="center" vertical="center"/>
    </xf>
    <xf numFmtId="0" fontId="1" fillId="17" borderId="25" xfId="0" applyFont="1" applyFill="1" applyBorder="1" applyAlignment="1">
      <alignment horizontal="center" vertical="center"/>
    </xf>
    <xf numFmtId="0" fontId="1" fillId="17" borderId="18" xfId="0" applyFont="1" applyFill="1" applyBorder="1" applyAlignment="1">
      <alignment horizontal="center" vertical="center"/>
    </xf>
    <xf numFmtId="0" fontId="1" fillId="17" borderId="20" xfId="0" applyFont="1" applyFill="1" applyBorder="1" applyAlignment="1">
      <alignment horizontal="center" vertical="center"/>
    </xf>
    <xf numFmtId="0" fontId="1" fillId="18" borderId="16" xfId="0" applyFont="1" applyFill="1" applyBorder="1" applyAlignment="1">
      <alignment horizontal="center" vertical="center"/>
    </xf>
    <xf numFmtId="0" fontId="1" fillId="18" borderId="17" xfId="0" applyFont="1" applyFill="1" applyBorder="1" applyAlignment="1">
      <alignment horizontal="center" vertical="center"/>
    </xf>
    <xf numFmtId="0" fontId="1" fillId="18" borderId="18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20" xfId="0" applyFont="1" applyFill="1" applyBorder="1" applyAlignment="1">
      <alignment horizontal="center" vertical="center"/>
    </xf>
    <xf numFmtId="0" fontId="1" fillId="18" borderId="21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20" xfId="0" applyFont="1" applyFill="1" applyBorder="1" applyAlignment="1">
      <alignment horizontal="center" vertical="center"/>
    </xf>
    <xf numFmtId="0" fontId="3" fillId="19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19" borderId="1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0" borderId="12" xfId="0" applyFont="1" applyFill="1" applyBorder="1" applyAlignment="1">
      <alignment horizontal="center" vertical="center"/>
    </xf>
    <xf numFmtId="165" fontId="3" fillId="21" borderId="13" xfId="0" applyNumberFormat="1" applyFont="1" applyFill="1" applyBorder="1" applyAlignment="1">
      <alignment horizontal="center" vertical="center"/>
    </xf>
    <xf numFmtId="165" fontId="3" fillId="22" borderId="13" xfId="0" applyNumberFormat="1" applyFont="1" applyFill="1" applyBorder="1" applyAlignment="1">
      <alignment horizontal="center" vertical="center"/>
    </xf>
    <xf numFmtId="165" fontId="3" fillId="23" borderId="13" xfId="0" applyNumberFormat="1" applyFont="1" applyFill="1" applyBorder="1" applyAlignment="1">
      <alignment horizontal="center" vertical="center"/>
    </xf>
    <xf numFmtId="165" fontId="3" fillId="24" borderId="13" xfId="0" applyNumberFormat="1" applyFont="1" applyFill="1" applyBorder="1" applyAlignment="1">
      <alignment horizontal="center" vertical="center"/>
    </xf>
    <xf numFmtId="165" fontId="3" fillId="2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5" borderId="26" xfId="0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vertical="center"/>
    </xf>
    <xf numFmtId="0" fontId="1" fillId="18" borderId="23" xfId="0" applyFont="1" applyFill="1" applyBorder="1" applyAlignment="1">
      <alignment horizontal="center" vertical="center"/>
    </xf>
    <xf numFmtId="0" fontId="1" fillId="18" borderId="24" xfId="0" applyFont="1" applyFill="1" applyBorder="1" applyAlignment="1">
      <alignment horizontal="center" vertical="center"/>
    </xf>
    <xf numFmtId="0" fontId="1" fillId="18" borderId="25" xfId="0" applyFont="1" applyFill="1" applyBorder="1" applyAlignment="1">
      <alignment horizontal="center" vertical="center"/>
    </xf>
    <xf numFmtId="0" fontId="1" fillId="18" borderId="16" xfId="0" applyFont="1" applyFill="1" applyBorder="1" applyAlignment="1">
      <alignment horizontal="center" vertical="center"/>
    </xf>
    <xf numFmtId="0" fontId="1" fillId="18" borderId="17" xfId="0" applyFont="1" applyFill="1" applyBorder="1" applyAlignment="1">
      <alignment horizontal="center" vertical="center"/>
    </xf>
    <xf numFmtId="0" fontId="1" fillId="18" borderId="18" xfId="0" applyFont="1" applyFill="1" applyBorder="1" applyAlignment="1">
      <alignment horizontal="center" vertical="center"/>
    </xf>
    <xf numFmtId="0" fontId="1" fillId="27" borderId="33" xfId="0" applyFont="1" applyFill="1" applyBorder="1" applyAlignment="1">
      <alignment horizontal="center" vertical="center"/>
    </xf>
    <xf numFmtId="0" fontId="1" fillId="27" borderId="34" xfId="0" applyFont="1" applyFill="1" applyBorder="1" applyAlignment="1">
      <alignment horizontal="center" vertical="center"/>
    </xf>
    <xf numFmtId="0" fontId="1" fillId="27" borderId="35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12" xfId="0" applyFont="1" applyFill="1" applyBorder="1" applyAlignment="1">
      <alignment horizontal="center" vertical="center"/>
    </xf>
    <xf numFmtId="0" fontId="1" fillId="18" borderId="2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8" borderId="33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12" fillId="28" borderId="35" xfId="0" applyFont="1" applyFill="1" applyBorder="1" applyAlignment="1">
      <alignment horizontal="center" vertical="center"/>
    </xf>
    <xf numFmtId="0" fontId="12" fillId="28" borderId="12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13" fillId="0" borderId="34" xfId="0" applyFont="1" applyBorder="1" applyAlignment="1">
      <alignment horizontal="center" vertical="center"/>
    </xf>
    <xf numFmtId="0" fontId="1" fillId="29" borderId="16" xfId="0" applyFont="1" applyFill="1" applyBorder="1" applyAlignment="1">
      <alignment horizontal="center" vertical="center"/>
    </xf>
    <xf numFmtId="0" fontId="1" fillId="29" borderId="17" xfId="0" applyFont="1" applyFill="1" applyBorder="1" applyAlignment="1">
      <alignment horizontal="center" vertical="center"/>
    </xf>
    <xf numFmtId="0" fontId="1" fillId="29" borderId="18" xfId="0" applyFont="1" applyFill="1" applyBorder="1" applyAlignment="1">
      <alignment horizontal="center" vertical="center"/>
    </xf>
    <xf numFmtId="0" fontId="1" fillId="29" borderId="19" xfId="0" applyFont="1" applyFill="1" applyBorder="1" applyAlignment="1">
      <alignment horizontal="center" vertical="center"/>
    </xf>
    <xf numFmtId="0" fontId="1" fillId="29" borderId="20" xfId="0" applyFont="1" applyFill="1" applyBorder="1" applyAlignment="1">
      <alignment horizontal="center" vertical="center"/>
    </xf>
    <xf numFmtId="0" fontId="1" fillId="29" borderId="21" xfId="0" applyFont="1" applyFill="1" applyBorder="1" applyAlignment="1">
      <alignment horizontal="center" vertical="center"/>
    </xf>
    <xf numFmtId="0" fontId="1" fillId="29" borderId="19" xfId="0" applyFont="1" applyFill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1" fillId="26" borderId="41" xfId="0" applyFont="1" applyFill="1" applyBorder="1" applyAlignment="1">
      <alignment horizontal="center" vertical="center"/>
    </xf>
    <xf numFmtId="0" fontId="6" fillId="30" borderId="42" xfId="0" applyFont="1" applyFill="1" applyBorder="1" applyAlignment="1">
      <alignment horizontal="center" vertical="center"/>
    </xf>
    <xf numFmtId="0" fontId="1" fillId="26" borderId="43" xfId="0" applyFont="1" applyFill="1" applyBorder="1" applyAlignment="1">
      <alignment horizontal="center" vertical="center"/>
    </xf>
    <xf numFmtId="0" fontId="6" fillId="30" borderId="42" xfId="0" applyFont="1" applyFill="1" applyBorder="1" applyAlignment="1">
      <alignment horizontal="center" vertical="center"/>
    </xf>
    <xf numFmtId="0" fontId="14" fillId="26" borderId="43" xfId="0" applyFont="1" applyFill="1" applyBorder="1" applyAlignment="1">
      <alignment horizontal="center" vertical="center"/>
    </xf>
    <xf numFmtId="0" fontId="6" fillId="30" borderId="26" xfId="0" applyFont="1" applyFill="1" applyBorder="1" applyAlignment="1">
      <alignment horizontal="center" vertical="center"/>
    </xf>
    <xf numFmtId="0" fontId="6" fillId="30" borderId="44" xfId="0" applyFont="1" applyFill="1" applyBorder="1" applyAlignment="1">
      <alignment horizontal="center" vertical="center"/>
    </xf>
    <xf numFmtId="0" fontId="1" fillId="29" borderId="23" xfId="0" applyFont="1" applyFill="1" applyBorder="1" applyAlignment="1">
      <alignment horizontal="center" vertical="center"/>
    </xf>
    <xf numFmtId="0" fontId="1" fillId="29" borderId="24" xfId="0" applyFont="1" applyFill="1" applyBorder="1" applyAlignment="1">
      <alignment horizontal="center" vertical="center"/>
    </xf>
    <xf numFmtId="0" fontId="1" fillId="29" borderId="25" xfId="0" applyFont="1" applyFill="1" applyBorder="1" applyAlignment="1">
      <alignment horizontal="center" vertical="center"/>
    </xf>
    <xf numFmtId="0" fontId="1" fillId="27" borderId="52" xfId="0" applyFont="1" applyFill="1" applyBorder="1" applyAlignment="1">
      <alignment horizontal="center" vertical="center"/>
    </xf>
    <xf numFmtId="0" fontId="1" fillId="27" borderId="53" xfId="0" applyFont="1" applyFill="1" applyBorder="1" applyAlignment="1">
      <alignment horizontal="center" vertical="center"/>
    </xf>
    <xf numFmtId="0" fontId="1" fillId="27" borderId="54" xfId="0" applyFont="1" applyFill="1" applyBorder="1" applyAlignment="1">
      <alignment horizontal="center" vertical="center"/>
    </xf>
    <xf numFmtId="0" fontId="1" fillId="27" borderId="54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29" borderId="17" xfId="0" applyFont="1" applyFill="1" applyBorder="1" applyAlignment="1">
      <alignment horizontal="center" vertical="center"/>
    </xf>
    <xf numFmtId="0" fontId="1" fillId="29" borderId="18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8" borderId="55" xfId="0" applyFont="1" applyFill="1" applyBorder="1" applyAlignment="1">
      <alignment horizontal="center" vertical="center"/>
    </xf>
    <xf numFmtId="0" fontId="3" fillId="32" borderId="20" xfId="0" applyFont="1" applyFill="1" applyBorder="1" applyAlignment="1">
      <alignment horizontal="center" vertical="center"/>
    </xf>
    <xf numFmtId="0" fontId="3" fillId="33" borderId="20" xfId="0" applyFont="1" applyFill="1" applyBorder="1" applyAlignment="1">
      <alignment horizontal="center" vertical="center"/>
    </xf>
    <xf numFmtId="0" fontId="3" fillId="33" borderId="56" xfId="0" applyFont="1" applyFill="1" applyBorder="1" applyAlignment="1">
      <alignment horizontal="center" vertical="center"/>
    </xf>
    <xf numFmtId="0" fontId="13" fillId="28" borderId="55" xfId="0" applyFont="1" applyFill="1" applyBorder="1" applyAlignment="1">
      <alignment horizontal="center" vertical="center"/>
    </xf>
    <xf numFmtId="0" fontId="18" fillId="0" borderId="20" xfId="0" applyFont="1" applyBorder="1" applyAlignment="1">
      <alignment vertical="center"/>
    </xf>
    <xf numFmtId="0" fontId="18" fillId="0" borderId="20" xfId="0" applyFont="1" applyBorder="1" applyAlignment="1">
      <alignment vertical="center"/>
    </xf>
    <xf numFmtId="0" fontId="18" fillId="29" borderId="19" xfId="0" applyFont="1" applyFill="1" applyBorder="1" applyAlignment="1">
      <alignment vertical="center"/>
    </xf>
    <xf numFmtId="0" fontId="18" fillId="29" borderId="20" xfId="0" applyFont="1" applyFill="1" applyBorder="1" applyAlignment="1">
      <alignment vertical="center"/>
    </xf>
    <xf numFmtId="0" fontId="18" fillId="29" borderId="21" xfId="0" applyFont="1" applyFill="1" applyBorder="1" applyAlignment="1">
      <alignment vertical="center"/>
    </xf>
    <xf numFmtId="0" fontId="18" fillId="29" borderId="23" xfId="0" applyFont="1" applyFill="1" applyBorder="1" applyAlignment="1">
      <alignment vertical="center"/>
    </xf>
    <xf numFmtId="0" fontId="18" fillId="29" borderId="24" xfId="0" applyFont="1" applyFill="1" applyBorder="1" applyAlignment="1">
      <alignment vertical="center"/>
    </xf>
    <xf numFmtId="0" fontId="18" fillId="29" borderId="25" xfId="0" applyFont="1" applyFill="1" applyBorder="1" applyAlignment="1">
      <alignment vertical="center"/>
    </xf>
    <xf numFmtId="0" fontId="19" fillId="4" borderId="57" xfId="0" applyFont="1" applyFill="1" applyBorder="1" applyAlignment="1">
      <alignment horizontal="center" vertical="center"/>
    </xf>
    <xf numFmtId="0" fontId="17" fillId="28" borderId="58" xfId="0" applyFont="1" applyFill="1" applyBorder="1" applyAlignment="1">
      <alignment horizontal="center" vertical="center"/>
    </xf>
    <xf numFmtId="0" fontId="3" fillId="32" borderId="59" xfId="0" applyFont="1" applyFill="1" applyBorder="1" applyAlignment="1">
      <alignment horizontal="center" vertical="center"/>
    </xf>
    <xf numFmtId="0" fontId="3" fillId="33" borderId="59" xfId="0" applyFont="1" applyFill="1" applyBorder="1" applyAlignment="1">
      <alignment horizontal="center" vertical="center"/>
    </xf>
    <xf numFmtId="0" fontId="3" fillId="33" borderId="60" xfId="0" applyFont="1" applyFill="1" applyBorder="1" applyAlignment="1">
      <alignment horizontal="center" vertical="center"/>
    </xf>
    <xf numFmtId="0" fontId="13" fillId="28" borderId="58" xfId="0" applyFont="1" applyFill="1" applyBorder="1" applyAlignment="1">
      <alignment horizontal="center" vertical="center"/>
    </xf>
    <xf numFmtId="0" fontId="14" fillId="34" borderId="61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3" fillId="19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29" borderId="20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12" fillId="28" borderId="13" xfId="0" applyFont="1" applyFill="1" applyBorder="1" applyAlignment="1">
      <alignment horizontal="center" vertical="center"/>
    </xf>
    <xf numFmtId="0" fontId="12" fillId="28" borderId="33" xfId="0" applyFont="1" applyFill="1" applyBorder="1" applyAlignment="1">
      <alignment horizontal="center" vertical="center"/>
    </xf>
    <xf numFmtId="0" fontId="17" fillId="28" borderId="55" xfId="0" applyFont="1" applyFill="1" applyBorder="1" applyAlignment="1">
      <alignment horizontal="center" vertical="center"/>
    </xf>
    <xf numFmtId="0" fontId="9" fillId="29" borderId="8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15" xfId="0" applyFont="1" applyBorder="1"/>
    <xf numFmtId="0" fontId="11" fillId="26" borderId="10" xfId="0" applyFont="1" applyFill="1" applyBorder="1" applyAlignment="1">
      <alignment horizontal="center" vertical="center"/>
    </xf>
    <xf numFmtId="0" fontId="5" fillId="0" borderId="10" xfId="0" applyFont="1" applyBorder="1"/>
    <xf numFmtId="0" fontId="5" fillId="0" borderId="11" xfId="0" applyFont="1" applyBorder="1"/>
    <xf numFmtId="0" fontId="4" fillId="35" borderId="27" xfId="0" applyFont="1" applyFill="1" applyBorder="1" applyAlignment="1">
      <alignment horizontal="center" vertical="center"/>
    </xf>
    <xf numFmtId="0" fontId="5" fillId="0" borderId="27" xfId="0" applyFont="1" applyBorder="1"/>
    <xf numFmtId="0" fontId="5" fillId="0" borderId="28" xfId="0" applyFont="1" applyBorder="1"/>
    <xf numFmtId="0" fontId="2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4" fillId="3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5" fillId="0" borderId="9" xfId="0" applyFont="1" applyBorder="1"/>
    <xf numFmtId="0" fontId="1" fillId="4" borderId="7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5" fillId="0" borderId="7" xfId="0" applyFont="1" applyBorder="1"/>
    <xf numFmtId="0" fontId="5" fillId="0" borderId="22" xfId="0" applyFont="1" applyBorder="1"/>
    <xf numFmtId="0" fontId="9" fillId="7" borderId="8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165" fontId="11" fillId="26" borderId="27" xfId="0" applyNumberFormat="1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 wrapText="1"/>
    </xf>
    <xf numFmtId="0" fontId="5" fillId="0" borderId="30" xfId="0" applyFont="1" applyBorder="1"/>
    <xf numFmtId="0" fontId="1" fillId="4" borderId="31" xfId="0" applyFont="1" applyFill="1" applyBorder="1" applyAlignment="1">
      <alignment horizontal="center" vertical="center"/>
    </xf>
    <xf numFmtId="0" fontId="5" fillId="0" borderId="32" xfId="0" applyFont="1" applyBorder="1"/>
    <xf numFmtId="0" fontId="1" fillId="4" borderId="1" xfId="0" applyFont="1" applyFill="1" applyBorder="1" applyAlignment="1">
      <alignment horizontal="center" vertical="center"/>
    </xf>
    <xf numFmtId="0" fontId="1" fillId="27" borderId="36" xfId="0" applyFont="1" applyFill="1" applyBorder="1" applyAlignment="1">
      <alignment horizontal="center" vertical="center"/>
    </xf>
    <xf numFmtId="0" fontId="5" fillId="0" borderId="14" xfId="0" applyFont="1" applyBorder="1"/>
    <xf numFmtId="0" fontId="8" fillId="18" borderId="7" xfId="0" applyFont="1" applyFill="1" applyBorder="1" applyAlignment="1">
      <alignment horizontal="center" vertical="center"/>
    </xf>
    <xf numFmtId="0" fontId="8" fillId="29" borderId="7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5" fillId="0" borderId="38" xfId="0" applyFont="1" applyBorder="1"/>
    <xf numFmtId="0" fontId="1" fillId="31" borderId="45" xfId="0" applyFont="1" applyFill="1" applyBorder="1" applyAlignment="1">
      <alignment horizontal="center"/>
    </xf>
    <xf numFmtId="0" fontId="5" fillId="0" borderId="46" xfId="0" applyFont="1" applyBorder="1"/>
    <xf numFmtId="0" fontId="3" fillId="4" borderId="47" xfId="0" applyFont="1" applyFill="1" applyBorder="1" applyAlignment="1">
      <alignment horizontal="center"/>
    </xf>
    <xf numFmtId="0" fontId="5" fillId="0" borderId="48" xfId="0" applyFont="1" applyBorder="1"/>
    <xf numFmtId="0" fontId="15" fillId="2" borderId="0" xfId="0" applyFont="1" applyFill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5" fillId="0" borderId="50" xfId="0" applyFont="1" applyBorder="1"/>
    <xf numFmtId="0" fontId="5" fillId="0" borderId="51" xfId="0" applyFont="1" applyBorder="1"/>
    <xf numFmtId="0" fontId="16" fillId="4" borderId="2" xfId="0" applyFont="1" applyFill="1" applyBorder="1" applyAlignment="1">
      <alignment horizontal="center" vertical="center"/>
    </xf>
    <xf numFmtId="0" fontId="9" fillId="17" borderId="8" xfId="0" applyFont="1" applyFill="1" applyBorder="1" applyAlignment="1">
      <alignment horizontal="center" vertical="center"/>
    </xf>
    <xf numFmtId="0" fontId="9" fillId="18" borderId="8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6" fillId="0" borderId="5" xfId="0" applyFont="1" applyBorder="1"/>
    <xf numFmtId="0" fontId="26" fillId="0" borderId="6" xfId="0" applyFont="1" applyBorder="1"/>
    <xf numFmtId="0" fontId="26" fillId="0" borderId="9" xfId="0" applyFont="1" applyBorder="1"/>
    <xf numFmtId="0" fontId="26" fillId="0" borderId="10" xfId="0" applyFont="1" applyBorder="1"/>
    <xf numFmtId="0" fontId="26" fillId="0" borderId="11" xfId="0" applyFont="1" applyBorder="1"/>
    <xf numFmtId="0" fontId="27" fillId="4" borderId="57" xfId="0" applyFont="1" applyFill="1" applyBorder="1" applyAlignment="1">
      <alignment horizontal="center" vertical="center"/>
    </xf>
    <xf numFmtId="0" fontId="28" fillId="27" borderId="53" xfId="0" applyFont="1" applyFill="1" applyBorder="1" applyAlignment="1">
      <alignment horizontal="center" vertical="center"/>
    </xf>
    <xf numFmtId="0" fontId="28" fillId="27" borderId="54" xfId="0" applyFont="1" applyFill="1" applyBorder="1" applyAlignment="1">
      <alignment horizontal="center" vertical="center"/>
    </xf>
    <xf numFmtId="0" fontId="28" fillId="4" borderId="31" xfId="0" applyFont="1" applyFill="1" applyBorder="1" applyAlignment="1">
      <alignment horizontal="center" vertical="center"/>
    </xf>
    <xf numFmtId="0" fontId="28" fillId="31" borderId="45" xfId="0" applyFont="1" applyFill="1" applyBorder="1" applyAlignment="1">
      <alignment horizontal="center"/>
    </xf>
    <xf numFmtId="0" fontId="26" fillId="0" borderId="46" xfId="0" applyFont="1" applyBorder="1"/>
    <xf numFmtId="165" fontId="30" fillId="26" borderId="27" xfId="0" applyNumberFormat="1" applyFont="1" applyFill="1" applyBorder="1" applyAlignment="1">
      <alignment horizontal="center" vertical="center"/>
    </xf>
    <xf numFmtId="0" fontId="26" fillId="0" borderId="27" xfId="0" applyFont="1" applyBorder="1"/>
    <xf numFmtId="0" fontId="26" fillId="0" borderId="28" xfId="0" applyFont="1" applyBorder="1"/>
    <xf numFmtId="0" fontId="31" fillId="6" borderId="15" xfId="0" applyFont="1" applyFill="1" applyBorder="1" applyAlignment="1">
      <alignment horizontal="center" vertical="center"/>
    </xf>
    <xf numFmtId="0" fontId="24" fillId="4" borderId="49" xfId="0" applyFont="1" applyFill="1" applyBorder="1" applyAlignment="1">
      <alignment horizontal="center" vertical="center"/>
    </xf>
    <xf numFmtId="0" fontId="28" fillId="4" borderId="31" xfId="0" applyFont="1" applyFill="1" applyBorder="1" applyAlignment="1">
      <alignment horizontal="center" vertical="center" wrapText="1"/>
    </xf>
    <xf numFmtId="0" fontId="28" fillId="4" borderId="32" xfId="0" applyFont="1" applyFill="1" applyBorder="1" applyAlignment="1">
      <alignment horizontal="center" vertical="center" wrapText="1"/>
    </xf>
    <xf numFmtId="0" fontId="28" fillId="4" borderId="36" xfId="0" applyFont="1" applyFill="1" applyBorder="1" applyAlignment="1">
      <alignment horizontal="center" vertical="center" wrapText="1"/>
    </xf>
    <xf numFmtId="0" fontId="28" fillId="4" borderId="14" xfId="0" applyFont="1" applyFill="1" applyBorder="1" applyAlignment="1">
      <alignment horizontal="center" vertical="center" wrapText="1"/>
    </xf>
    <xf numFmtId="0" fontId="28" fillId="4" borderId="32" xfId="0" applyFont="1" applyFill="1" applyBorder="1" applyAlignment="1">
      <alignment horizontal="center" vertical="center"/>
    </xf>
    <xf numFmtId="0" fontId="28" fillId="4" borderId="36" xfId="0" applyFont="1" applyFill="1" applyBorder="1" applyAlignment="1">
      <alignment horizontal="center" vertical="center"/>
    </xf>
    <xf numFmtId="0" fontId="28" fillId="4" borderId="14" xfId="0" applyFont="1" applyFill="1" applyBorder="1" applyAlignment="1">
      <alignment horizontal="center" vertical="center"/>
    </xf>
    <xf numFmtId="165" fontId="32" fillId="21" borderId="13" xfId="0" applyNumberFormat="1" applyFont="1" applyFill="1" applyBorder="1" applyAlignment="1">
      <alignment horizontal="center" vertical="center"/>
    </xf>
    <xf numFmtId="165" fontId="32" fillId="22" borderId="13" xfId="0" applyNumberFormat="1" applyFont="1" applyFill="1" applyBorder="1" applyAlignment="1">
      <alignment horizontal="center" vertical="center"/>
    </xf>
    <xf numFmtId="165" fontId="32" fillId="23" borderId="13" xfId="0" applyNumberFormat="1" applyFont="1" applyFill="1" applyBorder="1" applyAlignment="1">
      <alignment horizontal="center" vertical="center"/>
    </xf>
    <xf numFmtId="165" fontId="32" fillId="24" borderId="13" xfId="0" applyNumberFormat="1" applyFont="1" applyFill="1" applyBorder="1" applyAlignment="1">
      <alignment horizontal="center" vertical="center"/>
    </xf>
    <xf numFmtId="165" fontId="32" fillId="22" borderId="15" xfId="0" applyNumberFormat="1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29" fillId="19" borderId="0" xfId="0" applyFont="1" applyFill="1" applyAlignment="1">
      <alignment vertical="center"/>
    </xf>
  </cellXfs>
  <cellStyles count="1">
    <cellStyle name="Normal" xfId="0" builtinId="0"/>
  </cellStyles>
  <dxfs count="151">
    <dxf>
      <fill>
        <patternFill patternType="solid">
          <fgColor rgb="FF00FF00"/>
          <bgColor rgb="FF00FF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9900FF"/>
          <bgColor rgb="FF9900FF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9900FF"/>
          <bgColor rgb="FF9900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9900FF"/>
          <bgColor rgb="FF9900FF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9900FF"/>
          <bgColor rgb="FF9900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8"/>
          <bgColor theme="8"/>
        </patternFill>
      </fill>
    </dxf>
  </dxfs>
  <tableStyles count="37">
    <tableStyle name="November 23-style" pivot="0" count="3" xr9:uid="{00000000-0011-0000-FFFF-FFFF00000000}">
      <tableStyleElement type="headerRow" dxfId="150"/>
      <tableStyleElement type="firstRowStripe" dxfId="149"/>
      <tableStyleElement type="secondRowStripe" dxfId="148"/>
    </tableStyle>
    <tableStyle name="November 23-style 2" pivot="0" count="2" xr9:uid="{00000000-0011-0000-FFFF-FFFF01000000}">
      <tableStyleElement type="firstRowStripe" dxfId="147"/>
      <tableStyleElement type="secondRowStripe" dxfId="146"/>
    </tableStyle>
    <tableStyle name="December 23-style" pivot="0" count="4" xr9:uid="{00000000-0011-0000-FFFF-FFFF02000000}">
      <tableStyleElement type="headerRow" dxfId="145"/>
      <tableStyleElement type="totalRow" dxfId="142"/>
      <tableStyleElement type="firstRowStripe" dxfId="144"/>
      <tableStyleElement type="secondRowStripe" dxfId="143"/>
    </tableStyle>
    <tableStyle name="December 23-style 2" pivot="0" count="4" xr9:uid="{00000000-0011-0000-FFFF-FFFF03000000}">
      <tableStyleElement type="headerRow" dxfId="141"/>
      <tableStyleElement type="totalRow" dxfId="138"/>
      <tableStyleElement type="firstRowStripe" dxfId="140"/>
      <tableStyleElement type="secondRowStripe" dxfId="139"/>
    </tableStyle>
    <tableStyle name="December 23-style 3" pivot="0" count="4" xr9:uid="{00000000-0011-0000-FFFF-FFFF04000000}">
      <tableStyleElement type="headerRow" dxfId="137"/>
      <tableStyleElement type="totalRow" dxfId="134"/>
      <tableStyleElement type="firstRowStripe" dxfId="136"/>
      <tableStyleElement type="secondRowStripe" dxfId="135"/>
    </tableStyle>
    <tableStyle name="December 23-style 4" pivot="0" count="5" xr9:uid="{00000000-0011-0000-FFFF-FFFF05000000}">
      <tableStyleElement type="headerRow" dxfId="133"/>
      <tableStyleElement type="firstRowStripe" dxfId="132"/>
      <tableStyleElement type="secondRowStripe" dxfId="131"/>
      <tableStyleElement type="firstColumnStripe" dxfId="130"/>
      <tableStyleElement type="secondColumnStripe" dxfId="129"/>
    </tableStyle>
    <tableStyle name="December 23-style 5" pivot="0" count="3" xr9:uid="{00000000-0011-0000-FFFF-FFFF06000000}">
      <tableStyleElement type="headerRow" dxfId="128"/>
      <tableStyleElement type="firstRowStripe" dxfId="127"/>
      <tableStyleElement type="secondRowStripe" dxfId="126"/>
    </tableStyle>
    <tableStyle name="December 23-style 6" pivot="0" count="2" xr9:uid="{00000000-0011-0000-FFFF-FFFF07000000}">
      <tableStyleElement type="firstRowStripe" dxfId="125"/>
      <tableStyleElement type="secondRowStripe" dxfId="124"/>
    </tableStyle>
    <tableStyle name="December 23-style 7" pivot="0" count="2" xr9:uid="{00000000-0011-0000-FFFF-FFFF08000000}">
      <tableStyleElement type="firstRowStripe" dxfId="123"/>
      <tableStyleElement type="secondRowStripe" dxfId="122"/>
    </tableStyle>
    <tableStyle name="January 24-style" pivot="0" count="4" xr9:uid="{00000000-0011-0000-FFFF-FFFF09000000}">
      <tableStyleElement type="headerRow" dxfId="121"/>
      <tableStyleElement type="totalRow" dxfId="118"/>
      <tableStyleElement type="firstRowStripe" dxfId="120"/>
      <tableStyleElement type="secondRowStripe" dxfId="119"/>
    </tableStyle>
    <tableStyle name="January 24-style 2" pivot="0" count="4" xr9:uid="{00000000-0011-0000-FFFF-FFFF0A000000}">
      <tableStyleElement type="headerRow" dxfId="117"/>
      <tableStyleElement type="totalRow" dxfId="114"/>
      <tableStyleElement type="firstRowStripe" dxfId="116"/>
      <tableStyleElement type="secondRowStripe" dxfId="115"/>
    </tableStyle>
    <tableStyle name="January 24-style 3" pivot="0" count="4" xr9:uid="{00000000-0011-0000-FFFF-FFFF0B000000}">
      <tableStyleElement type="headerRow" dxfId="113"/>
      <tableStyleElement type="totalRow" dxfId="110"/>
      <tableStyleElement type="firstRowStripe" dxfId="112"/>
      <tableStyleElement type="secondRowStripe" dxfId="111"/>
    </tableStyle>
    <tableStyle name="January 24-style 4" pivot="0" count="5" xr9:uid="{00000000-0011-0000-FFFF-FFFF0C000000}">
      <tableStyleElement type="headerRow" dxfId="109"/>
      <tableStyleElement type="firstRowStripe" dxfId="108"/>
      <tableStyleElement type="secondRowStripe" dxfId="107"/>
      <tableStyleElement type="firstColumnStripe" dxfId="106"/>
      <tableStyleElement type="secondColumnStripe" dxfId="105"/>
    </tableStyle>
    <tableStyle name="January 24-style 5" pivot="0" count="3" xr9:uid="{00000000-0011-0000-FFFF-FFFF0D000000}">
      <tableStyleElement type="headerRow" dxfId="104"/>
      <tableStyleElement type="firstRowStripe" dxfId="103"/>
      <tableStyleElement type="secondRowStripe" dxfId="102"/>
    </tableStyle>
    <tableStyle name="January 24-style 6" pivot="0" count="2" xr9:uid="{00000000-0011-0000-FFFF-FFFF0E000000}">
      <tableStyleElement type="firstRowStripe" dxfId="101"/>
      <tableStyleElement type="secondRowStripe" dxfId="100"/>
    </tableStyle>
    <tableStyle name="January 24-style 7" pivot="0" count="2" xr9:uid="{00000000-0011-0000-FFFF-FFFF0F000000}">
      <tableStyleElement type="firstRowStripe" dxfId="99"/>
      <tableStyleElement type="secondRowStripe" dxfId="98"/>
    </tableStyle>
    <tableStyle name="February 24-style" pivot="0" count="4" xr9:uid="{00000000-0011-0000-FFFF-FFFF10000000}">
      <tableStyleElement type="headerRow" dxfId="97"/>
      <tableStyleElement type="totalRow" dxfId="94"/>
      <tableStyleElement type="firstRowStripe" dxfId="96"/>
      <tableStyleElement type="secondRowStripe" dxfId="95"/>
    </tableStyle>
    <tableStyle name="February 24-style 2" pivot="0" count="4" xr9:uid="{00000000-0011-0000-FFFF-FFFF11000000}">
      <tableStyleElement type="headerRow" dxfId="93"/>
      <tableStyleElement type="totalRow" dxfId="90"/>
      <tableStyleElement type="firstRowStripe" dxfId="92"/>
      <tableStyleElement type="secondRowStripe" dxfId="91"/>
    </tableStyle>
    <tableStyle name="February 24-style 3" pivot="0" count="4" xr9:uid="{00000000-0011-0000-FFFF-FFFF12000000}">
      <tableStyleElement type="headerRow" dxfId="89"/>
      <tableStyleElement type="totalRow" dxfId="86"/>
      <tableStyleElement type="firstRowStripe" dxfId="88"/>
      <tableStyleElement type="secondRowStripe" dxfId="87"/>
    </tableStyle>
    <tableStyle name="February 24-style 4" pivot="0" count="5" xr9:uid="{00000000-0011-0000-FFFF-FFFF13000000}">
      <tableStyleElement type="headerRow" dxfId="85"/>
      <tableStyleElement type="firstRowStripe" dxfId="84"/>
      <tableStyleElement type="secondRowStripe" dxfId="83"/>
      <tableStyleElement type="firstColumnStripe" dxfId="82"/>
      <tableStyleElement type="secondColumnStripe" dxfId="81"/>
    </tableStyle>
    <tableStyle name="February 24-style 5" pivot="0" count="3" xr9:uid="{00000000-0011-0000-FFFF-FFFF14000000}">
      <tableStyleElement type="headerRow" dxfId="80"/>
      <tableStyleElement type="firstRowStripe" dxfId="79"/>
      <tableStyleElement type="secondRowStripe" dxfId="78"/>
    </tableStyle>
    <tableStyle name="February 24-style 6" pivot="0" count="2" xr9:uid="{00000000-0011-0000-FFFF-FFFF15000000}">
      <tableStyleElement type="firstRowStripe" dxfId="77"/>
      <tableStyleElement type="secondRowStripe" dxfId="76"/>
    </tableStyle>
    <tableStyle name="February 24-style 7" pivot="0" count="2" xr9:uid="{00000000-0011-0000-FFFF-FFFF16000000}">
      <tableStyleElement type="firstRowStripe" dxfId="75"/>
      <tableStyleElement type="secondRowStripe" dxfId="74"/>
    </tableStyle>
    <tableStyle name="March 24-style" pivot="0" count="4" xr9:uid="{00000000-0011-0000-FFFF-FFFF17000000}">
      <tableStyleElement type="headerRow" dxfId="73"/>
      <tableStyleElement type="totalRow" dxfId="70"/>
      <tableStyleElement type="firstRowStripe" dxfId="72"/>
      <tableStyleElement type="secondRowStripe" dxfId="71"/>
    </tableStyle>
    <tableStyle name="March 24-style 2" pivot="0" count="4" xr9:uid="{00000000-0011-0000-FFFF-FFFF18000000}">
      <tableStyleElement type="headerRow" dxfId="69"/>
      <tableStyleElement type="totalRow" dxfId="66"/>
      <tableStyleElement type="firstRowStripe" dxfId="68"/>
      <tableStyleElement type="secondRowStripe" dxfId="67"/>
    </tableStyle>
    <tableStyle name="March 24-style 3" pivot="0" count="4" xr9:uid="{00000000-0011-0000-FFFF-FFFF19000000}">
      <tableStyleElement type="headerRow" dxfId="65"/>
      <tableStyleElement type="totalRow" dxfId="62"/>
      <tableStyleElement type="firstRowStripe" dxfId="64"/>
      <tableStyleElement type="secondRowStripe" dxfId="63"/>
    </tableStyle>
    <tableStyle name="March 24-style 4" pivot="0" count="5" xr9:uid="{00000000-0011-0000-FFFF-FFFF1A000000}">
      <tableStyleElement type="headerRow" dxfId="61"/>
      <tableStyleElement type="firstRowStripe" dxfId="60"/>
      <tableStyleElement type="secondRowStripe" dxfId="59"/>
      <tableStyleElement type="firstColumnStripe" dxfId="58"/>
      <tableStyleElement type="secondColumnStripe" dxfId="57"/>
    </tableStyle>
    <tableStyle name="March 24-style 5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March 24-style 6" pivot="0" count="2" xr9:uid="{00000000-0011-0000-FFFF-FFFF1C000000}">
      <tableStyleElement type="firstRowStripe" dxfId="53"/>
      <tableStyleElement type="secondRowStripe" dxfId="52"/>
    </tableStyle>
    <tableStyle name="March 24-style 7" pivot="0" count="2" xr9:uid="{00000000-0011-0000-FFFF-FFFF1D000000}">
      <tableStyleElement type="firstRowStripe" dxfId="51"/>
      <tableStyleElement type="secondRowStripe" dxfId="50"/>
    </tableStyle>
    <tableStyle name="April 24-style" pivot="0" count="4" xr9:uid="{00000000-0011-0000-FFFF-FFFF1E000000}">
      <tableStyleElement type="headerRow" dxfId="49"/>
      <tableStyleElement type="totalRow" dxfId="46"/>
      <tableStyleElement type="firstRowStripe" dxfId="48"/>
      <tableStyleElement type="secondRowStripe" dxfId="47"/>
    </tableStyle>
    <tableStyle name="April 24-style 2" pivot="0" count="4" xr9:uid="{00000000-0011-0000-FFFF-FFFF1F000000}">
      <tableStyleElement type="headerRow" dxfId="45"/>
      <tableStyleElement type="totalRow" dxfId="42"/>
      <tableStyleElement type="firstRowStripe" dxfId="44"/>
      <tableStyleElement type="secondRowStripe" dxfId="43"/>
    </tableStyle>
    <tableStyle name="April 24-style 3" pivot="0" count="4" xr9:uid="{00000000-0011-0000-FFFF-FFFF20000000}">
      <tableStyleElement type="headerRow" dxfId="41"/>
      <tableStyleElement type="totalRow" dxfId="38"/>
      <tableStyleElement type="firstRowStripe" dxfId="40"/>
      <tableStyleElement type="secondRowStripe" dxfId="39"/>
    </tableStyle>
    <tableStyle name="April 24-style 4" pivot="0" count="5" xr9:uid="{00000000-0011-0000-FFFF-FFFF21000000}">
      <tableStyleElement type="headerRow" dxfId="37"/>
      <tableStyleElement type="firstRowStripe" dxfId="36"/>
      <tableStyleElement type="secondRowStripe" dxfId="35"/>
      <tableStyleElement type="firstColumnStripe" dxfId="34"/>
      <tableStyleElement type="secondColumnStripe" dxfId="33"/>
    </tableStyle>
    <tableStyle name="April 24-style 5" pivot="0" count="3" xr9:uid="{00000000-0011-0000-FFFF-FFFF22000000}">
      <tableStyleElement type="headerRow" dxfId="32"/>
      <tableStyleElement type="firstRowStripe" dxfId="31"/>
      <tableStyleElement type="secondRowStripe" dxfId="30"/>
    </tableStyle>
    <tableStyle name="April 24-style 6" pivot="0" count="2" xr9:uid="{00000000-0011-0000-FFFF-FFFF23000000}">
      <tableStyleElement type="firstRowStripe" dxfId="29"/>
      <tableStyleElement type="secondRowStripe" dxfId="28"/>
    </tableStyle>
    <tableStyle name="April 24-style 7" pivot="0" count="2" xr9:uid="{00000000-0011-0000-FFFF-FFFF24000000}">
      <tableStyleElement type="firstRowStripe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1" Type="http://customschemas.google.com/relationships/workbookmetadata" Target="metadata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8"/>
  <sheetViews>
    <sheetView topLeftCell="A34" workbookViewId="0"/>
  </sheetViews>
  <sheetFormatPr defaultColWidth="14.42578125" defaultRowHeight="15" customHeight="1"/>
  <cols>
    <col min="1" max="1" width="3.7109375" customWidth="1"/>
    <col min="12" max="12" width="3.140625" customWidth="1"/>
    <col min="19" max="19" width="4" customWidth="1"/>
  </cols>
  <sheetData>
    <row r="1" spans="1:27" ht="21.7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3"/>
      <c r="T1" s="5"/>
      <c r="U1" s="5"/>
      <c r="V1" s="5"/>
      <c r="W1" s="5"/>
      <c r="X1" s="5"/>
      <c r="Y1" s="5"/>
      <c r="Z1" s="5"/>
      <c r="AA1" s="5"/>
    </row>
    <row r="2" spans="1:27" ht="21.75">
      <c r="A2" s="2"/>
      <c r="B2" s="165" t="s">
        <v>0</v>
      </c>
      <c r="C2" s="166"/>
      <c r="D2" s="166"/>
      <c r="E2" s="166"/>
      <c r="F2" s="166"/>
      <c r="G2" s="166"/>
      <c r="H2" s="166"/>
      <c r="I2" s="166"/>
      <c r="J2" s="166"/>
      <c r="K2" s="167"/>
      <c r="L2" s="3"/>
      <c r="M2" s="168" t="s">
        <v>1</v>
      </c>
      <c r="N2" s="169"/>
      <c r="O2" s="169"/>
      <c r="P2" s="169"/>
      <c r="Q2" s="169"/>
      <c r="R2" s="170"/>
      <c r="S2" s="3"/>
      <c r="T2" s="5"/>
      <c r="U2" s="5"/>
      <c r="V2" s="5"/>
      <c r="W2" s="5"/>
      <c r="X2" s="5"/>
      <c r="Y2" s="5"/>
      <c r="Z2" s="5"/>
      <c r="AA2" s="5"/>
    </row>
    <row r="3" spans="1:27" ht="19.5" customHeight="1">
      <c r="A3" s="1"/>
      <c r="B3" s="172" t="s">
        <v>2</v>
      </c>
      <c r="C3" s="161"/>
      <c r="D3" s="161"/>
      <c r="E3" s="161"/>
      <c r="F3" s="161"/>
      <c r="G3" s="161"/>
      <c r="H3" s="161"/>
      <c r="I3" s="161"/>
      <c r="J3" s="161"/>
      <c r="K3" s="152"/>
      <c r="L3" s="6"/>
      <c r="M3" s="171"/>
      <c r="N3" s="155"/>
      <c r="O3" s="155"/>
      <c r="P3" s="155"/>
      <c r="Q3" s="155"/>
      <c r="R3" s="156"/>
      <c r="S3" s="3"/>
      <c r="T3" s="5"/>
      <c r="U3" s="5"/>
      <c r="V3" s="5"/>
      <c r="W3" s="5"/>
      <c r="X3" s="5"/>
      <c r="Y3" s="5"/>
      <c r="Z3" s="5"/>
      <c r="AA3" s="5"/>
    </row>
    <row r="4" spans="1:27">
      <c r="A4" s="7"/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10" t="s">
        <v>11</v>
      </c>
      <c r="K4" s="11" t="s">
        <v>12</v>
      </c>
      <c r="L4" s="12"/>
      <c r="M4" s="173" t="s">
        <v>4</v>
      </c>
      <c r="N4" s="13"/>
      <c r="O4" s="14"/>
      <c r="P4" s="14"/>
      <c r="Q4" s="15"/>
      <c r="R4" s="176">
        <f>SUM(N4:Q10)</f>
        <v>0</v>
      </c>
      <c r="S4" s="3"/>
      <c r="T4" s="5"/>
      <c r="U4" s="5"/>
      <c r="V4" s="5"/>
      <c r="W4" s="5"/>
      <c r="X4" s="5"/>
      <c r="Y4" s="5"/>
      <c r="Z4" s="5"/>
      <c r="AA4" s="5"/>
    </row>
    <row r="5" spans="1:27">
      <c r="A5" s="16"/>
      <c r="B5" s="17">
        <v>45292</v>
      </c>
      <c r="C5" s="18"/>
      <c r="D5" s="19"/>
      <c r="E5" s="20"/>
      <c r="F5" s="21"/>
      <c r="G5" s="22"/>
      <c r="H5" s="23"/>
      <c r="I5" s="24"/>
      <c r="J5" s="25"/>
      <c r="K5" s="26"/>
      <c r="L5" s="12"/>
      <c r="M5" s="174"/>
      <c r="N5" s="27"/>
      <c r="O5" s="28"/>
      <c r="P5" s="28"/>
      <c r="Q5" s="29"/>
      <c r="R5" s="152"/>
      <c r="S5" s="3"/>
      <c r="T5" s="5"/>
      <c r="U5" s="5"/>
      <c r="V5" s="5"/>
      <c r="W5" s="5"/>
      <c r="X5" s="5"/>
      <c r="Y5" s="5"/>
      <c r="Z5" s="5"/>
      <c r="AA5" s="5"/>
    </row>
    <row r="6" spans="1:27">
      <c r="A6" s="16"/>
      <c r="B6" s="17"/>
      <c r="C6" s="18"/>
      <c r="D6" s="19"/>
      <c r="E6" s="20"/>
      <c r="F6" s="21"/>
      <c r="G6" s="22"/>
      <c r="H6" s="23"/>
      <c r="I6" s="24"/>
      <c r="J6" s="25"/>
      <c r="K6" s="26"/>
      <c r="L6" s="12"/>
      <c r="M6" s="174"/>
      <c r="N6" s="30"/>
      <c r="O6" s="28"/>
      <c r="P6" s="28"/>
      <c r="Q6" s="29"/>
      <c r="R6" s="152"/>
      <c r="S6" s="3"/>
      <c r="T6" s="5"/>
      <c r="U6" s="5"/>
      <c r="V6" s="5"/>
      <c r="W6" s="5"/>
      <c r="X6" s="5"/>
      <c r="Y6" s="5"/>
      <c r="Z6" s="5"/>
      <c r="AA6" s="5"/>
    </row>
    <row r="7" spans="1:27">
      <c r="A7" s="16"/>
      <c r="B7" s="17"/>
      <c r="C7" s="18"/>
      <c r="D7" s="19"/>
      <c r="E7" s="20"/>
      <c r="F7" s="21"/>
      <c r="G7" s="22"/>
      <c r="H7" s="23"/>
      <c r="I7" s="24"/>
      <c r="J7" s="25"/>
      <c r="K7" s="26"/>
      <c r="L7" s="12"/>
      <c r="M7" s="174"/>
      <c r="N7" s="30"/>
      <c r="O7" s="28"/>
      <c r="P7" s="28"/>
      <c r="Q7" s="29"/>
      <c r="R7" s="152"/>
      <c r="S7" s="3"/>
      <c r="T7" s="5"/>
      <c r="U7" s="5"/>
      <c r="V7" s="5"/>
      <c r="W7" s="5"/>
      <c r="X7" s="5"/>
      <c r="Y7" s="5"/>
      <c r="Z7" s="5"/>
      <c r="AA7" s="5"/>
    </row>
    <row r="8" spans="1:27">
      <c r="A8" s="16"/>
      <c r="B8" s="17"/>
      <c r="C8" s="18"/>
      <c r="D8" s="19"/>
      <c r="E8" s="20"/>
      <c r="F8" s="21"/>
      <c r="G8" s="22"/>
      <c r="H8" s="23"/>
      <c r="I8" s="24"/>
      <c r="J8" s="25"/>
      <c r="K8" s="26"/>
      <c r="L8" s="12"/>
      <c r="M8" s="174"/>
      <c r="N8" s="30"/>
      <c r="O8" s="28"/>
      <c r="P8" s="28"/>
      <c r="Q8" s="29"/>
      <c r="R8" s="152"/>
      <c r="S8" s="3"/>
      <c r="T8" s="5"/>
      <c r="U8" s="5"/>
      <c r="V8" s="5"/>
      <c r="W8" s="5"/>
      <c r="X8" s="5"/>
      <c r="Y8" s="5"/>
      <c r="Z8" s="5"/>
      <c r="AA8" s="5"/>
    </row>
    <row r="9" spans="1:27">
      <c r="A9" s="16"/>
      <c r="B9" s="17"/>
      <c r="C9" s="18"/>
      <c r="D9" s="19"/>
      <c r="E9" s="20"/>
      <c r="F9" s="21"/>
      <c r="G9" s="22"/>
      <c r="H9" s="23"/>
      <c r="I9" s="24"/>
      <c r="J9" s="25"/>
      <c r="K9" s="26"/>
      <c r="L9" s="12"/>
      <c r="M9" s="174"/>
      <c r="N9" s="30"/>
      <c r="O9" s="28"/>
      <c r="P9" s="28"/>
      <c r="Q9" s="29"/>
      <c r="R9" s="152"/>
      <c r="S9" s="3"/>
      <c r="T9" s="5"/>
      <c r="U9" s="5"/>
      <c r="V9" s="5"/>
      <c r="W9" s="5"/>
      <c r="X9" s="5"/>
      <c r="Y9" s="5"/>
      <c r="Z9" s="5"/>
      <c r="AA9" s="5"/>
    </row>
    <row r="10" spans="1:27">
      <c r="A10" s="16"/>
      <c r="B10" s="17"/>
      <c r="C10" s="18"/>
      <c r="D10" s="19"/>
      <c r="E10" s="20"/>
      <c r="F10" s="21"/>
      <c r="G10" s="22"/>
      <c r="H10" s="23"/>
      <c r="I10" s="24"/>
      <c r="J10" s="25"/>
      <c r="K10" s="26"/>
      <c r="L10" s="12"/>
      <c r="M10" s="175"/>
      <c r="N10" s="31"/>
      <c r="O10" s="32"/>
      <c r="P10" s="32"/>
      <c r="Q10" s="33"/>
      <c r="R10" s="153"/>
      <c r="S10" s="3"/>
      <c r="T10" s="5"/>
      <c r="U10" s="5"/>
      <c r="V10" s="5"/>
      <c r="W10" s="5"/>
      <c r="X10" s="5"/>
      <c r="Y10" s="5"/>
      <c r="Z10" s="5"/>
      <c r="AA10" s="5"/>
    </row>
    <row r="11" spans="1:27">
      <c r="A11" s="16"/>
      <c r="B11" s="17"/>
      <c r="C11" s="18"/>
      <c r="D11" s="19"/>
      <c r="E11" s="20"/>
      <c r="F11" s="21"/>
      <c r="G11" s="22"/>
      <c r="H11" s="23"/>
      <c r="I11" s="24"/>
      <c r="J11" s="25"/>
      <c r="K11" s="26"/>
      <c r="L11" s="12"/>
      <c r="M11" s="173" t="s">
        <v>5</v>
      </c>
      <c r="N11" s="13"/>
      <c r="O11" s="14"/>
      <c r="P11" s="14"/>
      <c r="Q11" s="34"/>
      <c r="R11" s="176">
        <f>SUM(N11:Q17)</f>
        <v>0</v>
      </c>
      <c r="S11" s="3"/>
      <c r="T11" s="5"/>
      <c r="U11" s="5"/>
      <c r="V11" s="5"/>
      <c r="W11" s="5"/>
      <c r="X11" s="5"/>
      <c r="Y11" s="5"/>
      <c r="Z11" s="5"/>
      <c r="AA11" s="5"/>
    </row>
    <row r="12" spans="1:27">
      <c r="A12" s="16"/>
      <c r="B12" s="17"/>
      <c r="C12" s="18"/>
      <c r="D12" s="19"/>
      <c r="E12" s="20"/>
      <c r="F12" s="21"/>
      <c r="G12" s="22"/>
      <c r="H12" s="23"/>
      <c r="I12" s="24"/>
      <c r="J12" s="25"/>
      <c r="K12" s="26"/>
      <c r="L12" s="12"/>
      <c r="M12" s="174"/>
      <c r="N12" s="30"/>
      <c r="O12" s="28"/>
      <c r="P12" s="28"/>
      <c r="Q12" s="29"/>
      <c r="R12" s="152"/>
      <c r="S12" s="3"/>
      <c r="T12" s="5"/>
      <c r="U12" s="5"/>
      <c r="V12" s="5"/>
      <c r="W12" s="5"/>
      <c r="X12" s="5"/>
      <c r="Y12" s="5"/>
      <c r="Z12" s="5"/>
      <c r="AA12" s="5"/>
    </row>
    <row r="13" spans="1:27">
      <c r="A13" s="16"/>
      <c r="B13" s="17"/>
      <c r="C13" s="18"/>
      <c r="D13" s="19"/>
      <c r="E13" s="20"/>
      <c r="F13" s="21"/>
      <c r="G13" s="22"/>
      <c r="H13" s="23"/>
      <c r="I13" s="24"/>
      <c r="J13" s="25"/>
      <c r="K13" s="26"/>
      <c r="L13" s="12"/>
      <c r="M13" s="174"/>
      <c r="N13" s="30"/>
      <c r="O13" s="28"/>
      <c r="P13" s="28"/>
      <c r="Q13" s="29"/>
      <c r="R13" s="152"/>
      <c r="S13" s="3"/>
      <c r="T13" s="5"/>
      <c r="U13" s="5"/>
      <c r="V13" s="5"/>
      <c r="W13" s="5"/>
      <c r="X13" s="5"/>
      <c r="Y13" s="5"/>
      <c r="Z13" s="5"/>
      <c r="AA13" s="5"/>
    </row>
    <row r="14" spans="1:27">
      <c r="A14" s="16"/>
      <c r="B14" s="17"/>
      <c r="C14" s="18"/>
      <c r="D14" s="19"/>
      <c r="E14" s="20"/>
      <c r="F14" s="21"/>
      <c r="G14" s="22"/>
      <c r="H14" s="23"/>
      <c r="I14" s="24"/>
      <c r="J14" s="25"/>
      <c r="K14" s="26"/>
      <c r="L14" s="12"/>
      <c r="M14" s="174"/>
      <c r="N14" s="30"/>
      <c r="O14" s="28"/>
      <c r="P14" s="28"/>
      <c r="Q14" s="29"/>
      <c r="R14" s="152"/>
      <c r="S14" s="3"/>
      <c r="T14" s="5"/>
      <c r="U14" s="5"/>
      <c r="V14" s="5"/>
      <c r="W14" s="5"/>
      <c r="X14" s="5"/>
      <c r="Y14" s="5"/>
      <c r="Z14" s="5"/>
      <c r="AA14" s="5"/>
    </row>
    <row r="15" spans="1:27">
      <c r="A15" s="16"/>
      <c r="B15" s="17"/>
      <c r="C15" s="18"/>
      <c r="D15" s="19"/>
      <c r="E15" s="20"/>
      <c r="F15" s="21"/>
      <c r="G15" s="22"/>
      <c r="H15" s="23"/>
      <c r="I15" s="24"/>
      <c r="J15" s="25"/>
      <c r="K15" s="26"/>
      <c r="L15" s="12"/>
      <c r="M15" s="174"/>
      <c r="N15" s="30"/>
      <c r="O15" s="28"/>
      <c r="P15" s="28"/>
      <c r="Q15" s="29"/>
      <c r="R15" s="152"/>
      <c r="S15" s="3"/>
      <c r="T15" s="5"/>
      <c r="U15" s="5"/>
      <c r="V15" s="5"/>
      <c r="W15" s="5"/>
      <c r="X15" s="5"/>
      <c r="Y15" s="5"/>
      <c r="Z15" s="5"/>
      <c r="AA15" s="5"/>
    </row>
    <row r="16" spans="1:27">
      <c r="A16" s="16"/>
      <c r="B16" s="17"/>
      <c r="C16" s="18"/>
      <c r="D16" s="19"/>
      <c r="E16" s="20"/>
      <c r="F16" s="21"/>
      <c r="G16" s="22"/>
      <c r="H16" s="23"/>
      <c r="I16" s="24"/>
      <c r="J16" s="25"/>
      <c r="K16" s="26"/>
      <c r="L16" s="12"/>
      <c r="M16" s="174"/>
      <c r="N16" s="30"/>
      <c r="O16" s="28"/>
      <c r="P16" s="28"/>
      <c r="Q16" s="29"/>
      <c r="R16" s="152"/>
      <c r="S16" s="3"/>
      <c r="T16" s="5"/>
      <c r="U16" s="5"/>
      <c r="V16" s="5"/>
      <c r="W16" s="5"/>
      <c r="X16" s="5"/>
      <c r="Y16" s="5"/>
      <c r="Z16" s="5"/>
      <c r="AA16" s="5"/>
    </row>
    <row r="17" spans="1:27">
      <c r="A17" s="16"/>
      <c r="B17" s="17"/>
      <c r="C17" s="18"/>
      <c r="D17" s="19"/>
      <c r="E17" s="20"/>
      <c r="F17" s="21"/>
      <c r="G17" s="22"/>
      <c r="H17" s="23"/>
      <c r="I17" s="24"/>
      <c r="J17" s="25"/>
      <c r="K17" s="26"/>
      <c r="L17" s="12"/>
      <c r="M17" s="175"/>
      <c r="N17" s="31"/>
      <c r="O17" s="32"/>
      <c r="P17" s="32"/>
      <c r="Q17" s="33"/>
      <c r="R17" s="153"/>
      <c r="S17" s="3"/>
      <c r="T17" s="5"/>
      <c r="U17" s="5"/>
      <c r="V17" s="5"/>
      <c r="W17" s="5"/>
      <c r="X17" s="5"/>
      <c r="Y17" s="5"/>
      <c r="Z17" s="5"/>
      <c r="AA17" s="5"/>
    </row>
    <row r="18" spans="1:27">
      <c r="A18" s="16"/>
      <c r="B18" s="17"/>
      <c r="C18" s="18"/>
      <c r="D18" s="19"/>
      <c r="E18" s="20"/>
      <c r="F18" s="21"/>
      <c r="G18" s="22"/>
      <c r="H18" s="23"/>
      <c r="I18" s="24"/>
      <c r="J18" s="25"/>
      <c r="K18" s="26"/>
      <c r="L18" s="12"/>
      <c r="M18" s="177" t="s">
        <v>6</v>
      </c>
      <c r="N18" s="35"/>
      <c r="O18" s="36"/>
      <c r="P18" s="37"/>
      <c r="Q18" s="38"/>
      <c r="R18" s="199">
        <f>SUM(N18:Q24)</f>
        <v>0</v>
      </c>
      <c r="S18" s="3"/>
      <c r="T18" s="5"/>
      <c r="U18" s="5"/>
      <c r="V18" s="5"/>
      <c r="W18" s="5"/>
      <c r="X18" s="5"/>
      <c r="Y18" s="5"/>
      <c r="Z18" s="5"/>
      <c r="AA18" s="5"/>
    </row>
    <row r="19" spans="1:27">
      <c r="A19" s="16"/>
      <c r="B19" s="17"/>
      <c r="C19" s="18"/>
      <c r="D19" s="19"/>
      <c r="E19" s="20"/>
      <c r="F19" s="21"/>
      <c r="G19" s="22"/>
      <c r="H19" s="23"/>
      <c r="I19" s="24"/>
      <c r="J19" s="25"/>
      <c r="K19" s="26"/>
      <c r="L19" s="12"/>
      <c r="M19" s="174"/>
      <c r="N19" s="39"/>
      <c r="O19" s="40"/>
      <c r="P19" s="40"/>
      <c r="Q19" s="41"/>
      <c r="R19" s="152"/>
      <c r="S19" s="3"/>
      <c r="T19" s="5"/>
      <c r="U19" s="5"/>
      <c r="V19" s="5"/>
      <c r="W19" s="5"/>
      <c r="X19" s="5"/>
      <c r="Y19" s="5"/>
      <c r="Z19" s="5"/>
      <c r="AA19" s="5"/>
    </row>
    <row r="20" spans="1:27">
      <c r="A20" s="16"/>
      <c r="B20" s="17"/>
      <c r="C20" s="18"/>
      <c r="D20" s="19"/>
      <c r="E20" s="20"/>
      <c r="F20" s="21"/>
      <c r="G20" s="22"/>
      <c r="H20" s="23"/>
      <c r="I20" s="24"/>
      <c r="J20" s="25"/>
      <c r="K20" s="26"/>
      <c r="L20" s="12"/>
      <c r="M20" s="174"/>
      <c r="N20" s="42"/>
      <c r="O20" s="40"/>
      <c r="P20" s="40"/>
      <c r="Q20" s="41"/>
      <c r="R20" s="152"/>
      <c r="S20" s="3"/>
      <c r="T20" s="5"/>
      <c r="U20" s="5"/>
      <c r="V20" s="5"/>
      <c r="W20" s="5"/>
      <c r="X20" s="5"/>
      <c r="Y20" s="5"/>
      <c r="Z20" s="5"/>
      <c r="AA20" s="5"/>
    </row>
    <row r="21" spans="1:27">
      <c r="A21" s="16"/>
      <c r="B21" s="17"/>
      <c r="C21" s="18"/>
      <c r="D21" s="19"/>
      <c r="E21" s="20"/>
      <c r="F21" s="21"/>
      <c r="G21" s="22"/>
      <c r="H21" s="23"/>
      <c r="I21" s="24"/>
      <c r="J21" s="25"/>
      <c r="K21" s="26"/>
      <c r="L21" s="12"/>
      <c r="M21" s="174"/>
      <c r="N21" s="42"/>
      <c r="O21" s="40"/>
      <c r="P21" s="40"/>
      <c r="Q21" s="41"/>
      <c r="R21" s="152"/>
      <c r="S21" s="3"/>
      <c r="T21" s="5"/>
      <c r="U21" s="5"/>
      <c r="V21" s="5"/>
      <c r="W21" s="5"/>
      <c r="X21" s="5"/>
      <c r="Y21" s="5"/>
      <c r="Z21" s="5"/>
      <c r="AA21" s="5"/>
    </row>
    <row r="22" spans="1:27">
      <c r="A22" s="16"/>
      <c r="B22" s="17"/>
      <c r="C22" s="18"/>
      <c r="D22" s="19"/>
      <c r="E22" s="20"/>
      <c r="F22" s="21"/>
      <c r="G22" s="22"/>
      <c r="H22" s="23"/>
      <c r="I22" s="24"/>
      <c r="J22" s="25"/>
      <c r="K22" s="26"/>
      <c r="L22" s="12"/>
      <c r="M22" s="174"/>
      <c r="N22" s="42"/>
      <c r="O22" s="40"/>
      <c r="P22" s="40"/>
      <c r="Q22" s="41"/>
      <c r="R22" s="152"/>
      <c r="S22" s="3"/>
      <c r="T22" s="5"/>
      <c r="U22" s="5"/>
      <c r="V22" s="5"/>
      <c r="W22" s="5"/>
      <c r="X22" s="5"/>
      <c r="Y22" s="5"/>
      <c r="Z22" s="5"/>
      <c r="AA22" s="5"/>
    </row>
    <row r="23" spans="1:27">
      <c r="A23" s="16"/>
      <c r="B23" s="17"/>
      <c r="C23" s="18"/>
      <c r="D23" s="19"/>
      <c r="E23" s="20"/>
      <c r="F23" s="21"/>
      <c r="G23" s="22"/>
      <c r="H23" s="23"/>
      <c r="I23" s="24"/>
      <c r="J23" s="25"/>
      <c r="K23" s="26"/>
      <c r="L23" s="12"/>
      <c r="M23" s="174"/>
      <c r="N23" s="42"/>
      <c r="O23" s="40"/>
      <c r="P23" s="40"/>
      <c r="Q23" s="41"/>
      <c r="R23" s="152"/>
      <c r="S23" s="3"/>
      <c r="T23" s="5"/>
      <c r="U23" s="5"/>
      <c r="V23" s="5"/>
      <c r="W23" s="5"/>
      <c r="X23" s="5"/>
      <c r="Y23" s="5"/>
      <c r="Z23" s="5"/>
      <c r="AA23" s="5"/>
    </row>
    <row r="24" spans="1:27">
      <c r="A24" s="16"/>
      <c r="B24" s="17"/>
      <c r="C24" s="18"/>
      <c r="D24" s="19"/>
      <c r="E24" s="20"/>
      <c r="F24" s="21"/>
      <c r="G24" s="22"/>
      <c r="H24" s="23"/>
      <c r="I24" s="24"/>
      <c r="J24" s="25"/>
      <c r="K24" s="26"/>
      <c r="L24" s="12"/>
      <c r="M24" s="175"/>
      <c r="N24" s="43"/>
      <c r="O24" s="44"/>
      <c r="P24" s="44"/>
      <c r="Q24" s="45"/>
      <c r="R24" s="153"/>
      <c r="S24" s="3"/>
      <c r="T24" s="5"/>
      <c r="U24" s="5"/>
      <c r="V24" s="5"/>
      <c r="W24" s="5"/>
      <c r="X24" s="5"/>
      <c r="Y24" s="5"/>
      <c r="Z24" s="5"/>
      <c r="AA24" s="5"/>
    </row>
    <row r="25" spans="1:27">
      <c r="A25" s="16"/>
      <c r="B25" s="17"/>
      <c r="C25" s="18"/>
      <c r="D25" s="19"/>
      <c r="E25" s="20"/>
      <c r="F25" s="21"/>
      <c r="G25" s="22"/>
      <c r="H25" s="23"/>
      <c r="I25" s="24"/>
      <c r="J25" s="25"/>
      <c r="K25" s="26"/>
      <c r="L25" s="12"/>
      <c r="M25" s="177" t="s">
        <v>7</v>
      </c>
      <c r="N25" s="35"/>
      <c r="O25" s="36"/>
      <c r="P25" s="36"/>
      <c r="Q25" s="46"/>
      <c r="R25" s="199">
        <f>SUM(N25:Q31)</f>
        <v>0</v>
      </c>
      <c r="S25" s="3"/>
      <c r="T25" s="5"/>
      <c r="U25" s="5"/>
      <c r="V25" s="5"/>
      <c r="W25" s="5"/>
      <c r="X25" s="5"/>
      <c r="Y25" s="5"/>
      <c r="Z25" s="5"/>
      <c r="AA25" s="5"/>
    </row>
    <row r="26" spans="1:27">
      <c r="A26" s="16"/>
      <c r="B26" s="17"/>
      <c r="C26" s="18"/>
      <c r="D26" s="19"/>
      <c r="E26" s="20"/>
      <c r="F26" s="21"/>
      <c r="G26" s="22"/>
      <c r="H26" s="23"/>
      <c r="I26" s="24"/>
      <c r="J26" s="25"/>
      <c r="K26" s="26"/>
      <c r="L26" s="12"/>
      <c r="M26" s="174"/>
      <c r="N26" s="39"/>
      <c r="O26" s="47"/>
      <c r="P26" s="47"/>
      <c r="Q26" s="41"/>
      <c r="R26" s="152"/>
      <c r="S26" s="3"/>
      <c r="T26" s="5"/>
      <c r="U26" s="5"/>
      <c r="V26" s="5"/>
      <c r="W26" s="5"/>
      <c r="X26" s="5"/>
      <c r="Y26" s="5"/>
      <c r="Z26" s="5"/>
      <c r="AA26" s="5"/>
    </row>
    <row r="27" spans="1:27">
      <c r="A27" s="16"/>
      <c r="B27" s="17"/>
      <c r="C27" s="18"/>
      <c r="D27" s="19"/>
      <c r="E27" s="20"/>
      <c r="F27" s="21"/>
      <c r="G27" s="22"/>
      <c r="H27" s="23"/>
      <c r="I27" s="24"/>
      <c r="J27" s="25"/>
      <c r="K27" s="26"/>
      <c r="L27" s="12"/>
      <c r="M27" s="174"/>
      <c r="N27" s="42"/>
      <c r="O27" s="40"/>
      <c r="P27" s="40"/>
      <c r="Q27" s="41"/>
      <c r="R27" s="152"/>
      <c r="S27" s="3"/>
      <c r="T27" s="5"/>
      <c r="U27" s="5"/>
      <c r="V27" s="5"/>
      <c r="W27" s="5"/>
      <c r="X27" s="5"/>
      <c r="Y27" s="5"/>
      <c r="Z27" s="5"/>
      <c r="AA27" s="5"/>
    </row>
    <row r="28" spans="1:27">
      <c r="A28" s="16"/>
      <c r="B28" s="17"/>
      <c r="C28" s="18"/>
      <c r="D28" s="19"/>
      <c r="E28" s="20"/>
      <c r="F28" s="21"/>
      <c r="G28" s="22"/>
      <c r="H28" s="23"/>
      <c r="I28" s="24"/>
      <c r="J28" s="25"/>
      <c r="K28" s="26"/>
      <c r="L28" s="12"/>
      <c r="M28" s="174"/>
      <c r="N28" s="42"/>
      <c r="O28" s="40"/>
      <c r="P28" s="40"/>
      <c r="Q28" s="41"/>
      <c r="R28" s="152"/>
      <c r="S28" s="3"/>
      <c r="T28" s="5"/>
      <c r="U28" s="5"/>
      <c r="V28" s="5"/>
      <c r="W28" s="5"/>
      <c r="X28" s="5"/>
      <c r="Y28" s="5"/>
      <c r="Z28" s="5"/>
      <c r="AA28" s="5"/>
    </row>
    <row r="29" spans="1:27">
      <c r="A29" s="16"/>
      <c r="B29" s="17"/>
      <c r="C29" s="18"/>
      <c r="D29" s="19"/>
      <c r="E29" s="20"/>
      <c r="F29" s="21"/>
      <c r="G29" s="22"/>
      <c r="H29" s="23"/>
      <c r="I29" s="24"/>
      <c r="J29" s="25"/>
      <c r="K29" s="26"/>
      <c r="L29" s="12"/>
      <c r="M29" s="174"/>
      <c r="N29" s="42"/>
      <c r="O29" s="40"/>
      <c r="P29" s="40"/>
      <c r="Q29" s="41"/>
      <c r="R29" s="152"/>
      <c r="S29" s="3"/>
      <c r="T29" s="5"/>
      <c r="U29" s="5"/>
      <c r="V29" s="5"/>
      <c r="W29" s="5"/>
      <c r="X29" s="5"/>
      <c r="Y29" s="5"/>
      <c r="Z29" s="5"/>
      <c r="AA29" s="5"/>
    </row>
    <row r="30" spans="1:27">
      <c r="A30" s="16"/>
      <c r="B30" s="17"/>
      <c r="C30" s="18"/>
      <c r="D30" s="19"/>
      <c r="E30" s="20"/>
      <c r="F30" s="21"/>
      <c r="G30" s="22"/>
      <c r="H30" s="23"/>
      <c r="I30" s="24"/>
      <c r="J30" s="25"/>
      <c r="K30" s="26"/>
      <c r="L30" s="12"/>
      <c r="M30" s="174"/>
      <c r="N30" s="42"/>
      <c r="O30" s="40"/>
      <c r="P30" s="40"/>
      <c r="Q30" s="41"/>
      <c r="R30" s="152"/>
      <c r="S30" s="3"/>
      <c r="T30" s="5"/>
      <c r="U30" s="5"/>
      <c r="V30" s="5"/>
      <c r="W30" s="5"/>
      <c r="X30" s="5"/>
      <c r="Y30" s="5"/>
      <c r="Z30" s="5"/>
      <c r="AA30" s="5"/>
    </row>
    <row r="31" spans="1:27">
      <c r="A31" s="16"/>
      <c r="B31" s="17"/>
      <c r="C31" s="18"/>
      <c r="D31" s="19"/>
      <c r="E31" s="20"/>
      <c r="F31" s="21"/>
      <c r="G31" s="22"/>
      <c r="H31" s="23"/>
      <c r="I31" s="24"/>
      <c r="J31" s="25"/>
      <c r="K31" s="26"/>
      <c r="L31" s="12"/>
      <c r="M31" s="175"/>
      <c r="N31" s="43"/>
      <c r="O31" s="44"/>
      <c r="P31" s="44"/>
      <c r="Q31" s="45"/>
      <c r="R31" s="153"/>
      <c r="S31" s="3"/>
      <c r="T31" s="5"/>
      <c r="U31" s="5"/>
      <c r="V31" s="5"/>
      <c r="W31" s="5"/>
      <c r="X31" s="5"/>
      <c r="Y31" s="5"/>
      <c r="Z31" s="5"/>
      <c r="AA31" s="5"/>
    </row>
    <row r="32" spans="1:27">
      <c r="A32" s="16"/>
      <c r="B32" s="17"/>
      <c r="C32" s="18"/>
      <c r="D32" s="19"/>
      <c r="E32" s="20"/>
      <c r="F32" s="21"/>
      <c r="G32" s="22"/>
      <c r="H32" s="23"/>
      <c r="I32" s="24"/>
      <c r="J32" s="25"/>
      <c r="K32" s="26"/>
      <c r="L32" s="12"/>
      <c r="M32" s="186" t="s">
        <v>8</v>
      </c>
      <c r="N32" s="48"/>
      <c r="O32" s="49"/>
      <c r="P32" s="49"/>
      <c r="Q32" s="50"/>
      <c r="R32" s="200">
        <f>SUM(N32:Q38)</f>
        <v>0</v>
      </c>
      <c r="S32" s="3"/>
      <c r="T32" s="5"/>
      <c r="U32" s="5"/>
      <c r="V32" s="5"/>
      <c r="W32" s="5"/>
      <c r="X32" s="5"/>
      <c r="Y32" s="5"/>
      <c r="Z32" s="5"/>
      <c r="AA32" s="5"/>
    </row>
    <row r="33" spans="1:27">
      <c r="A33" s="16"/>
      <c r="B33" s="17"/>
      <c r="C33" s="18"/>
      <c r="D33" s="19"/>
      <c r="E33" s="20"/>
      <c r="F33" s="21"/>
      <c r="G33" s="22"/>
      <c r="H33" s="23"/>
      <c r="I33" s="24"/>
      <c r="J33" s="25"/>
      <c r="K33" s="26"/>
      <c r="L33" s="12"/>
      <c r="M33" s="174"/>
      <c r="N33" s="51"/>
      <c r="O33" s="52"/>
      <c r="P33" s="52"/>
      <c r="Q33" s="53"/>
      <c r="R33" s="152"/>
      <c r="S33" s="3"/>
      <c r="T33" s="5"/>
      <c r="U33" s="5"/>
      <c r="V33" s="5"/>
      <c r="W33" s="5"/>
      <c r="X33" s="5"/>
      <c r="Y33" s="5"/>
      <c r="Z33" s="5"/>
      <c r="AA33" s="5"/>
    </row>
    <row r="34" spans="1:27">
      <c r="A34" s="16"/>
      <c r="B34" s="17"/>
      <c r="C34" s="18"/>
      <c r="D34" s="19"/>
      <c r="E34" s="20"/>
      <c r="F34" s="21"/>
      <c r="G34" s="22"/>
      <c r="H34" s="23"/>
      <c r="I34" s="24"/>
      <c r="J34" s="25"/>
      <c r="K34" s="26"/>
      <c r="L34" s="12"/>
      <c r="M34" s="174"/>
      <c r="N34" s="54"/>
      <c r="O34" s="55"/>
      <c r="P34" s="52"/>
      <c r="Q34" s="53"/>
      <c r="R34" s="152"/>
      <c r="S34" s="3"/>
      <c r="T34" s="5"/>
      <c r="U34" s="5"/>
      <c r="V34" s="5"/>
      <c r="W34" s="5"/>
      <c r="X34" s="5"/>
      <c r="Y34" s="5"/>
      <c r="Z34" s="5"/>
      <c r="AA34" s="5"/>
    </row>
    <row r="35" spans="1:27">
      <c r="A35" s="16"/>
      <c r="B35" s="17"/>
      <c r="C35" s="56"/>
      <c r="D35" s="56"/>
      <c r="E35" s="56"/>
      <c r="F35" s="56"/>
      <c r="G35" s="56"/>
      <c r="H35" s="56"/>
      <c r="I35" s="57"/>
      <c r="J35" s="58"/>
      <c r="K35" s="59"/>
      <c r="L35" s="12"/>
      <c r="M35" s="174"/>
      <c r="N35" s="51"/>
      <c r="O35" s="52"/>
      <c r="P35" s="52"/>
      <c r="Q35" s="53"/>
      <c r="R35" s="152"/>
      <c r="S35" s="3"/>
      <c r="T35" s="5"/>
      <c r="U35" s="5"/>
      <c r="V35" s="5"/>
      <c r="W35" s="5"/>
      <c r="X35" s="5"/>
      <c r="Y35" s="5"/>
      <c r="Z35" s="5"/>
      <c r="AA35" s="5"/>
    </row>
    <row r="36" spans="1:27">
      <c r="A36" s="60"/>
      <c r="B36" s="61" t="s">
        <v>13</v>
      </c>
      <c r="C36" s="62">
        <f t="shared" ref="C36:K36" si="0">SUM(C5:C35)</f>
        <v>0</v>
      </c>
      <c r="D36" s="62">
        <f t="shared" si="0"/>
        <v>0</v>
      </c>
      <c r="E36" s="62">
        <f t="shared" si="0"/>
        <v>0</v>
      </c>
      <c r="F36" s="63">
        <f t="shared" si="0"/>
        <v>0</v>
      </c>
      <c r="G36" s="62">
        <f t="shared" si="0"/>
        <v>0</v>
      </c>
      <c r="H36" s="62">
        <f t="shared" si="0"/>
        <v>0</v>
      </c>
      <c r="I36" s="64">
        <f t="shared" si="0"/>
        <v>0</v>
      </c>
      <c r="J36" s="65">
        <f t="shared" si="0"/>
        <v>0</v>
      </c>
      <c r="K36" s="66">
        <f t="shared" si="0"/>
        <v>0</v>
      </c>
      <c r="L36" s="12"/>
      <c r="M36" s="174"/>
      <c r="N36" s="51"/>
      <c r="O36" s="52"/>
      <c r="P36" s="52"/>
      <c r="Q36" s="53"/>
      <c r="R36" s="152"/>
      <c r="S36" s="3"/>
      <c r="T36" s="5"/>
      <c r="U36" s="5"/>
      <c r="V36" s="5"/>
      <c r="W36" s="5"/>
      <c r="X36" s="5"/>
      <c r="Y36" s="5"/>
      <c r="Z36" s="5"/>
      <c r="AA36" s="5"/>
    </row>
    <row r="37" spans="1:27" ht="19.5">
      <c r="A37" s="67"/>
      <c r="B37" s="68" t="s">
        <v>14</v>
      </c>
      <c r="C37" s="178">
        <f>SUM(C36:J36)</f>
        <v>0</v>
      </c>
      <c r="D37" s="158"/>
      <c r="E37" s="158"/>
      <c r="F37" s="158"/>
      <c r="G37" s="158"/>
      <c r="H37" s="158"/>
      <c r="I37" s="158"/>
      <c r="J37" s="158"/>
      <c r="K37" s="159"/>
      <c r="L37" s="12"/>
      <c r="M37" s="174"/>
      <c r="N37" s="51"/>
      <c r="O37" s="52"/>
      <c r="P37" s="52"/>
      <c r="Q37" s="53"/>
      <c r="R37" s="152"/>
      <c r="S37" s="3"/>
      <c r="T37" s="5"/>
      <c r="U37" s="5"/>
      <c r="V37" s="5"/>
      <c r="W37" s="5"/>
      <c r="X37" s="5"/>
      <c r="Y37" s="5"/>
      <c r="Z37" s="5"/>
      <c r="AA37" s="5"/>
    </row>
    <row r="38" spans="1:27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12"/>
      <c r="M38" s="175"/>
      <c r="N38" s="70"/>
      <c r="O38" s="71"/>
      <c r="P38" s="71"/>
      <c r="Q38" s="72"/>
      <c r="R38" s="153"/>
      <c r="S38" s="3"/>
      <c r="T38" s="5"/>
      <c r="U38" s="5"/>
      <c r="V38" s="5"/>
      <c r="W38" s="5"/>
      <c r="X38" s="5"/>
      <c r="Y38" s="5"/>
      <c r="Z38" s="5"/>
      <c r="AA38" s="5"/>
    </row>
    <row r="39" spans="1:27">
      <c r="A39" s="1"/>
      <c r="B39" s="179" t="s">
        <v>15</v>
      </c>
      <c r="C39" s="167"/>
      <c r="D39" s="179" t="s">
        <v>16</v>
      </c>
      <c r="E39" s="180"/>
      <c r="F39" s="181" t="s">
        <v>17</v>
      </c>
      <c r="G39" s="182"/>
      <c r="H39" s="183" t="s">
        <v>18</v>
      </c>
      <c r="I39" s="180"/>
      <c r="J39" s="179" t="s">
        <v>19</v>
      </c>
      <c r="K39" s="180"/>
      <c r="L39" s="12"/>
      <c r="M39" s="186" t="s">
        <v>9</v>
      </c>
      <c r="N39" s="73"/>
      <c r="O39" s="74"/>
      <c r="P39" s="74"/>
      <c r="Q39" s="75"/>
      <c r="R39" s="200">
        <f>SUM(N39:Q45)</f>
        <v>0</v>
      </c>
      <c r="S39" s="3"/>
      <c r="T39" s="5"/>
      <c r="U39" s="5"/>
      <c r="V39" s="5"/>
      <c r="W39" s="5"/>
      <c r="X39" s="5"/>
      <c r="Y39" s="5"/>
      <c r="Z39" s="5"/>
      <c r="AA39" s="5"/>
    </row>
    <row r="40" spans="1:27">
      <c r="A40" s="1"/>
      <c r="B40" s="76" t="s">
        <v>20</v>
      </c>
      <c r="C40" s="77" t="s">
        <v>21</v>
      </c>
      <c r="D40" s="78" t="s">
        <v>20</v>
      </c>
      <c r="E40" s="79" t="s">
        <v>22</v>
      </c>
      <c r="F40" s="184" t="s">
        <v>23</v>
      </c>
      <c r="G40" s="185"/>
      <c r="H40" s="80" t="s">
        <v>20</v>
      </c>
      <c r="I40" s="79" t="s">
        <v>24</v>
      </c>
      <c r="J40" s="78" t="s">
        <v>20</v>
      </c>
      <c r="K40" s="79" t="s">
        <v>25</v>
      </c>
      <c r="L40" s="12"/>
      <c r="M40" s="174"/>
      <c r="N40" s="54"/>
      <c r="O40" s="55"/>
      <c r="P40" s="55"/>
      <c r="Q40" s="81"/>
      <c r="R40" s="152"/>
      <c r="S40" s="3"/>
      <c r="T40" s="5"/>
      <c r="U40" s="5"/>
      <c r="V40" s="5"/>
      <c r="W40" s="5"/>
      <c r="X40" s="5"/>
      <c r="Y40" s="5"/>
      <c r="Z40" s="5"/>
      <c r="AA40" s="5"/>
    </row>
    <row r="41" spans="1:27">
      <c r="A41" s="82"/>
      <c r="B41" s="83" t="s">
        <v>4</v>
      </c>
      <c r="C41" s="84"/>
      <c r="D41" s="85" t="s">
        <v>4</v>
      </c>
      <c r="E41" s="58"/>
      <c r="F41" s="188">
        <f t="shared" ref="F41:F48" si="1">C41+E41</f>
        <v>0</v>
      </c>
      <c r="G41" s="189"/>
      <c r="H41" s="86" t="s">
        <v>4</v>
      </c>
      <c r="I41" s="87" t="e">
        <f>C36*N61</f>
        <v>#DIV/0!</v>
      </c>
      <c r="J41" s="85" t="s">
        <v>4</v>
      </c>
      <c r="K41" s="87" t="e">
        <f t="shared" ref="K41:K48" si="2">F41-I41</f>
        <v>#DIV/0!</v>
      </c>
      <c r="L41" s="12"/>
      <c r="M41" s="174"/>
      <c r="N41" s="51"/>
      <c r="O41" s="52"/>
      <c r="P41" s="52"/>
      <c r="Q41" s="53"/>
      <c r="R41" s="152"/>
      <c r="S41" s="3"/>
      <c r="T41" s="5"/>
      <c r="U41" s="5"/>
      <c r="V41" s="5"/>
      <c r="W41" s="5"/>
      <c r="X41" s="5"/>
      <c r="Y41" s="5"/>
      <c r="Z41" s="5"/>
      <c r="AA41" s="5"/>
    </row>
    <row r="42" spans="1:27">
      <c r="A42" s="82"/>
      <c r="B42" s="83" t="s">
        <v>5</v>
      </c>
      <c r="C42" s="84"/>
      <c r="D42" s="85" t="s">
        <v>5</v>
      </c>
      <c r="E42" s="58"/>
      <c r="F42" s="188">
        <f t="shared" si="1"/>
        <v>0</v>
      </c>
      <c r="G42" s="189"/>
      <c r="H42" s="86" t="s">
        <v>5</v>
      </c>
      <c r="I42" s="87" t="e">
        <f>D36*N61</f>
        <v>#DIV/0!</v>
      </c>
      <c r="J42" s="85" t="s">
        <v>5</v>
      </c>
      <c r="K42" s="87" t="e">
        <f t="shared" si="2"/>
        <v>#DIV/0!</v>
      </c>
      <c r="L42" s="12"/>
      <c r="M42" s="174"/>
      <c r="N42" s="51"/>
      <c r="O42" s="52"/>
      <c r="P42" s="52"/>
      <c r="Q42" s="53"/>
      <c r="R42" s="152"/>
      <c r="S42" s="3"/>
      <c r="T42" s="5"/>
      <c r="U42" s="5"/>
      <c r="V42" s="5"/>
      <c r="W42" s="5"/>
      <c r="X42" s="5"/>
      <c r="Y42" s="5"/>
      <c r="Z42" s="5"/>
      <c r="AA42" s="5"/>
    </row>
    <row r="43" spans="1:27">
      <c r="A43" s="82"/>
      <c r="B43" s="83" t="s">
        <v>6</v>
      </c>
      <c r="C43" s="84"/>
      <c r="D43" s="85" t="s">
        <v>6</v>
      </c>
      <c r="E43" s="58"/>
      <c r="F43" s="188">
        <f t="shared" si="1"/>
        <v>0</v>
      </c>
      <c r="G43" s="189"/>
      <c r="H43" s="86" t="s">
        <v>6</v>
      </c>
      <c r="I43" s="88" t="e">
        <f>E36*N61</f>
        <v>#DIV/0!</v>
      </c>
      <c r="J43" s="85" t="s">
        <v>6</v>
      </c>
      <c r="K43" s="87" t="e">
        <f t="shared" si="2"/>
        <v>#DIV/0!</v>
      </c>
      <c r="L43" s="12"/>
      <c r="M43" s="174"/>
      <c r="N43" s="51"/>
      <c r="O43" s="52"/>
      <c r="P43" s="52"/>
      <c r="Q43" s="53"/>
      <c r="R43" s="152"/>
      <c r="S43" s="3"/>
      <c r="T43" s="5"/>
      <c r="U43" s="5"/>
      <c r="V43" s="5"/>
      <c r="W43" s="5"/>
      <c r="X43" s="5"/>
      <c r="Y43" s="5"/>
      <c r="Z43" s="5"/>
      <c r="AA43" s="5"/>
    </row>
    <row r="44" spans="1:27">
      <c r="A44" s="82"/>
      <c r="B44" s="83" t="s">
        <v>7</v>
      </c>
      <c r="C44" s="89"/>
      <c r="D44" s="85" t="s">
        <v>7</v>
      </c>
      <c r="E44" s="58"/>
      <c r="F44" s="188">
        <f t="shared" si="1"/>
        <v>0</v>
      </c>
      <c r="G44" s="189"/>
      <c r="H44" s="86" t="s">
        <v>7</v>
      </c>
      <c r="I44" s="88" t="e">
        <f>F36*N61</f>
        <v>#DIV/0!</v>
      </c>
      <c r="J44" s="85" t="s">
        <v>7</v>
      </c>
      <c r="K44" s="87" t="e">
        <f t="shared" si="2"/>
        <v>#DIV/0!</v>
      </c>
      <c r="L44" s="12"/>
      <c r="M44" s="174"/>
      <c r="N44" s="51"/>
      <c r="O44" s="52"/>
      <c r="P44" s="52"/>
      <c r="Q44" s="53"/>
      <c r="R44" s="152"/>
      <c r="S44" s="3"/>
      <c r="T44" s="5"/>
      <c r="U44" s="5"/>
      <c r="V44" s="5"/>
      <c r="W44" s="5"/>
      <c r="X44" s="5"/>
      <c r="Y44" s="5"/>
      <c r="Z44" s="5"/>
      <c r="AA44" s="5"/>
    </row>
    <row r="45" spans="1:27">
      <c r="A45" s="82"/>
      <c r="B45" s="83" t="s">
        <v>8</v>
      </c>
      <c r="C45" s="90"/>
      <c r="D45" s="85" t="s">
        <v>8</v>
      </c>
      <c r="E45" s="58"/>
      <c r="F45" s="188">
        <f t="shared" si="1"/>
        <v>0</v>
      </c>
      <c r="G45" s="189"/>
      <c r="H45" s="86" t="s">
        <v>8</v>
      </c>
      <c r="I45" s="88" t="e">
        <f>G36*N61</f>
        <v>#DIV/0!</v>
      </c>
      <c r="J45" s="85" t="s">
        <v>8</v>
      </c>
      <c r="K45" s="87" t="e">
        <f t="shared" si="2"/>
        <v>#DIV/0!</v>
      </c>
      <c r="L45" s="12"/>
      <c r="M45" s="175"/>
      <c r="N45" s="70"/>
      <c r="O45" s="71"/>
      <c r="P45" s="71"/>
      <c r="Q45" s="72"/>
      <c r="R45" s="153"/>
      <c r="S45" s="3"/>
      <c r="T45" s="5"/>
      <c r="U45" s="5"/>
      <c r="V45" s="5"/>
      <c r="W45" s="5"/>
      <c r="X45" s="5"/>
      <c r="Y45" s="5"/>
      <c r="Z45" s="5"/>
      <c r="AA45" s="5"/>
    </row>
    <row r="46" spans="1:27">
      <c r="A46" s="82"/>
      <c r="B46" s="83" t="s">
        <v>9</v>
      </c>
      <c r="C46" s="90"/>
      <c r="D46" s="85" t="s">
        <v>9</v>
      </c>
      <c r="E46" s="58"/>
      <c r="F46" s="188">
        <f t="shared" si="1"/>
        <v>0</v>
      </c>
      <c r="G46" s="189"/>
      <c r="H46" s="86" t="s">
        <v>9</v>
      </c>
      <c r="I46" s="88" t="e">
        <f>H36*N61</f>
        <v>#DIV/0!</v>
      </c>
      <c r="J46" s="85" t="s">
        <v>9</v>
      </c>
      <c r="K46" s="87" t="e">
        <f t="shared" si="2"/>
        <v>#DIV/0!</v>
      </c>
      <c r="L46" s="12"/>
      <c r="M46" s="187" t="s">
        <v>10</v>
      </c>
      <c r="N46" s="91"/>
      <c r="O46" s="92"/>
      <c r="P46" s="92"/>
      <c r="Q46" s="93"/>
      <c r="R46" s="151">
        <f>SUM(N46:Q52)</f>
        <v>0</v>
      </c>
      <c r="S46" s="3"/>
      <c r="T46" s="5"/>
      <c r="U46" s="5"/>
      <c r="V46" s="5"/>
      <c r="W46" s="5"/>
      <c r="X46" s="5"/>
      <c r="Y46" s="5"/>
      <c r="Z46" s="5"/>
      <c r="AA46" s="5"/>
    </row>
    <row r="47" spans="1:27">
      <c r="A47" s="82"/>
      <c r="B47" s="83" t="s">
        <v>10</v>
      </c>
      <c r="C47" s="90"/>
      <c r="D47" s="85" t="s">
        <v>10</v>
      </c>
      <c r="E47" s="58"/>
      <c r="F47" s="188">
        <f t="shared" si="1"/>
        <v>0</v>
      </c>
      <c r="G47" s="189"/>
      <c r="H47" s="86" t="s">
        <v>10</v>
      </c>
      <c r="I47" s="88" t="e">
        <f>I36*N61</f>
        <v>#DIV/0!</v>
      </c>
      <c r="J47" s="85" t="s">
        <v>10</v>
      </c>
      <c r="K47" s="87" t="e">
        <f t="shared" si="2"/>
        <v>#DIV/0!</v>
      </c>
      <c r="L47" s="12"/>
      <c r="M47" s="174"/>
      <c r="N47" s="94"/>
      <c r="O47" s="95"/>
      <c r="P47" s="95"/>
      <c r="Q47" s="96"/>
      <c r="R47" s="152"/>
      <c r="S47" s="3"/>
      <c r="T47" s="5"/>
      <c r="U47" s="5"/>
      <c r="V47" s="5"/>
      <c r="W47" s="5"/>
      <c r="X47" s="5"/>
      <c r="Y47" s="5"/>
      <c r="Z47" s="5"/>
      <c r="AA47" s="5"/>
    </row>
    <row r="48" spans="1:27">
      <c r="A48" s="82"/>
      <c r="B48" s="83" t="s">
        <v>11</v>
      </c>
      <c r="C48" s="89"/>
      <c r="D48" s="85" t="s">
        <v>11</v>
      </c>
      <c r="E48" s="58"/>
      <c r="F48" s="188">
        <f t="shared" si="1"/>
        <v>0</v>
      </c>
      <c r="G48" s="189"/>
      <c r="H48" s="86" t="s">
        <v>11</v>
      </c>
      <c r="I48" s="87" t="e">
        <f>J36*N61</f>
        <v>#DIV/0!</v>
      </c>
      <c r="J48" s="85" t="s">
        <v>11</v>
      </c>
      <c r="K48" s="87" t="e">
        <f t="shared" si="2"/>
        <v>#DIV/0!</v>
      </c>
      <c r="L48" s="12"/>
      <c r="M48" s="174"/>
      <c r="N48" s="97"/>
      <c r="O48" s="95"/>
      <c r="P48" s="95"/>
      <c r="Q48" s="96"/>
      <c r="R48" s="152"/>
      <c r="S48" s="3"/>
      <c r="T48" s="5"/>
      <c r="U48" s="5"/>
      <c r="V48" s="5"/>
      <c r="W48" s="5"/>
      <c r="X48" s="5"/>
      <c r="Y48" s="5"/>
      <c r="Z48" s="5"/>
      <c r="AA48" s="5"/>
    </row>
    <row r="49" spans="1:27" ht="15.75">
      <c r="A49" s="7"/>
      <c r="B49" s="98" t="s">
        <v>13</v>
      </c>
      <c r="C49" s="99">
        <f>SUM(C41:C48)</f>
        <v>0</v>
      </c>
      <c r="D49" s="100" t="s">
        <v>13</v>
      </c>
      <c r="E49" s="101">
        <f>SUM(E41:E48)</f>
        <v>0</v>
      </c>
      <c r="F49" s="102" t="s">
        <v>13</v>
      </c>
      <c r="G49" s="103">
        <f>SUM(F41:G48)</f>
        <v>0</v>
      </c>
      <c r="H49" s="104" t="s">
        <v>13</v>
      </c>
      <c r="I49" s="101" t="e">
        <f>SUM(I41:I48)</f>
        <v>#DIV/0!</v>
      </c>
      <c r="J49" s="105" t="s">
        <v>13</v>
      </c>
      <c r="K49" s="101" t="e">
        <f>SUM(K41:K47)</f>
        <v>#DIV/0!</v>
      </c>
      <c r="L49" s="12"/>
      <c r="M49" s="174"/>
      <c r="N49" s="97"/>
      <c r="O49" s="95"/>
      <c r="P49" s="95"/>
      <c r="Q49" s="96"/>
      <c r="R49" s="152"/>
      <c r="S49" s="3"/>
      <c r="T49" s="5"/>
      <c r="U49" s="5"/>
      <c r="V49" s="5"/>
      <c r="W49" s="5"/>
      <c r="X49" s="5"/>
      <c r="Y49" s="5"/>
      <c r="Z49" s="5"/>
      <c r="AA49" s="5"/>
    </row>
    <row r="50" spans="1:27" ht="18" customHeight="1">
      <c r="A50" s="3"/>
      <c r="B50" s="3"/>
      <c r="C50" s="3"/>
      <c r="D50" s="190" t="s">
        <v>26</v>
      </c>
      <c r="E50" s="191"/>
      <c r="F50" s="192">
        <f>G49-N60</f>
        <v>0</v>
      </c>
      <c r="G50" s="193"/>
      <c r="H50" s="3"/>
      <c r="I50" s="3"/>
      <c r="J50" s="3"/>
      <c r="K50" s="3"/>
      <c r="L50" s="12"/>
      <c r="M50" s="174"/>
      <c r="N50" s="97"/>
      <c r="O50" s="95"/>
      <c r="P50" s="95"/>
      <c r="Q50" s="96"/>
      <c r="R50" s="152"/>
      <c r="S50" s="3"/>
      <c r="T50" s="5"/>
      <c r="U50" s="5"/>
      <c r="V50" s="5"/>
      <c r="W50" s="5"/>
      <c r="X50" s="5"/>
      <c r="Y50" s="5"/>
      <c r="Z50" s="5"/>
      <c r="AA50" s="5"/>
    </row>
    <row r="51" spans="1:27">
      <c r="A51" s="3"/>
      <c r="B51" s="3"/>
      <c r="C51" s="3"/>
      <c r="D51" s="3"/>
      <c r="E51" s="3"/>
      <c r="F51" s="194">
        <v>280</v>
      </c>
      <c r="G51" s="161"/>
      <c r="H51" s="3"/>
      <c r="I51" s="3"/>
      <c r="J51" s="3"/>
      <c r="K51" s="3"/>
      <c r="L51" s="12"/>
      <c r="M51" s="174"/>
      <c r="N51" s="97"/>
      <c r="O51" s="95"/>
      <c r="P51" s="95"/>
      <c r="Q51" s="96"/>
      <c r="R51" s="152"/>
      <c r="S51" s="3"/>
      <c r="T51" s="5"/>
      <c r="U51" s="5"/>
      <c r="V51" s="5"/>
      <c r="W51" s="5"/>
      <c r="X51" s="5"/>
      <c r="Y51" s="5"/>
      <c r="Z51" s="5"/>
      <c r="AA51" s="5"/>
    </row>
    <row r="52" spans="1:27" ht="16.5" customHeight="1">
      <c r="A52" s="1"/>
      <c r="B52" s="195" t="s">
        <v>27</v>
      </c>
      <c r="C52" s="196"/>
      <c r="D52" s="196"/>
      <c r="E52" s="196"/>
      <c r="F52" s="196"/>
      <c r="G52" s="196"/>
      <c r="H52" s="197"/>
      <c r="I52" s="198" t="s">
        <v>28</v>
      </c>
      <c r="J52" s="166"/>
      <c r="K52" s="167"/>
      <c r="L52" s="12"/>
      <c r="M52" s="175"/>
      <c r="N52" s="106"/>
      <c r="O52" s="107"/>
      <c r="P52" s="107"/>
      <c r="Q52" s="108"/>
      <c r="R52" s="153"/>
      <c r="S52" s="3"/>
      <c r="T52" s="5"/>
      <c r="U52" s="5"/>
      <c r="V52" s="5"/>
      <c r="W52" s="5"/>
      <c r="X52" s="5"/>
      <c r="Y52" s="5"/>
      <c r="Z52" s="5"/>
      <c r="AA52" s="5"/>
    </row>
    <row r="53" spans="1:27">
      <c r="A53" s="1"/>
      <c r="B53" s="109" t="s">
        <v>20</v>
      </c>
      <c r="C53" s="110" t="s">
        <v>29</v>
      </c>
      <c r="D53" s="110" t="s">
        <v>12</v>
      </c>
      <c r="E53" s="110" t="s">
        <v>30</v>
      </c>
      <c r="F53" s="110" t="s">
        <v>31</v>
      </c>
      <c r="G53" s="111" t="s">
        <v>32</v>
      </c>
      <c r="H53" s="112" t="s">
        <v>33</v>
      </c>
      <c r="J53" s="113" t="s">
        <v>34</v>
      </c>
      <c r="K53" s="113" t="s">
        <v>35</v>
      </c>
      <c r="L53" s="12"/>
      <c r="M53" s="187" t="s">
        <v>11</v>
      </c>
      <c r="N53" s="91"/>
      <c r="O53" s="114"/>
      <c r="P53" s="114"/>
      <c r="Q53" s="115"/>
      <c r="R53" s="151">
        <f>SUM(N53:Q59)</f>
        <v>0</v>
      </c>
      <c r="S53" s="3"/>
      <c r="T53" s="5"/>
      <c r="U53" s="5"/>
      <c r="V53" s="5"/>
      <c r="W53" s="5"/>
      <c r="X53" s="5"/>
      <c r="Y53" s="5"/>
      <c r="Z53" s="5"/>
      <c r="AA53" s="5"/>
    </row>
    <row r="54" spans="1:27" ht="15.75">
      <c r="A54" s="116"/>
      <c r="B54" s="117" t="s">
        <v>4</v>
      </c>
      <c r="C54" s="118" t="b">
        <v>0</v>
      </c>
      <c r="D54" s="119" t="b">
        <v>0</v>
      </c>
      <c r="E54" s="118" t="b">
        <v>0</v>
      </c>
      <c r="F54" s="118" t="b">
        <v>0</v>
      </c>
      <c r="G54" s="120" t="b">
        <v>0</v>
      </c>
      <c r="H54" s="120" t="b">
        <v>0</v>
      </c>
      <c r="I54" s="121" t="s">
        <v>4</v>
      </c>
      <c r="J54" s="122"/>
      <c r="K54" s="122"/>
      <c r="L54" s="12"/>
      <c r="M54" s="174"/>
      <c r="N54" s="97"/>
      <c r="O54" s="95"/>
      <c r="P54" s="95"/>
      <c r="Q54" s="96"/>
      <c r="R54" s="152"/>
      <c r="S54" s="3"/>
      <c r="T54" s="5"/>
      <c r="U54" s="5"/>
      <c r="V54" s="5"/>
      <c r="W54" s="5"/>
      <c r="X54" s="5"/>
      <c r="Y54" s="5"/>
      <c r="Z54" s="5"/>
      <c r="AA54" s="5"/>
    </row>
    <row r="55" spans="1:27" ht="15.75">
      <c r="A55" s="116"/>
      <c r="B55" s="117" t="s">
        <v>5</v>
      </c>
      <c r="C55" s="118" t="b">
        <v>0</v>
      </c>
      <c r="D55" s="119" t="b">
        <v>0</v>
      </c>
      <c r="E55" s="118" t="b">
        <v>0</v>
      </c>
      <c r="F55" s="118" t="b">
        <v>0</v>
      </c>
      <c r="G55" s="120" t="b">
        <v>0</v>
      </c>
      <c r="H55" s="120" t="b">
        <v>0</v>
      </c>
      <c r="I55" s="121" t="s">
        <v>5</v>
      </c>
      <c r="J55" s="123" t="s">
        <v>36</v>
      </c>
      <c r="K55" s="122"/>
      <c r="L55" s="12"/>
      <c r="M55" s="174"/>
      <c r="N55" s="97"/>
      <c r="O55" s="95"/>
      <c r="P55" s="95"/>
      <c r="Q55" s="96"/>
      <c r="R55" s="152"/>
      <c r="S55" s="3"/>
      <c r="T55" s="5"/>
      <c r="U55" s="5"/>
      <c r="V55" s="5"/>
      <c r="W55" s="5"/>
      <c r="X55" s="5"/>
      <c r="Y55" s="5"/>
      <c r="Z55" s="5"/>
      <c r="AA55" s="5"/>
    </row>
    <row r="56" spans="1:27" ht="15.75">
      <c r="A56" s="116"/>
      <c r="B56" s="117" t="s">
        <v>6</v>
      </c>
      <c r="C56" s="118" t="b">
        <v>0</v>
      </c>
      <c r="D56" s="119" t="b">
        <v>0</v>
      </c>
      <c r="E56" s="118" t="b">
        <v>0</v>
      </c>
      <c r="F56" s="118" t="b">
        <v>0</v>
      </c>
      <c r="G56" s="120" t="b">
        <v>0</v>
      </c>
      <c r="H56" s="120" t="b">
        <v>0</v>
      </c>
      <c r="I56" s="121" t="s">
        <v>6</v>
      </c>
      <c r="J56" s="122"/>
      <c r="K56" s="122"/>
      <c r="L56" s="12"/>
      <c r="M56" s="174"/>
      <c r="N56" s="97"/>
      <c r="O56" s="95"/>
      <c r="P56" s="95"/>
      <c r="Q56" s="96"/>
      <c r="R56" s="152"/>
      <c r="S56" s="3"/>
      <c r="T56" s="5"/>
      <c r="U56" s="5"/>
      <c r="V56" s="5"/>
      <c r="W56" s="5"/>
      <c r="X56" s="5"/>
      <c r="Y56" s="5"/>
      <c r="Z56" s="5"/>
      <c r="AA56" s="5"/>
    </row>
    <row r="57" spans="1:27" ht="15.75">
      <c r="A57" s="116"/>
      <c r="B57" s="117" t="s">
        <v>7</v>
      </c>
      <c r="C57" s="118" t="b">
        <v>0</v>
      </c>
      <c r="D57" s="119" t="b">
        <v>0</v>
      </c>
      <c r="E57" s="118" t="b">
        <v>0</v>
      </c>
      <c r="F57" s="118" t="b">
        <v>0</v>
      </c>
      <c r="G57" s="120" t="b">
        <v>0</v>
      </c>
      <c r="H57" s="120" t="b">
        <v>0</v>
      </c>
      <c r="I57" s="121" t="s">
        <v>7</v>
      </c>
      <c r="J57" s="122"/>
      <c r="K57" s="122"/>
      <c r="L57" s="12"/>
      <c r="M57" s="174"/>
      <c r="N57" s="97"/>
      <c r="O57" s="95"/>
      <c r="P57" s="95"/>
      <c r="Q57" s="96"/>
      <c r="R57" s="152"/>
      <c r="S57" s="3"/>
      <c r="T57" s="5"/>
      <c r="U57" s="5"/>
      <c r="V57" s="5"/>
      <c r="W57" s="5"/>
      <c r="X57" s="5"/>
      <c r="Y57" s="5"/>
      <c r="Z57" s="5"/>
      <c r="AA57" s="5"/>
    </row>
    <row r="58" spans="1:27" ht="15.75">
      <c r="A58" s="116"/>
      <c r="B58" s="117" t="s">
        <v>9</v>
      </c>
      <c r="C58" s="118" t="b">
        <v>0</v>
      </c>
      <c r="D58" s="119" t="b">
        <v>0</v>
      </c>
      <c r="E58" s="118" t="b">
        <v>0</v>
      </c>
      <c r="F58" s="118" t="b">
        <v>0</v>
      </c>
      <c r="G58" s="120" t="b">
        <v>0</v>
      </c>
      <c r="H58" s="120" t="b">
        <v>0</v>
      </c>
      <c r="I58" s="121" t="s">
        <v>9</v>
      </c>
      <c r="J58" s="122"/>
      <c r="K58" s="122"/>
      <c r="L58" s="12"/>
      <c r="M58" s="174"/>
      <c r="N58" s="124"/>
      <c r="O58" s="125"/>
      <c r="P58" s="125"/>
      <c r="Q58" s="126"/>
      <c r="R58" s="152"/>
      <c r="S58" s="3"/>
      <c r="T58" s="5"/>
      <c r="U58" s="5"/>
      <c r="V58" s="5"/>
      <c r="W58" s="5"/>
      <c r="X58" s="5"/>
      <c r="Y58" s="5"/>
      <c r="Z58" s="5"/>
      <c r="AA58" s="5"/>
    </row>
    <row r="59" spans="1:27" ht="15.75">
      <c r="A59" s="116"/>
      <c r="B59" s="117" t="s">
        <v>8</v>
      </c>
      <c r="C59" s="118" t="b">
        <v>0</v>
      </c>
      <c r="D59" s="119" t="b">
        <v>0</v>
      </c>
      <c r="E59" s="118" t="b">
        <v>0</v>
      </c>
      <c r="F59" s="118" t="b">
        <v>0</v>
      </c>
      <c r="G59" s="120" t="b">
        <v>0</v>
      </c>
      <c r="H59" s="120" t="b">
        <v>0</v>
      </c>
      <c r="I59" s="121" t="s">
        <v>8</v>
      </c>
      <c r="J59" s="122"/>
      <c r="K59" s="122"/>
      <c r="L59" s="12"/>
      <c r="M59" s="175"/>
      <c r="N59" s="127"/>
      <c r="O59" s="128"/>
      <c r="P59" s="128"/>
      <c r="Q59" s="129"/>
      <c r="R59" s="153"/>
      <c r="S59" s="3"/>
      <c r="T59" s="5"/>
      <c r="U59" s="5"/>
      <c r="V59" s="5"/>
      <c r="W59" s="5"/>
      <c r="X59" s="5"/>
      <c r="Y59" s="5"/>
      <c r="Z59" s="5"/>
      <c r="AA59" s="5"/>
    </row>
    <row r="60" spans="1:27" ht="15.75" customHeight="1">
      <c r="A60" s="116"/>
      <c r="B60" s="117" t="s">
        <v>10</v>
      </c>
      <c r="C60" s="118" t="b">
        <v>0</v>
      </c>
      <c r="D60" s="119" t="b">
        <v>0</v>
      </c>
      <c r="E60" s="118" t="b">
        <v>0</v>
      </c>
      <c r="F60" s="118" t="b">
        <v>0</v>
      </c>
      <c r="G60" s="120" t="b">
        <v>0</v>
      </c>
      <c r="H60" s="120" t="b">
        <v>0</v>
      </c>
      <c r="I60" s="121" t="s">
        <v>10</v>
      </c>
      <c r="J60" s="122"/>
      <c r="K60" s="122"/>
      <c r="L60" s="3"/>
      <c r="M60" s="130" t="s">
        <v>37</v>
      </c>
      <c r="N60" s="154">
        <f>SUM(R4:R59)</f>
        <v>0</v>
      </c>
      <c r="O60" s="155"/>
      <c r="P60" s="155"/>
      <c r="Q60" s="155"/>
      <c r="R60" s="156"/>
      <c r="S60" s="3"/>
      <c r="T60" s="5"/>
      <c r="U60" s="5"/>
      <c r="V60" s="5"/>
      <c r="W60" s="5"/>
      <c r="X60" s="5"/>
      <c r="Y60" s="5"/>
      <c r="Z60" s="5"/>
      <c r="AA60" s="5"/>
    </row>
    <row r="61" spans="1:27" ht="16.5" customHeight="1">
      <c r="A61" s="116"/>
      <c r="B61" s="131" t="s">
        <v>11</v>
      </c>
      <c r="C61" s="132" t="b">
        <v>0</v>
      </c>
      <c r="D61" s="133" t="b">
        <v>0</v>
      </c>
      <c r="E61" s="132" t="b">
        <v>0</v>
      </c>
      <c r="F61" s="132" t="b">
        <v>0</v>
      </c>
      <c r="G61" s="134" t="b">
        <v>0</v>
      </c>
      <c r="H61" s="134" t="b">
        <v>0</v>
      </c>
      <c r="I61" s="135" t="s">
        <v>11</v>
      </c>
      <c r="J61" s="122"/>
      <c r="K61" s="122"/>
      <c r="L61" s="3"/>
      <c r="M61" s="136" t="s">
        <v>38</v>
      </c>
      <c r="N61" s="157" t="e">
        <f>N60/C37</f>
        <v>#DIV/0!</v>
      </c>
      <c r="O61" s="158"/>
      <c r="P61" s="158"/>
      <c r="Q61" s="158"/>
      <c r="R61" s="159"/>
      <c r="S61" s="3"/>
      <c r="T61" s="5"/>
      <c r="U61" s="5"/>
      <c r="V61" s="5"/>
      <c r="W61" s="5"/>
      <c r="X61" s="5"/>
      <c r="Y61" s="5"/>
      <c r="Z61" s="5"/>
      <c r="AA61" s="5"/>
    </row>
    <row r="62" spans="1:27" ht="15.75">
      <c r="A62" s="137"/>
      <c r="B62" s="138"/>
      <c r="C62" s="139">
        <v>2000</v>
      </c>
      <c r="D62" s="139">
        <v>550</v>
      </c>
      <c r="E62" s="139">
        <v>20</v>
      </c>
      <c r="F62" s="139">
        <v>125</v>
      </c>
      <c r="G62" s="139">
        <v>170</v>
      </c>
      <c r="H62" s="139">
        <v>125</v>
      </c>
      <c r="I62" s="137"/>
      <c r="J62" s="137"/>
      <c r="K62" s="137"/>
      <c r="L62" s="3"/>
      <c r="M62" s="137"/>
      <c r="N62" s="137"/>
      <c r="O62" s="137"/>
      <c r="P62" s="137"/>
      <c r="Q62" s="137"/>
      <c r="R62" s="137"/>
      <c r="S62" s="3"/>
      <c r="T62" s="5"/>
      <c r="U62" s="5"/>
      <c r="V62" s="5"/>
      <c r="W62" s="5"/>
      <c r="X62" s="5"/>
      <c r="Y62" s="5"/>
      <c r="Z62" s="5"/>
      <c r="AA62" s="5"/>
    </row>
    <row r="63" spans="1:27" ht="15.75">
      <c r="A63" s="140"/>
      <c r="B63" s="140"/>
      <c r="C63" s="141"/>
      <c r="D63" s="141"/>
      <c r="E63" s="141"/>
      <c r="F63" s="141"/>
      <c r="G63" s="141"/>
      <c r="H63" s="140"/>
      <c r="I63" s="140"/>
      <c r="J63" s="142"/>
      <c r="K63" s="140"/>
      <c r="L63" s="5"/>
      <c r="M63" s="140"/>
      <c r="N63" s="140"/>
      <c r="O63" s="140"/>
      <c r="P63" s="140"/>
      <c r="Q63" s="140"/>
      <c r="R63" s="140"/>
      <c r="S63" s="5"/>
      <c r="T63" s="5"/>
      <c r="U63" s="5"/>
      <c r="V63" s="5"/>
      <c r="W63" s="5"/>
      <c r="X63" s="5"/>
      <c r="Y63" s="5"/>
      <c r="Z63" s="5"/>
      <c r="AA63" s="5"/>
    </row>
    <row r="64" spans="1:27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>
      <c r="A65" s="140"/>
      <c r="B65" s="140"/>
      <c r="C65" s="140"/>
      <c r="D65" s="140"/>
      <c r="E65" s="140"/>
      <c r="F65" s="140"/>
      <c r="G65" s="140"/>
      <c r="H65" s="142"/>
      <c r="I65" s="140"/>
      <c r="J65" s="140"/>
      <c r="K65" s="140"/>
      <c r="L65" s="5"/>
      <c r="M65" s="143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>
      <c r="A66" s="140"/>
      <c r="D66" s="140"/>
      <c r="E66" s="140"/>
      <c r="F66" s="140"/>
      <c r="G66" s="140"/>
      <c r="H66" s="140"/>
      <c r="I66" s="140"/>
      <c r="J66" s="140"/>
      <c r="K66" s="140"/>
      <c r="L66" s="5"/>
      <c r="M66" s="143"/>
      <c r="N66" s="5"/>
      <c r="O66" s="160"/>
      <c r="P66" s="161"/>
      <c r="Q66" s="162"/>
      <c r="R66" s="161"/>
      <c r="S66" s="5"/>
      <c r="T66" s="5"/>
      <c r="U66" s="5"/>
      <c r="V66" s="5"/>
      <c r="W66" s="5"/>
      <c r="X66" s="5"/>
      <c r="Y66" s="5"/>
      <c r="Z66" s="5"/>
      <c r="AA66" s="5"/>
    </row>
    <row r="67" spans="1:27">
      <c r="A67" s="140"/>
      <c r="D67" s="140"/>
      <c r="E67" s="140"/>
      <c r="F67" s="140"/>
      <c r="G67" s="140"/>
      <c r="H67" s="140"/>
      <c r="I67" s="142"/>
      <c r="J67" s="140"/>
      <c r="K67" s="140"/>
      <c r="L67" s="143"/>
      <c r="M67" s="143"/>
      <c r="N67" s="5"/>
      <c r="O67" s="163"/>
      <c r="P67" s="161"/>
      <c r="Q67" s="163"/>
      <c r="R67" s="161"/>
      <c r="S67" s="5"/>
      <c r="T67" s="5"/>
      <c r="U67" s="5"/>
      <c r="V67" s="5"/>
      <c r="W67" s="5"/>
      <c r="X67" s="5"/>
      <c r="Y67" s="5"/>
      <c r="Z67" s="5"/>
      <c r="AA67" s="5"/>
    </row>
    <row r="68" spans="1:27">
      <c r="A68" s="5"/>
      <c r="D68" s="143"/>
      <c r="E68" s="143"/>
      <c r="F68" s="143"/>
      <c r="G68" s="143"/>
      <c r="H68" s="5"/>
      <c r="I68" s="5"/>
      <c r="J68" s="5"/>
      <c r="K68" s="5"/>
      <c r="L68" s="5"/>
      <c r="M68" s="5"/>
      <c r="N68" s="5"/>
      <c r="O68" s="164"/>
      <c r="P68" s="161"/>
      <c r="Q68" s="163"/>
      <c r="R68" s="161"/>
      <c r="S68" s="5"/>
      <c r="T68" s="5"/>
      <c r="U68" s="5"/>
      <c r="V68" s="5"/>
      <c r="W68" s="5"/>
      <c r="X68" s="5"/>
      <c r="Y68" s="5"/>
      <c r="Z68" s="5"/>
      <c r="AA68" s="5"/>
    </row>
    <row r="69" spans="1:27">
      <c r="A69" s="5"/>
      <c r="D69" s="143"/>
      <c r="E69" s="143"/>
      <c r="F69" s="143"/>
      <c r="G69" s="143"/>
      <c r="H69" s="145" t="s">
        <v>36</v>
      </c>
      <c r="I69" s="5"/>
      <c r="J69" s="5"/>
      <c r="K69" s="5"/>
      <c r="L69" s="5"/>
      <c r="M69" s="5"/>
      <c r="N69" s="5"/>
      <c r="O69" s="164"/>
      <c r="P69" s="161"/>
      <c r="Q69" s="163"/>
      <c r="R69" s="161"/>
      <c r="S69" s="5"/>
      <c r="T69" s="5"/>
      <c r="U69" s="5"/>
      <c r="V69" s="5"/>
      <c r="W69" s="5"/>
      <c r="X69" s="5"/>
      <c r="Y69" s="5"/>
      <c r="Z69" s="5"/>
      <c r="AA69" s="5"/>
    </row>
    <row r="70" spans="1:27">
      <c r="A70" s="143"/>
      <c r="D70" s="143"/>
      <c r="E70" s="143"/>
      <c r="F70" s="143"/>
      <c r="G70" s="143"/>
      <c r="H70" s="5"/>
      <c r="I70" s="5"/>
      <c r="J70" s="5"/>
      <c r="K70" s="5"/>
      <c r="L70" s="5"/>
      <c r="M70" s="5"/>
      <c r="N70" s="5"/>
      <c r="O70" s="164"/>
      <c r="P70" s="161"/>
      <c r="Q70" s="163"/>
      <c r="R70" s="161"/>
      <c r="S70" s="5"/>
      <c r="T70" s="5"/>
      <c r="U70" s="5"/>
      <c r="V70" s="5"/>
      <c r="W70" s="5"/>
      <c r="X70" s="5"/>
      <c r="Y70" s="5"/>
      <c r="Z70" s="5"/>
      <c r="AA70" s="5"/>
    </row>
    <row r="71" spans="1:27">
      <c r="A71" s="143"/>
      <c r="D71" s="143"/>
      <c r="E71" s="143"/>
      <c r="F71" s="143"/>
      <c r="G71" s="143"/>
      <c r="H71" s="5"/>
      <c r="I71" s="5"/>
      <c r="J71" s="5"/>
      <c r="K71" s="5"/>
      <c r="L71" s="5"/>
      <c r="M71" s="5"/>
      <c r="N71" s="5"/>
      <c r="O71" s="164"/>
      <c r="P71" s="161"/>
      <c r="Q71" s="163"/>
      <c r="R71" s="161"/>
      <c r="S71" s="5"/>
      <c r="T71" s="5"/>
      <c r="U71" s="5"/>
      <c r="V71" s="5"/>
      <c r="W71" s="5"/>
      <c r="X71" s="5"/>
      <c r="Y71" s="5"/>
      <c r="Z71" s="5"/>
      <c r="AA71" s="5"/>
    </row>
    <row r="72" spans="1:27">
      <c r="A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164"/>
      <c r="P72" s="161"/>
      <c r="Q72" s="163"/>
      <c r="R72" s="161"/>
      <c r="S72" s="5"/>
      <c r="T72" s="5"/>
      <c r="U72" s="5"/>
      <c r="V72" s="5"/>
      <c r="W72" s="5"/>
      <c r="X72" s="5"/>
      <c r="Y72" s="5"/>
      <c r="Z72" s="5"/>
      <c r="AA72" s="5"/>
    </row>
    <row r="73" spans="1:27">
      <c r="A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164"/>
      <c r="P73" s="161"/>
      <c r="Q73" s="163"/>
      <c r="R73" s="161"/>
      <c r="S73" s="5"/>
      <c r="T73" s="5"/>
      <c r="U73" s="5"/>
      <c r="V73" s="5"/>
      <c r="W73" s="5"/>
      <c r="X73" s="5"/>
      <c r="Y73" s="5"/>
      <c r="Z73" s="5"/>
      <c r="AA73" s="5"/>
    </row>
    <row r="74" spans="1:27">
      <c r="A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164"/>
      <c r="P74" s="161"/>
      <c r="Q74" s="163"/>
      <c r="R74" s="161"/>
      <c r="S74" s="5"/>
      <c r="T74" s="5"/>
      <c r="U74" s="5"/>
      <c r="V74" s="5"/>
      <c r="W74" s="5"/>
      <c r="X74" s="5"/>
      <c r="Y74" s="5"/>
      <c r="Z74" s="5"/>
      <c r="AA74" s="5"/>
    </row>
    <row r="75" spans="1:27">
      <c r="A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>
      <c r="A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144" t="s">
        <v>39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1:27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spans="1:27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spans="1:2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spans="1:27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spans="1:27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spans="1:27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spans="1:27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spans="1:27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spans="1:27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spans="1:27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spans="1:27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 spans="1:27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 spans="1:2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 spans="1:27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</sheetData>
  <mergeCells count="59">
    <mergeCell ref="R39:R45"/>
    <mergeCell ref="O71:P71"/>
    <mergeCell ref="Q71:R71"/>
    <mergeCell ref="R11:R17"/>
    <mergeCell ref="R18:R24"/>
    <mergeCell ref="M25:M31"/>
    <mergeCell ref="R25:R31"/>
    <mergeCell ref="M32:M38"/>
    <mergeCell ref="R32:R38"/>
    <mergeCell ref="D50:E50"/>
    <mergeCell ref="F50:G50"/>
    <mergeCell ref="F51:G51"/>
    <mergeCell ref="B52:H52"/>
    <mergeCell ref="I52:K52"/>
    <mergeCell ref="F40:G40"/>
    <mergeCell ref="M39:M45"/>
    <mergeCell ref="M46:M52"/>
    <mergeCell ref="M53:M59"/>
    <mergeCell ref="F48:G48"/>
    <mergeCell ref="F41:G41"/>
    <mergeCell ref="F42:G42"/>
    <mergeCell ref="F43:G43"/>
    <mergeCell ref="F44:G44"/>
    <mergeCell ref="F45:G45"/>
    <mergeCell ref="F46:G46"/>
    <mergeCell ref="F47:G47"/>
    <mergeCell ref="M11:M17"/>
    <mergeCell ref="M18:M24"/>
    <mergeCell ref="C37:K37"/>
    <mergeCell ref="B39:C39"/>
    <mergeCell ref="D39:E39"/>
    <mergeCell ref="F39:G39"/>
    <mergeCell ref="H39:I39"/>
    <mergeCell ref="J39:K39"/>
    <mergeCell ref="B2:K2"/>
    <mergeCell ref="M2:R3"/>
    <mergeCell ref="B3:K3"/>
    <mergeCell ref="M4:M10"/>
    <mergeCell ref="R4:R10"/>
    <mergeCell ref="O74:P74"/>
    <mergeCell ref="Q74:R74"/>
    <mergeCell ref="O67:P67"/>
    <mergeCell ref="O68:P68"/>
    <mergeCell ref="Q68:R68"/>
    <mergeCell ref="O69:P69"/>
    <mergeCell ref="Q69:R69"/>
    <mergeCell ref="O70:P70"/>
    <mergeCell ref="Q70:R70"/>
    <mergeCell ref="Q67:R67"/>
    <mergeCell ref="O72:P72"/>
    <mergeCell ref="Q72:R72"/>
    <mergeCell ref="O73:P73"/>
    <mergeCell ref="Q73:R73"/>
    <mergeCell ref="R46:R52"/>
    <mergeCell ref="R53:R59"/>
    <mergeCell ref="N60:R60"/>
    <mergeCell ref="N61:R61"/>
    <mergeCell ref="O66:P66"/>
    <mergeCell ref="Q66:R66"/>
  </mergeCells>
  <conditionalFormatting sqref="K41:K48">
    <cfRule type="cellIs" dxfId="25" priority="1" operator="greaterThan">
      <formula>500</formula>
    </cfRule>
  </conditionalFormatting>
  <conditionalFormatting sqref="K41:K48">
    <cfRule type="cellIs" dxfId="24" priority="2" operator="greaterThan">
      <formula>200</formula>
    </cfRule>
  </conditionalFormatting>
  <conditionalFormatting sqref="K41:K48">
    <cfRule type="cellIs" dxfId="23" priority="3" operator="greaterThanOrEqual">
      <formula>100</formula>
    </cfRule>
  </conditionalFormatting>
  <conditionalFormatting sqref="K41:K48">
    <cfRule type="cellIs" dxfId="22" priority="4" operator="lessThanOrEqual">
      <formula>1</formula>
    </cfRule>
  </conditionalFormatting>
  <conditionalFormatting sqref="F41:G48">
    <cfRule type="cellIs" dxfId="21" priority="5" operator="greaterThanOrEqual">
      <formula>2500</formula>
    </cfRule>
  </conditionalFormatting>
  <conditionalFormatting sqref="F41:G48">
    <cfRule type="cellIs" dxfId="20" priority="6" operator="lessThan">
      <formula>2000</formula>
    </cfRule>
  </conditionalFormatting>
  <conditionalFormatting sqref="E41:E48">
    <cfRule type="cellIs" dxfId="19" priority="7" operator="greaterThanOrEqual">
      <formula>2500</formula>
    </cfRule>
  </conditionalFormatting>
  <conditionalFormatting sqref="E41:E48">
    <cfRule type="cellIs" dxfId="18" priority="8" operator="lessThan">
      <formula>2000</formula>
    </cfRule>
  </conditionalFormatting>
  <conditionalFormatting sqref="E41:E48">
    <cfRule type="cellIs" dxfId="17" priority="9" operator="greaterThanOrEqual">
      <formula>2000</formula>
    </cfRule>
  </conditionalFormatting>
  <conditionalFormatting sqref="I41:I48">
    <cfRule type="colorScale" priority="10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41:C48">
    <cfRule type="colorScale" priority="11">
      <colorScale>
        <cfvo type="min"/>
        <cfvo type="percentile" val="50"/>
        <cfvo type="max"/>
        <color rgb="FFFF0000"/>
        <color rgb="FFFFD666"/>
        <color rgb="FF00FF00"/>
      </colorScale>
    </cfRule>
  </conditionalFormatting>
  <conditionalFormatting sqref="C54:H61">
    <cfRule type="containsText" dxfId="16" priority="12" operator="containsText" text="t">
      <formula>NOT(ISERROR(SEARCH(("t"),(C54))))</formula>
    </cfRule>
  </conditionalFormatting>
  <conditionalFormatting sqref="C54:H61">
    <cfRule type="containsText" dxfId="15" priority="13" operator="containsText" text="f">
      <formula>NOT(ISERROR(SEARCH(("f"),(C54))))</formula>
    </cfRule>
  </conditionalFormatting>
  <conditionalFormatting sqref="K41:K48">
    <cfRule type="cellIs" dxfId="14" priority="14" operator="lessThan">
      <formula>100</formula>
    </cfRule>
  </conditionalFormatting>
  <conditionalFormatting sqref="F41:G48">
    <cfRule type="cellIs" dxfId="13" priority="15" operator="greaterThanOrEqual">
      <formula>2000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A1019"/>
  <sheetViews>
    <sheetView tabSelected="1" topLeftCell="A7" workbookViewId="0">
      <selection activeCell="I73" sqref="I73"/>
    </sheetView>
  </sheetViews>
  <sheetFormatPr defaultColWidth="14.42578125" defaultRowHeight="15" customHeight="1"/>
  <cols>
    <col min="1" max="1" width="3.7109375" customWidth="1"/>
    <col min="7" max="7" width="15.140625" customWidth="1"/>
    <col min="12" max="12" width="3.140625" customWidth="1"/>
    <col min="19" max="19" width="4" customWidth="1"/>
  </cols>
  <sheetData>
    <row r="1" spans="1:27" ht="21.75">
      <c r="A1" s="1"/>
      <c r="B1" s="230" t="s">
        <v>57</v>
      </c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3"/>
      <c r="T1" s="5"/>
      <c r="U1" s="5"/>
      <c r="V1" s="5"/>
      <c r="W1" s="5"/>
      <c r="X1" s="5"/>
      <c r="Y1" s="5"/>
      <c r="Z1" s="5"/>
      <c r="AA1" s="5"/>
    </row>
    <row r="2" spans="1:27" ht="21.75">
      <c r="A2" s="2"/>
      <c r="B2" s="165" t="s">
        <v>40</v>
      </c>
      <c r="C2" s="166"/>
      <c r="D2" s="166"/>
      <c r="E2" s="166"/>
      <c r="F2" s="166"/>
      <c r="G2" s="166"/>
      <c r="H2" s="166"/>
      <c r="I2" s="166"/>
      <c r="J2" s="166"/>
      <c r="K2" s="167"/>
      <c r="L2" s="3"/>
      <c r="M2" s="201" t="s">
        <v>42</v>
      </c>
      <c r="N2" s="202"/>
      <c r="O2" s="202"/>
      <c r="P2" s="202"/>
      <c r="Q2" s="202"/>
      <c r="R2" s="203"/>
      <c r="S2" s="3"/>
      <c r="T2" s="5"/>
      <c r="U2" s="5"/>
      <c r="V2" s="5"/>
      <c r="W2" s="5"/>
      <c r="X2" s="5"/>
      <c r="Y2" s="5"/>
      <c r="Z2" s="5"/>
      <c r="AA2" s="5"/>
    </row>
    <row r="3" spans="1:27" ht="19.5" customHeight="1">
      <c r="A3" s="1"/>
      <c r="B3" s="172" t="s">
        <v>2</v>
      </c>
      <c r="C3" s="161"/>
      <c r="D3" s="161"/>
      <c r="E3" s="161"/>
      <c r="F3" s="161"/>
      <c r="G3" s="161"/>
      <c r="H3" s="161"/>
      <c r="I3" s="161"/>
      <c r="J3" s="161"/>
      <c r="K3" s="152"/>
      <c r="L3" s="6"/>
      <c r="M3" s="204"/>
      <c r="N3" s="205"/>
      <c r="O3" s="205"/>
      <c r="P3" s="205"/>
      <c r="Q3" s="205"/>
      <c r="R3" s="206"/>
      <c r="S3" s="3"/>
      <c r="T3" s="5"/>
      <c r="U3" s="5"/>
      <c r="V3" s="5"/>
      <c r="W3" s="5"/>
      <c r="X3" s="5"/>
      <c r="Y3" s="5"/>
      <c r="Z3" s="5"/>
      <c r="AA3" s="5"/>
    </row>
    <row r="4" spans="1:27">
      <c r="A4" s="7"/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147" t="s">
        <v>41</v>
      </c>
      <c r="J4" s="10" t="s">
        <v>11</v>
      </c>
      <c r="K4" s="216"/>
      <c r="L4" s="12"/>
      <c r="M4" s="173" t="s">
        <v>4</v>
      </c>
      <c r="N4" s="13"/>
      <c r="O4" s="14"/>
      <c r="P4" s="14"/>
      <c r="Q4" s="15"/>
      <c r="R4" s="176">
        <f>SUM(N4:Q10)</f>
        <v>340</v>
      </c>
      <c r="S4" s="3"/>
      <c r="T4" s="5"/>
      <c r="U4" s="5"/>
      <c r="V4" s="5"/>
      <c r="W4" s="5"/>
      <c r="X4" s="5"/>
      <c r="Y4" s="5"/>
      <c r="Z4" s="5"/>
      <c r="AA4" s="5"/>
    </row>
    <row r="5" spans="1:27">
      <c r="A5" s="16"/>
      <c r="B5" s="17">
        <v>45658</v>
      </c>
      <c r="C5" s="18">
        <v>2</v>
      </c>
      <c r="D5" s="19">
        <v>2</v>
      </c>
      <c r="E5" s="20">
        <v>1</v>
      </c>
      <c r="F5" s="21">
        <v>1</v>
      </c>
      <c r="G5" s="22">
        <v>1</v>
      </c>
      <c r="H5" s="23">
        <v>1</v>
      </c>
      <c r="I5" s="24">
        <v>2</v>
      </c>
      <c r="J5" s="25">
        <v>2</v>
      </c>
      <c r="K5" s="26"/>
      <c r="L5" s="12"/>
      <c r="M5" s="174"/>
      <c r="N5" s="27"/>
      <c r="O5" s="28"/>
      <c r="P5" s="28"/>
      <c r="Q5" s="29"/>
      <c r="R5" s="152"/>
      <c r="S5" s="3"/>
      <c r="T5" s="5"/>
      <c r="U5" s="5"/>
      <c r="V5" s="5"/>
      <c r="W5" s="5"/>
      <c r="X5" s="5"/>
      <c r="Y5" s="5"/>
      <c r="Z5" s="5"/>
      <c r="AA5" s="5"/>
    </row>
    <row r="6" spans="1:27">
      <c r="A6" s="16"/>
      <c r="B6" s="17">
        <v>45659</v>
      </c>
      <c r="C6" s="18">
        <v>2</v>
      </c>
      <c r="D6" s="19">
        <v>2</v>
      </c>
      <c r="E6" s="20">
        <v>2</v>
      </c>
      <c r="F6" s="21">
        <v>2</v>
      </c>
      <c r="G6" s="22">
        <v>2</v>
      </c>
      <c r="H6" s="23">
        <v>2</v>
      </c>
      <c r="I6" s="24">
        <v>0</v>
      </c>
      <c r="J6" s="25">
        <v>2</v>
      </c>
      <c r="K6" s="26"/>
      <c r="L6" s="12"/>
      <c r="M6" s="174"/>
      <c r="N6" s="30"/>
      <c r="O6" s="28"/>
      <c r="P6" s="28"/>
      <c r="Q6" s="29"/>
      <c r="R6" s="152"/>
      <c r="S6" s="3"/>
      <c r="T6" s="5"/>
      <c r="U6" s="5"/>
      <c r="V6" s="5"/>
      <c r="W6" s="5"/>
      <c r="X6" s="5"/>
      <c r="Y6" s="5"/>
      <c r="Z6" s="5"/>
      <c r="AA6" s="5"/>
    </row>
    <row r="7" spans="1:27">
      <c r="A7" s="16"/>
      <c r="B7" s="17">
        <v>45660</v>
      </c>
      <c r="C7" s="18">
        <v>2.5</v>
      </c>
      <c r="D7" s="19">
        <v>2.5</v>
      </c>
      <c r="E7" s="20">
        <v>2.5</v>
      </c>
      <c r="F7" s="21">
        <v>2.5</v>
      </c>
      <c r="G7" s="22">
        <v>2.5</v>
      </c>
      <c r="H7" s="23">
        <v>2.5</v>
      </c>
      <c r="I7" s="24">
        <v>2.5</v>
      </c>
      <c r="J7" s="25">
        <v>4.5</v>
      </c>
      <c r="K7" s="26"/>
      <c r="L7" s="12"/>
      <c r="M7" s="174"/>
      <c r="N7" s="27">
        <v>340</v>
      </c>
      <c r="O7" s="28"/>
      <c r="P7" s="28"/>
      <c r="Q7" s="29"/>
      <c r="R7" s="152"/>
      <c r="S7" s="3"/>
      <c r="T7" s="5"/>
      <c r="U7" s="5"/>
      <c r="V7" s="5"/>
      <c r="W7" s="5"/>
      <c r="X7" s="5"/>
      <c r="Y7" s="5"/>
      <c r="Z7" s="5"/>
      <c r="AA7" s="5"/>
    </row>
    <row r="8" spans="1:27">
      <c r="A8" s="16"/>
      <c r="B8" s="17">
        <v>45661</v>
      </c>
      <c r="C8" s="18">
        <v>2</v>
      </c>
      <c r="D8" s="19">
        <v>2</v>
      </c>
      <c r="E8" s="20">
        <v>2</v>
      </c>
      <c r="F8" s="21">
        <v>1</v>
      </c>
      <c r="G8" s="22">
        <v>4</v>
      </c>
      <c r="H8" s="23">
        <v>1</v>
      </c>
      <c r="I8" s="24">
        <v>1</v>
      </c>
      <c r="J8" s="25">
        <v>2</v>
      </c>
      <c r="K8" s="26"/>
      <c r="L8" s="12"/>
      <c r="M8" s="174"/>
      <c r="N8" s="30"/>
      <c r="O8" s="28"/>
      <c r="P8" s="28"/>
      <c r="Q8" s="29"/>
      <c r="R8" s="152"/>
      <c r="S8" s="3"/>
      <c r="T8" s="5"/>
      <c r="U8" s="5"/>
      <c r="V8" s="5"/>
      <c r="W8" s="5"/>
      <c r="X8" s="5"/>
      <c r="Y8" s="5"/>
      <c r="Z8" s="5"/>
      <c r="AA8" s="5"/>
    </row>
    <row r="9" spans="1:27">
      <c r="A9" s="16"/>
      <c r="B9" s="17">
        <v>45662</v>
      </c>
      <c r="C9" s="18">
        <v>2.5</v>
      </c>
      <c r="D9" s="19">
        <v>2.5</v>
      </c>
      <c r="E9" s="20">
        <v>2.5</v>
      </c>
      <c r="F9" s="21">
        <v>1.5</v>
      </c>
      <c r="G9" s="22">
        <v>2.5</v>
      </c>
      <c r="H9" s="23">
        <v>1.5</v>
      </c>
      <c r="I9" s="24">
        <v>2.5</v>
      </c>
      <c r="J9" s="25">
        <v>2.5</v>
      </c>
      <c r="K9" s="26"/>
      <c r="L9" s="12"/>
      <c r="M9" s="174"/>
      <c r="N9" s="30"/>
      <c r="O9" s="28"/>
      <c r="P9" s="28"/>
      <c r="Q9" s="29"/>
      <c r="R9" s="152"/>
      <c r="S9" s="3"/>
      <c r="T9" s="5"/>
      <c r="U9" s="5"/>
      <c r="V9" s="5"/>
      <c r="W9" s="5"/>
      <c r="X9" s="5"/>
      <c r="Y9" s="5"/>
      <c r="Z9" s="5"/>
      <c r="AA9" s="5"/>
    </row>
    <row r="10" spans="1:27">
      <c r="A10" s="16"/>
      <c r="B10" s="17">
        <v>45663</v>
      </c>
      <c r="C10" s="18">
        <v>2.5</v>
      </c>
      <c r="D10" s="19">
        <v>2.5</v>
      </c>
      <c r="E10" s="20">
        <v>2.5</v>
      </c>
      <c r="F10" s="21">
        <v>0</v>
      </c>
      <c r="G10" s="22">
        <v>2.5</v>
      </c>
      <c r="H10" s="23">
        <v>2.5</v>
      </c>
      <c r="I10" s="24">
        <v>2.5</v>
      </c>
      <c r="J10" s="25">
        <v>1.5</v>
      </c>
      <c r="K10" s="26"/>
      <c r="L10" s="12"/>
      <c r="M10" s="175"/>
      <c r="N10" s="31"/>
      <c r="O10" s="32"/>
      <c r="P10" s="32"/>
      <c r="Q10" s="33"/>
      <c r="R10" s="153"/>
      <c r="S10" s="3"/>
      <c r="T10" s="5"/>
      <c r="U10" s="5"/>
      <c r="V10" s="5"/>
      <c r="W10" s="5"/>
      <c r="X10" s="5"/>
      <c r="Y10" s="5"/>
      <c r="Z10" s="5"/>
      <c r="AA10" s="5"/>
    </row>
    <row r="11" spans="1:27">
      <c r="A11" s="16"/>
      <c r="B11" s="17">
        <v>45664</v>
      </c>
      <c r="C11" s="18">
        <v>2</v>
      </c>
      <c r="D11" s="19">
        <v>2</v>
      </c>
      <c r="E11" s="20">
        <v>2</v>
      </c>
      <c r="F11" s="21">
        <v>1</v>
      </c>
      <c r="G11" s="22">
        <v>2</v>
      </c>
      <c r="H11" s="23">
        <v>2</v>
      </c>
      <c r="I11" s="24">
        <v>2</v>
      </c>
      <c r="J11" s="25">
        <v>0</v>
      </c>
      <c r="K11" s="26"/>
      <c r="L11" s="12"/>
      <c r="M11" s="173" t="s">
        <v>5</v>
      </c>
      <c r="N11" s="13"/>
      <c r="O11" s="14"/>
      <c r="P11" s="14"/>
      <c r="Q11" s="34"/>
      <c r="R11" s="176">
        <f>SUM(N11:Q17)</f>
        <v>0</v>
      </c>
      <c r="S11" s="3"/>
      <c r="T11" s="5"/>
      <c r="U11" s="5"/>
      <c r="V11" s="5"/>
      <c r="W11" s="5"/>
      <c r="X11" s="5"/>
      <c r="Y11" s="5"/>
      <c r="Z11" s="5"/>
      <c r="AA11" s="5"/>
    </row>
    <row r="12" spans="1:27">
      <c r="A12" s="16"/>
      <c r="B12" s="17">
        <v>45665</v>
      </c>
      <c r="C12" s="18">
        <v>2</v>
      </c>
      <c r="D12" s="19">
        <v>2</v>
      </c>
      <c r="E12" s="20">
        <v>2</v>
      </c>
      <c r="F12" s="21">
        <v>2</v>
      </c>
      <c r="G12" s="22">
        <v>2</v>
      </c>
      <c r="H12" s="23">
        <v>2</v>
      </c>
      <c r="I12" s="24">
        <v>2</v>
      </c>
      <c r="J12" s="25">
        <v>2</v>
      </c>
      <c r="K12" s="26"/>
      <c r="L12" s="12"/>
      <c r="M12" s="174"/>
      <c r="N12" s="30"/>
      <c r="O12" s="28"/>
      <c r="P12" s="28"/>
      <c r="Q12" s="29"/>
      <c r="R12" s="152"/>
      <c r="S12" s="3"/>
      <c r="T12" s="5"/>
      <c r="U12" s="5"/>
      <c r="V12" s="5"/>
      <c r="W12" s="5"/>
      <c r="X12" s="5"/>
      <c r="Y12" s="5"/>
      <c r="Z12" s="5"/>
      <c r="AA12" s="5"/>
    </row>
    <row r="13" spans="1:27">
      <c r="A13" s="16"/>
      <c r="B13" s="17">
        <v>45666</v>
      </c>
      <c r="C13" s="18">
        <v>2.5</v>
      </c>
      <c r="D13" s="19">
        <v>2.5</v>
      </c>
      <c r="E13" s="20">
        <v>2.5</v>
      </c>
      <c r="F13" s="21">
        <v>2.5</v>
      </c>
      <c r="G13" s="22">
        <v>2.5</v>
      </c>
      <c r="H13" s="23">
        <v>2.5</v>
      </c>
      <c r="I13" s="24">
        <v>2.5</v>
      </c>
      <c r="J13" s="25">
        <v>2.5</v>
      </c>
      <c r="K13" s="26"/>
      <c r="L13" s="12"/>
      <c r="M13" s="174"/>
      <c r="N13" s="30"/>
      <c r="O13" s="28"/>
      <c r="P13" s="28"/>
      <c r="Q13" s="29"/>
      <c r="R13" s="152"/>
      <c r="S13" s="3"/>
      <c r="T13" s="5"/>
      <c r="U13" s="5"/>
      <c r="V13" s="5"/>
      <c r="W13" s="5"/>
      <c r="X13" s="5"/>
      <c r="Y13" s="5"/>
      <c r="Z13" s="5"/>
      <c r="AA13" s="5"/>
    </row>
    <row r="14" spans="1:27">
      <c r="A14" s="16"/>
      <c r="B14" s="17">
        <v>45667</v>
      </c>
      <c r="C14" s="18">
        <v>2</v>
      </c>
      <c r="D14" s="19">
        <v>2</v>
      </c>
      <c r="E14" s="20">
        <v>2</v>
      </c>
      <c r="F14" s="21">
        <v>2</v>
      </c>
      <c r="G14" s="22">
        <v>2</v>
      </c>
      <c r="H14" s="23">
        <v>1</v>
      </c>
      <c r="I14" s="24">
        <v>1</v>
      </c>
      <c r="J14" s="25">
        <v>0</v>
      </c>
      <c r="K14" s="26"/>
      <c r="L14" s="12"/>
      <c r="M14" s="174"/>
      <c r="N14" s="30"/>
      <c r="O14" s="28"/>
      <c r="P14" s="28"/>
      <c r="Q14" s="29"/>
      <c r="R14" s="152"/>
      <c r="S14" s="3"/>
      <c r="T14" s="5"/>
      <c r="U14" s="5"/>
      <c r="V14" s="5"/>
      <c r="W14" s="5"/>
      <c r="X14" s="5"/>
      <c r="Y14" s="5"/>
      <c r="Z14" s="5"/>
      <c r="AA14" s="5"/>
    </row>
    <row r="15" spans="1:27">
      <c r="A15" s="16"/>
      <c r="B15" s="17">
        <v>45668</v>
      </c>
      <c r="C15" s="18">
        <v>2.5</v>
      </c>
      <c r="D15" s="19">
        <v>2.5</v>
      </c>
      <c r="E15" s="20">
        <v>1.5</v>
      </c>
      <c r="F15" s="21">
        <v>2.5</v>
      </c>
      <c r="G15" s="22">
        <v>2.5</v>
      </c>
      <c r="H15" s="23">
        <v>2.5</v>
      </c>
      <c r="I15" s="24">
        <v>2.5</v>
      </c>
      <c r="J15" s="25">
        <v>1</v>
      </c>
      <c r="K15" s="26"/>
      <c r="L15" s="12"/>
      <c r="M15" s="174"/>
      <c r="N15" s="30"/>
      <c r="O15" s="28"/>
      <c r="P15" s="28"/>
      <c r="Q15" s="29"/>
      <c r="R15" s="152"/>
      <c r="S15" s="3"/>
      <c r="T15" s="5"/>
      <c r="U15" s="5"/>
      <c r="V15" s="5"/>
      <c r="W15" s="5"/>
      <c r="X15" s="5"/>
      <c r="Y15" s="5"/>
      <c r="Z15" s="5"/>
      <c r="AA15" s="5"/>
    </row>
    <row r="16" spans="1:27">
      <c r="A16" s="16"/>
      <c r="B16" s="17">
        <v>45669</v>
      </c>
      <c r="C16" s="18">
        <v>1</v>
      </c>
      <c r="D16" s="19">
        <v>1</v>
      </c>
      <c r="E16" s="20">
        <v>1</v>
      </c>
      <c r="F16" s="21">
        <v>1</v>
      </c>
      <c r="G16" s="22">
        <v>1</v>
      </c>
      <c r="H16" s="23">
        <v>1</v>
      </c>
      <c r="I16" s="24">
        <v>1</v>
      </c>
      <c r="J16" s="25">
        <v>1</v>
      </c>
      <c r="K16" s="26"/>
      <c r="L16" s="12"/>
      <c r="M16" s="174"/>
      <c r="N16" s="30"/>
      <c r="O16" s="28"/>
      <c r="P16" s="28"/>
      <c r="Q16" s="29"/>
      <c r="R16" s="152"/>
      <c r="S16" s="3"/>
      <c r="T16" s="5"/>
      <c r="U16" s="5"/>
      <c r="V16" s="5"/>
      <c r="W16" s="5"/>
      <c r="X16" s="5"/>
      <c r="Y16" s="5"/>
      <c r="Z16" s="5"/>
      <c r="AA16" s="5"/>
    </row>
    <row r="17" spans="1:27">
      <c r="A17" s="16"/>
      <c r="B17" s="17">
        <v>45670</v>
      </c>
      <c r="C17" s="18">
        <v>2.5</v>
      </c>
      <c r="D17" s="19">
        <v>2.5</v>
      </c>
      <c r="E17" s="20">
        <v>2.5</v>
      </c>
      <c r="F17" s="21">
        <v>2.5</v>
      </c>
      <c r="G17" s="22">
        <v>2.5</v>
      </c>
      <c r="H17" s="23">
        <v>2.5</v>
      </c>
      <c r="I17" s="24">
        <v>1.5</v>
      </c>
      <c r="J17" s="25">
        <v>2.5</v>
      </c>
      <c r="K17" s="26"/>
      <c r="L17" s="12"/>
      <c r="M17" s="175"/>
      <c r="N17" s="31"/>
      <c r="O17" s="32"/>
      <c r="P17" s="32"/>
      <c r="Q17" s="33"/>
      <c r="R17" s="153"/>
      <c r="S17" s="3"/>
      <c r="T17" s="5"/>
      <c r="U17" s="5"/>
      <c r="V17" s="5"/>
      <c r="W17" s="5"/>
      <c r="X17" s="5"/>
      <c r="Y17" s="5"/>
      <c r="Z17" s="5"/>
      <c r="AA17" s="5"/>
    </row>
    <row r="18" spans="1:27">
      <c r="A18" s="16"/>
      <c r="B18" s="17">
        <v>45671</v>
      </c>
      <c r="C18" s="18">
        <v>2.5</v>
      </c>
      <c r="D18" s="19">
        <v>2.5</v>
      </c>
      <c r="E18" s="20">
        <v>2.5</v>
      </c>
      <c r="F18" s="21">
        <v>1.5</v>
      </c>
      <c r="G18" s="22">
        <v>2.5</v>
      </c>
      <c r="H18" s="23">
        <v>3.5</v>
      </c>
      <c r="I18" s="24">
        <v>2.5</v>
      </c>
      <c r="J18" s="25">
        <v>2.5</v>
      </c>
      <c r="K18" s="26"/>
      <c r="L18" s="12"/>
      <c r="M18" s="177" t="s">
        <v>6</v>
      </c>
      <c r="N18" s="35"/>
      <c r="O18" s="36"/>
      <c r="P18" s="37"/>
      <c r="Q18" s="38"/>
      <c r="R18" s="199">
        <f>SUM(N18:Q24)</f>
        <v>1595</v>
      </c>
      <c r="S18" s="3"/>
      <c r="T18" s="5"/>
      <c r="U18" s="5"/>
      <c r="V18" s="5"/>
      <c r="W18" s="5"/>
      <c r="X18" s="5"/>
      <c r="Y18" s="5"/>
      <c r="Z18" s="5"/>
      <c r="AA18" s="5"/>
    </row>
    <row r="19" spans="1:27">
      <c r="A19" s="16"/>
      <c r="B19" s="17">
        <v>45672</v>
      </c>
      <c r="C19" s="18">
        <v>1</v>
      </c>
      <c r="D19" s="19">
        <v>1</v>
      </c>
      <c r="E19" s="20">
        <v>2</v>
      </c>
      <c r="F19" s="21">
        <v>2</v>
      </c>
      <c r="G19" s="22">
        <v>2</v>
      </c>
      <c r="H19" s="23">
        <v>4</v>
      </c>
      <c r="I19" s="24">
        <v>2</v>
      </c>
      <c r="J19" s="25">
        <v>2</v>
      </c>
      <c r="K19" s="26"/>
      <c r="L19" s="12"/>
      <c r="M19" s="174"/>
      <c r="N19" s="39">
        <v>530</v>
      </c>
      <c r="O19" s="40"/>
      <c r="P19" s="40"/>
      <c r="Q19" s="41"/>
      <c r="R19" s="152"/>
      <c r="S19" s="3"/>
      <c r="T19" s="5"/>
      <c r="U19" s="5"/>
      <c r="V19" s="5"/>
      <c r="W19" s="5"/>
      <c r="X19" s="5"/>
      <c r="Y19" s="5"/>
      <c r="Z19" s="5"/>
      <c r="AA19" s="5"/>
    </row>
    <row r="20" spans="1:27">
      <c r="A20" s="16"/>
      <c r="B20" s="17">
        <v>45673</v>
      </c>
      <c r="C20" s="18"/>
      <c r="D20" s="19"/>
      <c r="E20" s="20"/>
      <c r="F20" s="21"/>
      <c r="G20" s="22"/>
      <c r="H20" s="23"/>
      <c r="I20" s="24"/>
      <c r="J20" s="25"/>
      <c r="K20" s="26"/>
      <c r="L20" s="12"/>
      <c r="M20" s="174"/>
      <c r="N20" s="42"/>
      <c r="O20" s="40"/>
      <c r="P20" s="40"/>
      <c r="Q20" s="41"/>
      <c r="R20" s="152"/>
      <c r="S20" s="3"/>
      <c r="T20" s="5"/>
      <c r="U20" s="5"/>
      <c r="V20" s="5"/>
      <c r="W20" s="5"/>
      <c r="X20" s="5"/>
      <c r="Y20" s="5"/>
      <c r="Z20" s="5"/>
      <c r="AA20" s="5"/>
    </row>
    <row r="21" spans="1:27">
      <c r="A21" s="16"/>
      <c r="B21" s="17">
        <v>45674</v>
      </c>
      <c r="C21" s="18"/>
      <c r="D21" s="19"/>
      <c r="E21" s="20"/>
      <c r="F21" s="21"/>
      <c r="G21" s="22"/>
      <c r="H21" s="23"/>
      <c r="I21" s="24"/>
      <c r="J21" s="25"/>
      <c r="K21" s="26"/>
      <c r="L21" s="12"/>
      <c r="M21" s="174"/>
      <c r="N21" s="39">
        <v>270</v>
      </c>
      <c r="O21" s="47">
        <v>430</v>
      </c>
      <c r="P21" s="40"/>
      <c r="Q21" s="41"/>
      <c r="R21" s="152"/>
      <c r="S21" s="3"/>
      <c r="T21" s="5"/>
      <c r="U21" s="5"/>
      <c r="V21" s="5"/>
      <c r="W21" s="5"/>
      <c r="X21" s="5"/>
      <c r="Y21" s="5"/>
      <c r="Z21" s="5"/>
      <c r="AA21" s="5"/>
    </row>
    <row r="22" spans="1:27">
      <c r="A22" s="16"/>
      <c r="B22" s="17">
        <v>45675</v>
      </c>
      <c r="C22" s="18"/>
      <c r="D22" s="19"/>
      <c r="E22" s="20"/>
      <c r="F22" s="21"/>
      <c r="G22" s="22"/>
      <c r="H22" s="23"/>
      <c r="I22" s="24"/>
      <c r="J22" s="25"/>
      <c r="K22" s="26"/>
      <c r="L22" s="12"/>
      <c r="M22" s="174"/>
      <c r="N22" s="42"/>
      <c r="O22" s="40"/>
      <c r="P22" s="40"/>
      <c r="Q22" s="41"/>
      <c r="R22" s="152"/>
      <c r="S22" s="3"/>
      <c r="T22" s="5"/>
      <c r="U22" s="5"/>
      <c r="V22" s="5"/>
      <c r="W22" s="5"/>
      <c r="X22" s="5"/>
      <c r="Y22" s="5"/>
      <c r="Z22" s="5"/>
      <c r="AA22" s="5"/>
    </row>
    <row r="23" spans="1:27">
      <c r="A23" s="16"/>
      <c r="B23" s="17">
        <v>45676</v>
      </c>
      <c r="C23" s="18"/>
      <c r="D23" s="19"/>
      <c r="E23" s="20"/>
      <c r="F23" s="21"/>
      <c r="G23" s="22"/>
      <c r="H23" s="23"/>
      <c r="I23" s="24"/>
      <c r="J23" s="25"/>
      <c r="K23" s="26"/>
      <c r="L23" s="12"/>
      <c r="M23" s="174"/>
      <c r="N23" s="39">
        <v>365</v>
      </c>
      <c r="O23" s="40"/>
      <c r="P23" s="40"/>
      <c r="Q23" s="41"/>
      <c r="R23" s="152"/>
      <c r="S23" s="3"/>
      <c r="T23" s="5"/>
      <c r="U23" s="5"/>
      <c r="V23" s="5"/>
      <c r="W23" s="5"/>
      <c r="X23" s="5"/>
      <c r="Y23" s="5"/>
      <c r="Z23" s="5"/>
      <c r="AA23" s="5"/>
    </row>
    <row r="24" spans="1:27">
      <c r="A24" s="16"/>
      <c r="B24" s="17">
        <v>45677</v>
      </c>
      <c r="C24" s="18"/>
      <c r="D24" s="19"/>
      <c r="E24" s="20"/>
      <c r="F24" s="21"/>
      <c r="G24" s="22"/>
      <c r="H24" s="23"/>
      <c r="I24" s="24"/>
      <c r="J24" s="25"/>
      <c r="K24" s="26"/>
      <c r="L24" s="12"/>
      <c r="M24" s="175"/>
      <c r="N24" s="43"/>
      <c r="O24" s="44"/>
      <c r="P24" s="44"/>
      <c r="Q24" s="45"/>
      <c r="R24" s="153"/>
      <c r="S24" s="3"/>
      <c r="T24" s="5"/>
      <c r="U24" s="5"/>
      <c r="V24" s="5"/>
      <c r="W24" s="5"/>
      <c r="X24" s="5"/>
      <c r="Y24" s="5"/>
      <c r="Z24" s="5"/>
      <c r="AA24" s="5"/>
    </row>
    <row r="25" spans="1:27">
      <c r="A25" s="16"/>
      <c r="B25" s="17">
        <v>45678</v>
      </c>
      <c r="C25" s="18"/>
      <c r="D25" s="19"/>
      <c r="E25" s="20"/>
      <c r="F25" s="21"/>
      <c r="G25" s="22"/>
      <c r="H25" s="23"/>
      <c r="I25" s="24"/>
      <c r="J25" s="25"/>
      <c r="K25" s="26"/>
      <c r="L25" s="12"/>
      <c r="M25" s="177" t="s">
        <v>7</v>
      </c>
      <c r="N25" s="35"/>
      <c r="O25" s="36"/>
      <c r="P25" s="36"/>
      <c r="Q25" s="46"/>
      <c r="R25" s="199">
        <f>SUM(N25:Q31)</f>
        <v>3120</v>
      </c>
      <c r="S25" s="3"/>
      <c r="T25" s="5"/>
      <c r="U25" s="5"/>
      <c r="V25" s="5"/>
      <c r="W25" s="5"/>
      <c r="X25" s="5"/>
      <c r="Y25" s="5"/>
      <c r="Z25" s="5"/>
      <c r="AA25" s="5"/>
    </row>
    <row r="26" spans="1:27">
      <c r="A26" s="16"/>
      <c r="B26" s="17">
        <v>45679</v>
      </c>
      <c r="C26" s="18"/>
      <c r="D26" s="19"/>
      <c r="E26" s="20"/>
      <c r="F26" s="21"/>
      <c r="G26" s="22"/>
      <c r="H26" s="23"/>
      <c r="I26" s="24"/>
      <c r="J26" s="25"/>
      <c r="K26" s="26"/>
      <c r="L26" s="12"/>
      <c r="M26" s="174"/>
      <c r="N26" s="39"/>
      <c r="O26" s="47"/>
      <c r="P26" s="47"/>
      <c r="Q26" s="41"/>
      <c r="R26" s="152"/>
      <c r="S26" s="3"/>
      <c r="T26" s="5"/>
      <c r="U26" s="5"/>
      <c r="V26" s="5"/>
      <c r="W26" s="5"/>
      <c r="X26" s="5"/>
      <c r="Y26" s="5"/>
      <c r="Z26" s="5"/>
      <c r="AA26" s="5"/>
    </row>
    <row r="27" spans="1:27">
      <c r="A27" s="16"/>
      <c r="B27" s="17">
        <v>45680</v>
      </c>
      <c r="C27" s="18"/>
      <c r="D27" s="19"/>
      <c r="E27" s="20"/>
      <c r="F27" s="21"/>
      <c r="G27" s="22"/>
      <c r="H27" s="23"/>
      <c r="I27" s="24"/>
      <c r="J27" s="25"/>
      <c r="K27" s="26"/>
      <c r="L27" s="12"/>
      <c r="M27" s="174"/>
      <c r="N27" s="39">
        <v>50</v>
      </c>
      <c r="O27" s="40"/>
      <c r="P27" s="40"/>
      <c r="Q27" s="41"/>
      <c r="R27" s="152"/>
      <c r="S27" s="3"/>
      <c r="T27" s="5"/>
      <c r="U27" s="5"/>
      <c r="V27" s="5"/>
      <c r="W27" s="5"/>
      <c r="X27" s="5"/>
      <c r="Y27" s="5"/>
      <c r="Z27" s="5"/>
      <c r="AA27" s="5"/>
    </row>
    <row r="28" spans="1:27">
      <c r="A28" s="16"/>
      <c r="B28" s="17">
        <v>45681</v>
      </c>
      <c r="C28" s="18"/>
      <c r="D28" s="19"/>
      <c r="E28" s="20"/>
      <c r="F28" s="21"/>
      <c r="G28" s="22"/>
      <c r="H28" s="23"/>
      <c r="I28" s="24"/>
      <c r="J28" s="25"/>
      <c r="K28" s="26"/>
      <c r="L28" s="12"/>
      <c r="M28" s="174"/>
      <c r="N28" s="42"/>
      <c r="O28" s="40"/>
      <c r="P28" s="40"/>
      <c r="Q28" s="41"/>
      <c r="R28" s="152"/>
      <c r="S28" s="3"/>
      <c r="T28" s="5"/>
      <c r="U28" s="5"/>
      <c r="V28" s="5"/>
      <c r="W28" s="5"/>
      <c r="X28" s="5"/>
      <c r="Y28" s="5"/>
      <c r="Z28" s="5"/>
      <c r="AA28" s="5"/>
    </row>
    <row r="29" spans="1:27">
      <c r="A29" s="16"/>
      <c r="B29" s="17">
        <v>45682</v>
      </c>
      <c r="C29" s="18"/>
      <c r="D29" s="19"/>
      <c r="E29" s="20"/>
      <c r="F29" s="21"/>
      <c r="G29" s="22"/>
      <c r="H29" s="23"/>
      <c r="I29" s="24"/>
      <c r="J29" s="25"/>
      <c r="K29" s="26"/>
      <c r="L29" s="12"/>
      <c r="M29" s="174"/>
      <c r="N29" s="39">
        <v>1370</v>
      </c>
      <c r="O29" s="47">
        <v>160</v>
      </c>
      <c r="P29" s="47">
        <v>1540</v>
      </c>
      <c r="Q29" s="41"/>
      <c r="R29" s="152"/>
      <c r="S29" s="3"/>
      <c r="T29" s="5"/>
      <c r="U29" s="5"/>
      <c r="V29" s="5"/>
      <c r="W29" s="5"/>
      <c r="X29" s="5"/>
      <c r="Y29" s="5"/>
      <c r="Z29" s="5"/>
      <c r="AA29" s="5"/>
    </row>
    <row r="30" spans="1:27">
      <c r="A30" s="16"/>
      <c r="B30" s="17">
        <v>45683</v>
      </c>
      <c r="C30" s="18"/>
      <c r="D30" s="19"/>
      <c r="E30" s="20"/>
      <c r="F30" s="21"/>
      <c r="G30" s="22"/>
      <c r="H30" s="23"/>
      <c r="I30" s="24"/>
      <c r="J30" s="25"/>
      <c r="K30" s="26"/>
      <c r="L30" s="12"/>
      <c r="M30" s="174"/>
      <c r="N30" s="42"/>
      <c r="O30" s="40"/>
      <c r="P30" s="40"/>
      <c r="Q30" s="41"/>
      <c r="R30" s="152"/>
      <c r="S30" s="3"/>
      <c r="T30" s="5"/>
      <c r="U30" s="5"/>
      <c r="V30" s="5"/>
      <c r="W30" s="5"/>
      <c r="X30" s="5"/>
      <c r="Y30" s="5"/>
      <c r="Z30" s="5"/>
      <c r="AA30" s="5"/>
    </row>
    <row r="31" spans="1:27">
      <c r="A31" s="16"/>
      <c r="B31" s="17">
        <v>45684</v>
      </c>
      <c r="C31" s="18"/>
      <c r="D31" s="19"/>
      <c r="E31" s="20"/>
      <c r="F31" s="21"/>
      <c r="G31" s="22"/>
      <c r="H31" s="23"/>
      <c r="I31" s="24"/>
      <c r="J31" s="25"/>
      <c r="K31" s="26"/>
      <c r="L31" s="12"/>
      <c r="M31" s="175"/>
      <c r="N31" s="43"/>
      <c r="O31" s="44"/>
      <c r="P31" s="44"/>
      <c r="Q31" s="45"/>
      <c r="R31" s="153"/>
      <c r="S31" s="3"/>
      <c r="T31" s="5"/>
      <c r="U31" s="5"/>
      <c r="V31" s="5"/>
      <c r="W31" s="5"/>
      <c r="X31" s="5"/>
      <c r="Y31" s="5"/>
      <c r="Z31" s="5"/>
      <c r="AA31" s="5"/>
    </row>
    <row r="32" spans="1:27">
      <c r="A32" s="16"/>
      <c r="B32" s="17">
        <v>45685</v>
      </c>
      <c r="C32" s="18"/>
      <c r="D32" s="19"/>
      <c r="E32" s="20"/>
      <c r="F32" s="21"/>
      <c r="G32" s="22"/>
      <c r="H32" s="23"/>
      <c r="I32" s="24"/>
      <c r="J32" s="25"/>
      <c r="K32" s="26"/>
      <c r="L32" s="12"/>
      <c r="M32" s="186" t="s">
        <v>8</v>
      </c>
      <c r="N32" s="48"/>
      <c r="O32" s="49"/>
      <c r="P32" s="49"/>
      <c r="Q32" s="50"/>
      <c r="R32" s="200">
        <f>SUM(N32:Q38)</f>
        <v>188</v>
      </c>
      <c r="S32" s="3"/>
      <c r="T32" s="5"/>
      <c r="U32" s="5"/>
      <c r="V32" s="5"/>
      <c r="W32" s="5"/>
      <c r="X32" s="5"/>
      <c r="Y32" s="5"/>
      <c r="Z32" s="5"/>
      <c r="AA32" s="5"/>
    </row>
    <row r="33" spans="1:27">
      <c r="A33" s="16"/>
      <c r="B33" s="17">
        <v>45686</v>
      </c>
      <c r="C33" s="18"/>
      <c r="D33" s="19"/>
      <c r="E33" s="20"/>
      <c r="F33" s="21"/>
      <c r="G33" s="22"/>
      <c r="H33" s="23"/>
      <c r="I33" s="24"/>
      <c r="J33" s="25"/>
      <c r="K33" s="26"/>
      <c r="L33" s="12"/>
      <c r="M33" s="174"/>
      <c r="N33" s="51"/>
      <c r="O33" s="52"/>
      <c r="P33" s="52"/>
      <c r="Q33" s="53"/>
      <c r="R33" s="152"/>
      <c r="S33" s="3"/>
      <c r="T33" s="5"/>
      <c r="U33" s="5"/>
      <c r="V33" s="5"/>
      <c r="W33" s="5"/>
      <c r="X33" s="5"/>
      <c r="Y33" s="5"/>
      <c r="Z33" s="5"/>
      <c r="AA33" s="5"/>
    </row>
    <row r="34" spans="1:27">
      <c r="A34" s="16"/>
      <c r="B34" s="17">
        <v>45687</v>
      </c>
      <c r="C34" s="18"/>
      <c r="D34" s="19"/>
      <c r="E34" s="20"/>
      <c r="F34" s="21"/>
      <c r="G34" s="22"/>
      <c r="H34" s="23"/>
      <c r="I34" s="24"/>
      <c r="J34" s="25"/>
      <c r="K34" s="26"/>
      <c r="L34" s="12"/>
      <c r="M34" s="174"/>
      <c r="N34" s="54"/>
      <c r="O34" s="55"/>
      <c r="P34" s="52"/>
      <c r="Q34" s="53"/>
      <c r="R34" s="152"/>
      <c r="S34" s="3"/>
      <c r="T34" s="5"/>
      <c r="U34" s="5"/>
      <c r="V34" s="5"/>
      <c r="W34" s="5"/>
      <c r="X34" s="5"/>
      <c r="Y34" s="5"/>
      <c r="Z34" s="5"/>
      <c r="AA34" s="5"/>
    </row>
    <row r="35" spans="1:27">
      <c r="A35" s="16"/>
      <c r="B35" s="17">
        <v>45688</v>
      </c>
      <c r="C35" s="56"/>
      <c r="D35" s="56"/>
      <c r="E35" s="56"/>
      <c r="F35" s="56"/>
      <c r="G35" s="56"/>
      <c r="H35" s="56"/>
      <c r="I35" s="57"/>
      <c r="J35" s="58"/>
      <c r="K35" s="59"/>
      <c r="L35" s="12"/>
      <c r="M35" s="174"/>
      <c r="N35" s="54">
        <v>188</v>
      </c>
      <c r="O35" s="52"/>
      <c r="P35" s="52"/>
      <c r="Q35" s="53"/>
      <c r="R35" s="152"/>
      <c r="S35" s="3"/>
      <c r="T35" s="5"/>
      <c r="U35" s="5"/>
      <c r="V35" s="5"/>
      <c r="W35" s="5"/>
      <c r="X35" s="5"/>
      <c r="Y35" s="5"/>
      <c r="Z35" s="5"/>
      <c r="AA35" s="5"/>
    </row>
    <row r="36" spans="1:27">
      <c r="A36" s="60"/>
      <c r="B36" s="61" t="s">
        <v>13</v>
      </c>
      <c r="C36" s="225">
        <f t="shared" ref="C36:K36" si="0">SUM(C5:C35)</f>
        <v>31.5</v>
      </c>
      <c r="D36" s="225">
        <f t="shared" si="0"/>
        <v>31.5</v>
      </c>
      <c r="E36" s="225">
        <f t="shared" si="0"/>
        <v>30.5</v>
      </c>
      <c r="F36" s="226">
        <f t="shared" si="0"/>
        <v>25</v>
      </c>
      <c r="G36" s="225">
        <f t="shared" si="0"/>
        <v>33.5</v>
      </c>
      <c r="H36" s="225">
        <f t="shared" si="0"/>
        <v>31.5</v>
      </c>
      <c r="I36" s="227">
        <f t="shared" si="0"/>
        <v>27.5</v>
      </c>
      <c r="J36" s="228">
        <f t="shared" si="0"/>
        <v>28</v>
      </c>
      <c r="K36" s="229"/>
      <c r="L36" s="12"/>
      <c r="M36" s="174"/>
      <c r="N36" s="51"/>
      <c r="O36" s="52"/>
      <c r="P36" s="52"/>
      <c r="Q36" s="53"/>
      <c r="R36" s="152"/>
      <c r="S36" s="3"/>
      <c r="T36" s="5"/>
      <c r="U36" s="5"/>
      <c r="V36" s="5"/>
      <c r="W36" s="5"/>
      <c r="X36" s="5"/>
      <c r="Y36" s="5"/>
      <c r="Z36" s="5"/>
      <c r="AA36" s="5"/>
    </row>
    <row r="37" spans="1:27" ht="19.5">
      <c r="A37" s="67"/>
      <c r="B37" s="68" t="s">
        <v>14</v>
      </c>
      <c r="C37" s="213">
        <f>SUM(C36:J36)</f>
        <v>239</v>
      </c>
      <c r="D37" s="214"/>
      <c r="E37" s="214"/>
      <c r="F37" s="214"/>
      <c r="G37" s="214"/>
      <c r="H37" s="214"/>
      <c r="I37" s="214"/>
      <c r="J37" s="214"/>
      <c r="K37" s="215"/>
      <c r="L37" s="12"/>
      <c r="M37" s="174"/>
      <c r="N37" s="51"/>
      <c r="O37" s="52"/>
      <c r="P37" s="52"/>
      <c r="Q37" s="53"/>
      <c r="R37" s="152"/>
      <c r="S37" s="3"/>
      <c r="T37" s="5"/>
      <c r="U37" s="5"/>
      <c r="V37" s="5"/>
      <c r="W37" s="5"/>
      <c r="X37" s="5"/>
      <c r="Y37" s="5"/>
      <c r="Z37" s="5"/>
      <c r="AA37" s="5"/>
    </row>
    <row r="38" spans="1:27" ht="16.5" thickTop="1" thickBot="1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12"/>
      <c r="M38" s="175"/>
      <c r="N38" s="70"/>
      <c r="O38" s="71"/>
      <c r="P38" s="71"/>
      <c r="Q38" s="72"/>
      <c r="R38" s="153"/>
      <c r="S38" s="3"/>
      <c r="T38" s="5"/>
      <c r="U38" s="5"/>
      <c r="V38" s="5"/>
      <c r="W38" s="5"/>
      <c r="X38" s="5"/>
      <c r="Y38" s="5"/>
      <c r="Z38" s="5"/>
      <c r="AA38" s="5"/>
    </row>
    <row r="39" spans="1:27" ht="15" customHeight="1" thickTop="1">
      <c r="A39" s="1"/>
      <c r="B39" s="218" t="s">
        <v>51</v>
      </c>
      <c r="C39" s="219"/>
      <c r="D39" s="218" t="s">
        <v>52</v>
      </c>
      <c r="E39" s="219"/>
      <c r="F39" s="210" t="s">
        <v>55</v>
      </c>
      <c r="G39" s="222"/>
      <c r="H39" s="210" t="s">
        <v>54</v>
      </c>
      <c r="I39" s="222"/>
      <c r="J39" s="218" t="s">
        <v>53</v>
      </c>
      <c r="K39" s="219"/>
      <c r="L39" s="12"/>
      <c r="M39" s="186" t="s">
        <v>9</v>
      </c>
      <c r="N39" s="73"/>
      <c r="O39" s="74"/>
      <c r="P39" s="74"/>
      <c r="Q39" s="75"/>
      <c r="R39" s="200">
        <f>SUM(N39:Q45)</f>
        <v>90</v>
      </c>
      <c r="S39" s="3"/>
      <c r="T39" s="5"/>
      <c r="U39" s="5"/>
      <c r="V39" s="5"/>
      <c r="W39" s="5"/>
      <c r="X39" s="5"/>
      <c r="Y39" s="5"/>
      <c r="Z39" s="5"/>
      <c r="AA39" s="5"/>
    </row>
    <row r="40" spans="1:27">
      <c r="A40" s="1"/>
      <c r="B40" s="220"/>
      <c r="C40" s="221"/>
      <c r="D40" s="220"/>
      <c r="E40" s="221"/>
      <c r="F40" s="223"/>
      <c r="G40" s="224"/>
      <c r="H40" s="223"/>
      <c r="I40" s="224"/>
      <c r="J40" s="220"/>
      <c r="K40" s="221"/>
      <c r="L40" s="12"/>
      <c r="M40" s="174"/>
      <c r="N40" s="54"/>
      <c r="O40" s="55"/>
      <c r="P40" s="55"/>
      <c r="Q40" s="81"/>
      <c r="R40" s="152"/>
      <c r="S40" s="3"/>
      <c r="T40" s="5"/>
      <c r="U40" s="5"/>
      <c r="V40" s="5"/>
      <c r="W40" s="5"/>
      <c r="X40" s="5"/>
      <c r="Y40" s="5"/>
      <c r="Z40" s="5"/>
      <c r="AA40" s="5"/>
    </row>
    <row r="41" spans="1:27">
      <c r="A41" s="82"/>
      <c r="B41" s="83" t="s">
        <v>4</v>
      </c>
      <c r="C41" s="5">
        <v>908.75138671546074</v>
      </c>
      <c r="D41" s="85" t="s">
        <v>4</v>
      </c>
      <c r="E41" s="58">
        <v>2405</v>
      </c>
      <c r="F41" s="188">
        <f t="shared" ref="F41:F48" si="1">C41 +E41</f>
        <v>3313.7513867154607</v>
      </c>
      <c r="G41" s="189"/>
      <c r="H41" s="86" t="s">
        <v>4</v>
      </c>
      <c r="I41" s="87">
        <f>C36*N61</f>
        <v>1328.6673640167364</v>
      </c>
      <c r="J41" s="85" t="s">
        <v>4</v>
      </c>
      <c r="K41" s="87">
        <f t="shared" ref="K41:K48" si="2">F41-I41</f>
        <v>1985.0840226987243</v>
      </c>
      <c r="L41" s="12"/>
      <c r="M41" s="174"/>
      <c r="N41" s="51"/>
      <c r="O41" s="52"/>
      <c r="P41" s="52"/>
      <c r="Q41" s="53"/>
      <c r="R41" s="152"/>
      <c r="S41" s="3"/>
      <c r="T41" s="5"/>
      <c r="U41" s="5"/>
      <c r="V41" s="5"/>
      <c r="W41" s="5"/>
      <c r="X41" s="5"/>
      <c r="Y41" s="5"/>
      <c r="Z41" s="5"/>
      <c r="AA41" s="5"/>
    </row>
    <row r="42" spans="1:27">
      <c r="A42" s="82"/>
      <c r="B42" s="83" t="s">
        <v>5</v>
      </c>
      <c r="C42" s="5">
        <v>-655.62985596051294</v>
      </c>
      <c r="D42" s="85" t="s">
        <v>5</v>
      </c>
      <c r="E42" s="58">
        <v>2405</v>
      </c>
      <c r="F42" s="188">
        <f t="shared" si="1"/>
        <v>1749.3701440394871</v>
      </c>
      <c r="G42" s="189"/>
      <c r="H42" s="148" t="s">
        <v>5</v>
      </c>
      <c r="I42" s="87">
        <f>D36*N61</f>
        <v>1328.6673640167364</v>
      </c>
      <c r="J42" s="85" t="s">
        <v>5</v>
      </c>
      <c r="K42" s="87">
        <f t="shared" si="2"/>
        <v>420.70278002275063</v>
      </c>
      <c r="L42" s="12"/>
      <c r="M42" s="174"/>
      <c r="N42" s="51"/>
      <c r="O42" s="52"/>
      <c r="P42" s="52"/>
      <c r="Q42" s="53"/>
      <c r="R42" s="152"/>
      <c r="S42" s="3"/>
      <c r="T42" s="5"/>
      <c r="U42" s="5"/>
      <c r="V42" s="5"/>
      <c r="W42" s="5"/>
      <c r="X42" s="5"/>
      <c r="Y42" s="5"/>
      <c r="Z42" s="5"/>
      <c r="AA42" s="5"/>
    </row>
    <row r="43" spans="1:27">
      <c r="A43" s="82"/>
      <c r="B43" s="83" t="s">
        <v>6</v>
      </c>
      <c r="C43" s="5">
        <v>-144.25848284078756</v>
      </c>
      <c r="D43" s="85" t="s">
        <v>6</v>
      </c>
      <c r="E43" s="58">
        <f>1155+155</f>
        <v>1310</v>
      </c>
      <c r="F43" s="188">
        <f t="shared" si="1"/>
        <v>1165.7415171592124</v>
      </c>
      <c r="G43" s="189"/>
      <c r="H43" s="148" t="s">
        <v>6</v>
      </c>
      <c r="I43" s="88">
        <f>E36*N61</f>
        <v>1286.4874476987447</v>
      </c>
      <c r="J43" s="85" t="s">
        <v>6</v>
      </c>
      <c r="K43" s="87">
        <f t="shared" si="2"/>
        <v>-120.74593053953231</v>
      </c>
      <c r="L43" s="12"/>
      <c r="M43" s="174"/>
      <c r="N43" s="54">
        <v>90</v>
      </c>
      <c r="O43" s="52"/>
      <c r="P43" s="52"/>
      <c r="Q43" s="53"/>
      <c r="R43" s="152"/>
      <c r="S43" s="3"/>
      <c r="T43" s="5"/>
      <c r="U43" s="5"/>
      <c r="V43" s="5"/>
      <c r="W43" s="5"/>
      <c r="X43" s="5"/>
      <c r="Y43" s="5"/>
      <c r="Z43" s="5"/>
      <c r="AA43" s="5"/>
    </row>
    <row r="44" spans="1:27">
      <c r="A44" s="82"/>
      <c r="B44" s="83" t="s">
        <v>7</v>
      </c>
      <c r="C44" s="5">
        <v>-1901.2234292751818</v>
      </c>
      <c r="D44" s="85" t="s">
        <v>7</v>
      </c>
      <c r="E44" s="58">
        <f>2120+2405-25</f>
        <v>4500</v>
      </c>
      <c r="F44" s="188">
        <f t="shared" si="1"/>
        <v>2598.7765707248182</v>
      </c>
      <c r="G44" s="189"/>
      <c r="H44" s="148" t="s">
        <v>7</v>
      </c>
      <c r="I44" s="88">
        <f>F36*N61</f>
        <v>1054.4979079497909</v>
      </c>
      <c r="J44" s="85" t="s">
        <v>7</v>
      </c>
      <c r="K44" s="87">
        <f t="shared" si="2"/>
        <v>1544.2786627750272</v>
      </c>
      <c r="L44" s="12"/>
      <c r="M44" s="174"/>
      <c r="N44" s="51"/>
      <c r="O44" s="52"/>
      <c r="P44" s="52"/>
      <c r="Q44" s="53"/>
      <c r="R44" s="152"/>
      <c r="S44" s="3"/>
      <c r="T44" s="5"/>
      <c r="U44" s="5"/>
      <c r="V44" s="5"/>
      <c r="W44" s="5"/>
      <c r="X44" s="5"/>
      <c r="Y44" s="5"/>
      <c r="Z44" s="5"/>
      <c r="AA44" s="5"/>
    </row>
    <row r="45" spans="1:27">
      <c r="A45" s="82"/>
      <c r="B45" s="83" t="s">
        <v>8</v>
      </c>
      <c r="C45" s="5">
        <v>33.837795662780081</v>
      </c>
      <c r="D45" s="85" t="s">
        <v>8</v>
      </c>
      <c r="E45" s="58">
        <v>1805</v>
      </c>
      <c r="F45" s="188">
        <f t="shared" si="1"/>
        <v>1838.8377956627801</v>
      </c>
      <c r="G45" s="189"/>
      <c r="H45" s="148" t="s">
        <v>8</v>
      </c>
      <c r="I45" s="88">
        <f>G36*N61</f>
        <v>1413.0271966527198</v>
      </c>
      <c r="J45" s="85" t="s">
        <v>8</v>
      </c>
      <c r="K45" s="87">
        <f t="shared" si="2"/>
        <v>425.81059901006029</v>
      </c>
      <c r="L45" s="12"/>
      <c r="M45" s="175"/>
      <c r="N45" s="70"/>
      <c r="O45" s="71"/>
      <c r="P45" s="71"/>
      <c r="Q45" s="72"/>
      <c r="R45" s="153"/>
      <c r="S45" s="3"/>
      <c r="T45" s="5"/>
      <c r="U45" s="5"/>
      <c r="V45" s="5"/>
      <c r="W45" s="5"/>
      <c r="X45" s="5"/>
      <c r="Y45" s="5"/>
      <c r="Z45" s="5"/>
      <c r="AA45" s="5"/>
    </row>
    <row r="46" spans="1:27">
      <c r="A46" s="82"/>
      <c r="B46" s="83" t="s">
        <v>9</v>
      </c>
      <c r="C46" s="5">
        <v>372.80560504859386</v>
      </c>
      <c r="D46" s="85" t="s">
        <v>9</v>
      </c>
      <c r="E46" s="58">
        <f>1105-25</f>
        <v>1080</v>
      </c>
      <c r="F46" s="188">
        <f t="shared" si="1"/>
        <v>1452.8056050485939</v>
      </c>
      <c r="G46" s="189"/>
      <c r="H46" s="148" t="s">
        <v>9</v>
      </c>
      <c r="I46" s="88">
        <f>H36*N61</f>
        <v>1328.6673640167364</v>
      </c>
      <c r="J46" s="85" t="s">
        <v>9</v>
      </c>
      <c r="K46" s="87">
        <f t="shared" si="2"/>
        <v>124.13824103185743</v>
      </c>
      <c r="L46" s="12"/>
      <c r="M46" s="187" t="s">
        <v>41</v>
      </c>
      <c r="N46" s="91"/>
      <c r="O46" s="92"/>
      <c r="P46" s="92"/>
      <c r="Q46" s="93"/>
      <c r="R46" s="151">
        <f>SUM(N46:Q52)</f>
        <v>2511</v>
      </c>
      <c r="S46" s="3"/>
      <c r="T46" s="5"/>
      <c r="U46" s="5"/>
      <c r="V46" s="5"/>
      <c r="W46" s="5"/>
      <c r="X46" s="5"/>
      <c r="Y46" s="5"/>
      <c r="Z46" s="5"/>
      <c r="AA46" s="5"/>
    </row>
    <row r="47" spans="1:27">
      <c r="A47" s="82"/>
      <c r="B47" s="149" t="s">
        <v>41</v>
      </c>
      <c r="C47" s="5">
        <v>-208.0555555555552</v>
      </c>
      <c r="D47" s="149" t="s">
        <v>41</v>
      </c>
      <c r="E47" s="58">
        <f>1261+500</f>
        <v>1761</v>
      </c>
      <c r="F47" s="188">
        <f t="shared" si="1"/>
        <v>1552.9444444444448</v>
      </c>
      <c r="G47" s="189"/>
      <c r="H47" s="149" t="s">
        <v>41</v>
      </c>
      <c r="I47" s="88">
        <f>I36*N61</f>
        <v>1159.9476987447699</v>
      </c>
      <c r="J47" s="149" t="s">
        <v>41</v>
      </c>
      <c r="K47" s="87">
        <f t="shared" si="2"/>
        <v>392.99674569967488</v>
      </c>
      <c r="L47" s="12"/>
      <c r="M47" s="174"/>
      <c r="N47" s="94">
        <v>415</v>
      </c>
      <c r="O47" s="95"/>
      <c r="P47" s="95"/>
      <c r="Q47" s="96"/>
      <c r="R47" s="152"/>
      <c r="S47" s="3"/>
      <c r="T47" s="5"/>
      <c r="U47" s="5"/>
      <c r="V47" s="5"/>
      <c r="W47" s="5"/>
      <c r="X47" s="5"/>
      <c r="Y47" s="5"/>
      <c r="Z47" s="5"/>
      <c r="AA47" s="5"/>
    </row>
    <row r="48" spans="1:27">
      <c r="A48" s="82"/>
      <c r="B48" s="83" t="s">
        <v>11</v>
      </c>
      <c r="C48" s="5">
        <v>1173.3319474120435</v>
      </c>
      <c r="D48" s="85" t="s">
        <v>11</v>
      </c>
      <c r="E48" s="58">
        <f>405-25</f>
        <v>380</v>
      </c>
      <c r="F48" s="188">
        <f t="shared" si="1"/>
        <v>1553.3319474120435</v>
      </c>
      <c r="G48" s="189"/>
      <c r="H48" s="148" t="s">
        <v>11</v>
      </c>
      <c r="I48" s="87">
        <f>J36*N61</f>
        <v>1181.0376569037658</v>
      </c>
      <c r="J48" s="85" t="s">
        <v>11</v>
      </c>
      <c r="K48" s="87">
        <f t="shared" si="2"/>
        <v>372.29429050827775</v>
      </c>
      <c r="L48" s="12"/>
      <c r="M48" s="174"/>
      <c r="N48" s="94">
        <v>800</v>
      </c>
      <c r="O48" s="146">
        <v>60</v>
      </c>
      <c r="P48" s="95"/>
      <c r="Q48" s="96"/>
      <c r="R48" s="152"/>
      <c r="S48" s="3"/>
      <c r="T48" s="5"/>
      <c r="U48" s="5"/>
      <c r="V48" s="5"/>
      <c r="W48" s="5"/>
      <c r="X48" s="5"/>
      <c r="Y48" s="5"/>
      <c r="Z48" s="5"/>
      <c r="AA48" s="5"/>
    </row>
    <row r="49" spans="1:27" ht="15.75">
      <c r="A49" s="7"/>
      <c r="B49" s="98" t="s">
        <v>13</v>
      </c>
      <c r="C49" s="99">
        <f>SUM(C41:C48)</f>
        <v>-420.44058879315935</v>
      </c>
      <c r="D49" s="100" t="s">
        <v>13</v>
      </c>
      <c r="E49" s="101">
        <f>SUM(E41:E48)</f>
        <v>15646</v>
      </c>
      <c r="F49" s="102" t="s">
        <v>13</v>
      </c>
      <c r="G49" s="103">
        <f>SUM(F41:G48)</f>
        <v>15225.559411206843</v>
      </c>
      <c r="H49" s="104" t="s">
        <v>13</v>
      </c>
      <c r="I49" s="101">
        <f>SUM(I41:I48)</f>
        <v>10081</v>
      </c>
      <c r="J49" s="105" t="s">
        <v>13</v>
      </c>
      <c r="K49" s="101">
        <f>SUM(K41:K47)</f>
        <v>4772.265120698562</v>
      </c>
      <c r="L49" s="12"/>
      <c r="M49" s="174"/>
      <c r="N49" s="97"/>
      <c r="O49" s="95"/>
      <c r="P49" s="95"/>
      <c r="Q49" s="96"/>
      <c r="R49" s="152"/>
      <c r="S49" s="3"/>
      <c r="T49" s="5"/>
      <c r="U49" s="5"/>
      <c r="V49" s="5"/>
      <c r="W49" s="5"/>
      <c r="X49" s="5"/>
      <c r="Y49" s="5"/>
      <c r="Z49" s="5"/>
      <c r="AA49" s="5"/>
    </row>
    <row r="50" spans="1:27" ht="18" customHeight="1">
      <c r="A50" s="3"/>
      <c r="B50" s="3"/>
      <c r="C50" s="3"/>
      <c r="D50" s="211" t="s">
        <v>56</v>
      </c>
      <c r="E50" s="212"/>
      <c r="F50" s="192">
        <f>G49-N60</f>
        <v>5144.5594112068429</v>
      </c>
      <c r="G50" s="193"/>
      <c r="H50" s="3"/>
      <c r="I50" s="3"/>
      <c r="J50" s="3"/>
      <c r="K50" s="3"/>
      <c r="L50" s="12"/>
      <c r="M50" s="174"/>
      <c r="N50" s="94">
        <v>180</v>
      </c>
      <c r="O50" s="146">
        <v>1006</v>
      </c>
      <c r="P50" s="146">
        <v>50</v>
      </c>
      <c r="Q50" s="96"/>
      <c r="R50" s="152"/>
      <c r="S50" s="3"/>
      <c r="T50" s="5"/>
      <c r="U50" s="5"/>
      <c r="V50" s="5"/>
      <c r="W50" s="5"/>
      <c r="X50" s="5"/>
      <c r="Y50" s="5"/>
      <c r="Z50" s="5"/>
      <c r="AA50" s="5"/>
    </row>
    <row r="51" spans="1:27">
      <c r="A51" s="3"/>
      <c r="B51" s="3"/>
      <c r="C51" s="3"/>
      <c r="D51" s="3"/>
      <c r="E51" s="3"/>
      <c r="F51" s="194"/>
      <c r="G51" s="161"/>
      <c r="H51" s="3"/>
      <c r="I51" s="3"/>
      <c r="J51" s="3"/>
      <c r="K51" s="3"/>
      <c r="L51" s="12"/>
      <c r="M51" s="174"/>
      <c r="N51" s="97"/>
      <c r="O51" s="95"/>
      <c r="P51" s="95"/>
      <c r="Q51" s="96"/>
      <c r="R51" s="152"/>
      <c r="S51" s="3"/>
      <c r="T51" s="5"/>
      <c r="U51" s="5"/>
      <c r="V51" s="5"/>
      <c r="W51" s="5"/>
      <c r="X51" s="5"/>
      <c r="Y51" s="5"/>
      <c r="Z51" s="5"/>
      <c r="AA51" s="5"/>
    </row>
    <row r="52" spans="1:27" ht="16.5" customHeight="1">
      <c r="A52" s="1"/>
      <c r="B52" s="217" t="s">
        <v>44</v>
      </c>
      <c r="C52" s="196"/>
      <c r="D52" s="196"/>
      <c r="E52" s="196"/>
      <c r="F52" s="196"/>
      <c r="G52" s="196"/>
      <c r="H52" s="197"/>
      <c r="I52" s="198" t="s">
        <v>28</v>
      </c>
      <c r="J52" s="166"/>
      <c r="K52" s="167"/>
      <c r="L52" s="12"/>
      <c r="M52" s="175"/>
      <c r="N52" s="106"/>
      <c r="O52" s="107"/>
      <c r="P52" s="107"/>
      <c r="Q52" s="108"/>
      <c r="R52" s="153"/>
      <c r="S52" s="3"/>
      <c r="T52" s="5"/>
      <c r="U52" s="5"/>
      <c r="V52" s="5"/>
      <c r="W52" s="5"/>
      <c r="X52" s="5"/>
      <c r="Y52" s="5"/>
      <c r="Z52" s="5"/>
      <c r="AA52" s="5"/>
    </row>
    <row r="53" spans="1:27">
      <c r="A53" s="1"/>
      <c r="B53" s="109" t="s">
        <v>20</v>
      </c>
      <c r="C53" s="208" t="s">
        <v>45</v>
      </c>
      <c r="D53" s="208" t="s">
        <v>46</v>
      </c>
      <c r="E53" s="208" t="s">
        <v>47</v>
      </c>
      <c r="F53" s="208" t="s">
        <v>48</v>
      </c>
      <c r="G53" s="209" t="s">
        <v>49</v>
      </c>
      <c r="H53" s="209" t="s">
        <v>50</v>
      </c>
      <c r="J53" s="113"/>
      <c r="K53" s="113"/>
      <c r="L53" s="12"/>
      <c r="M53" s="187" t="s">
        <v>11</v>
      </c>
      <c r="N53" s="91">
        <v>205</v>
      </c>
      <c r="O53" s="114"/>
      <c r="P53" s="114"/>
      <c r="Q53" s="115"/>
      <c r="R53" s="151">
        <f>SUM(N53:Q59)</f>
        <v>2237</v>
      </c>
      <c r="S53" s="3"/>
      <c r="T53" s="5"/>
      <c r="U53" s="5"/>
      <c r="V53" s="5"/>
      <c r="W53" s="5"/>
      <c r="X53" s="5"/>
      <c r="Y53" s="5"/>
      <c r="Z53" s="5"/>
      <c r="AA53" s="5"/>
    </row>
    <row r="54" spans="1:27" ht="15.75">
      <c r="A54" s="116"/>
      <c r="B54" s="117" t="s">
        <v>4</v>
      </c>
      <c r="C54" s="118" t="b">
        <v>1</v>
      </c>
      <c r="D54" s="119" t="b">
        <v>1</v>
      </c>
      <c r="E54" s="118" t="b">
        <v>1</v>
      </c>
      <c r="F54" s="118" t="b">
        <v>1</v>
      </c>
      <c r="G54" s="120" t="b">
        <v>1</v>
      </c>
      <c r="H54" s="120" t="b">
        <v>1</v>
      </c>
      <c r="I54" s="121" t="s">
        <v>4</v>
      </c>
      <c r="J54" s="122"/>
      <c r="K54" s="122"/>
      <c r="L54" s="12"/>
      <c r="M54" s="174"/>
      <c r="N54" s="97"/>
      <c r="O54" s="146">
        <v>880</v>
      </c>
      <c r="P54" s="95"/>
      <c r="Q54" s="96"/>
      <c r="R54" s="152"/>
      <c r="S54" s="3"/>
      <c r="T54" s="5"/>
      <c r="U54" s="5"/>
      <c r="V54" s="5"/>
      <c r="W54" s="5"/>
      <c r="X54" s="5"/>
      <c r="Y54" s="5"/>
      <c r="Z54" s="5"/>
      <c r="AA54" s="5"/>
    </row>
    <row r="55" spans="1:27" ht="15.75">
      <c r="A55" s="116"/>
      <c r="B55" s="117" t="s">
        <v>5</v>
      </c>
      <c r="C55" s="118" t="b">
        <v>1</v>
      </c>
      <c r="D55" s="119" t="b">
        <v>1</v>
      </c>
      <c r="E55" s="118" t="b">
        <v>1</v>
      </c>
      <c r="F55" s="118" t="b">
        <v>1</v>
      </c>
      <c r="G55" s="120" t="b">
        <v>1</v>
      </c>
      <c r="H55" s="120" t="b">
        <v>1</v>
      </c>
      <c r="I55" s="121" t="s">
        <v>5</v>
      </c>
      <c r="J55" s="123" t="s">
        <v>36</v>
      </c>
      <c r="K55" s="122"/>
      <c r="L55" s="12"/>
      <c r="M55" s="174"/>
      <c r="N55" s="94">
        <v>400</v>
      </c>
      <c r="O55" s="95"/>
      <c r="P55" s="95"/>
      <c r="Q55" s="96"/>
      <c r="R55" s="152"/>
      <c r="S55" s="3"/>
      <c r="T55" s="5"/>
      <c r="U55" s="5"/>
      <c r="V55" s="5"/>
      <c r="W55" s="5"/>
      <c r="X55" s="5"/>
      <c r="Y55" s="5"/>
      <c r="Z55" s="5"/>
      <c r="AA55" s="5"/>
    </row>
    <row r="56" spans="1:27" ht="15.75">
      <c r="A56" s="116"/>
      <c r="B56" s="117" t="s">
        <v>6</v>
      </c>
      <c r="C56" s="118" t="b">
        <v>1</v>
      </c>
      <c r="D56" s="119" t="b">
        <v>1</v>
      </c>
      <c r="E56" s="118" t="b">
        <v>1</v>
      </c>
      <c r="F56" s="118" t="b">
        <v>1</v>
      </c>
      <c r="G56" s="120" t="b">
        <v>1</v>
      </c>
      <c r="H56" s="120" t="b">
        <v>1</v>
      </c>
      <c r="I56" s="121" t="s">
        <v>6</v>
      </c>
      <c r="J56" s="122"/>
      <c r="K56" s="122"/>
      <c r="L56" s="12"/>
      <c r="M56" s="174"/>
      <c r="N56" s="97"/>
      <c r="O56" s="146">
        <v>732</v>
      </c>
      <c r="P56" s="95"/>
      <c r="Q56" s="96"/>
      <c r="R56" s="152"/>
      <c r="S56" s="3"/>
      <c r="T56" s="5"/>
      <c r="U56" s="5"/>
      <c r="V56" s="5"/>
      <c r="W56" s="5"/>
      <c r="X56" s="5"/>
      <c r="Y56" s="5"/>
      <c r="Z56" s="5"/>
      <c r="AA56" s="5"/>
    </row>
    <row r="57" spans="1:27" ht="15.75">
      <c r="A57" s="116"/>
      <c r="B57" s="117" t="s">
        <v>7</v>
      </c>
      <c r="C57" s="118" t="b">
        <v>1</v>
      </c>
      <c r="D57" s="119" t="b">
        <v>1</v>
      </c>
      <c r="E57" s="118" t="b">
        <v>1</v>
      </c>
      <c r="F57" s="118" t="b">
        <v>1</v>
      </c>
      <c r="G57" s="120" t="b">
        <v>1</v>
      </c>
      <c r="H57" s="120" t="b">
        <v>1</v>
      </c>
      <c r="I57" s="121" t="s">
        <v>7</v>
      </c>
      <c r="J57" s="122"/>
      <c r="K57" s="122"/>
      <c r="L57" s="12"/>
      <c r="M57" s="174"/>
      <c r="N57" s="94">
        <v>20</v>
      </c>
      <c r="O57" s="95"/>
      <c r="P57" s="95"/>
      <c r="Q57" s="96"/>
      <c r="R57" s="152"/>
      <c r="S57" s="3"/>
      <c r="T57" s="5"/>
      <c r="U57" s="5"/>
      <c r="V57" s="5"/>
      <c r="W57" s="5"/>
      <c r="X57" s="5"/>
      <c r="Y57" s="5"/>
      <c r="Z57" s="5"/>
      <c r="AA57" s="5"/>
    </row>
    <row r="58" spans="1:27" ht="15.75">
      <c r="A58" s="116"/>
      <c r="B58" s="117" t="s">
        <v>9</v>
      </c>
      <c r="C58" s="118" t="b">
        <v>1</v>
      </c>
      <c r="D58" s="119" t="b">
        <v>1</v>
      </c>
      <c r="E58" s="118" t="b">
        <v>1</v>
      </c>
      <c r="F58" s="118" t="b">
        <v>1</v>
      </c>
      <c r="G58" s="120" t="b">
        <v>1</v>
      </c>
      <c r="H58" s="120" t="b">
        <v>1</v>
      </c>
      <c r="I58" s="121" t="s">
        <v>9</v>
      </c>
      <c r="J58" s="122"/>
      <c r="K58" s="122"/>
      <c r="L58" s="12"/>
      <c r="M58" s="174"/>
      <c r="N58" s="124"/>
      <c r="O58" s="125"/>
      <c r="P58" s="125"/>
      <c r="Q58" s="126"/>
      <c r="R58" s="152"/>
      <c r="S58" s="3"/>
      <c r="T58" s="5"/>
      <c r="U58" s="5"/>
      <c r="V58" s="5"/>
      <c r="W58" s="5"/>
      <c r="X58" s="5"/>
      <c r="Y58" s="5"/>
      <c r="Z58" s="5"/>
      <c r="AA58" s="5"/>
    </row>
    <row r="59" spans="1:27" ht="15.75">
      <c r="A59" s="116"/>
      <c r="B59" s="117" t="s">
        <v>8</v>
      </c>
      <c r="C59" s="118" t="b">
        <v>1</v>
      </c>
      <c r="D59" s="119" t="b">
        <v>1</v>
      </c>
      <c r="E59" s="118" t="b">
        <v>1</v>
      </c>
      <c r="F59" s="118" t="b">
        <v>1</v>
      </c>
      <c r="G59" s="120" t="b">
        <v>1</v>
      </c>
      <c r="H59" s="120" t="b">
        <v>1</v>
      </c>
      <c r="I59" s="121" t="s">
        <v>8</v>
      </c>
      <c r="J59" s="122"/>
      <c r="K59" s="122"/>
      <c r="L59" s="12"/>
      <c r="M59" s="175"/>
      <c r="N59" s="127"/>
      <c r="O59" s="128"/>
      <c r="P59" s="128"/>
      <c r="Q59" s="129"/>
      <c r="R59" s="153"/>
      <c r="S59" s="3"/>
      <c r="T59" s="5"/>
      <c r="U59" s="5"/>
      <c r="V59" s="5"/>
      <c r="W59" s="5"/>
      <c r="X59" s="5"/>
      <c r="Y59" s="5"/>
      <c r="Z59" s="5"/>
      <c r="AA59" s="5"/>
    </row>
    <row r="60" spans="1:27" ht="15.75" customHeight="1">
      <c r="A60" s="116"/>
      <c r="B60" s="150" t="s">
        <v>41</v>
      </c>
      <c r="C60" s="118" t="b">
        <v>1</v>
      </c>
      <c r="D60" s="119" t="b">
        <v>1</v>
      </c>
      <c r="E60" s="118" t="b">
        <v>1</v>
      </c>
      <c r="F60" s="118" t="b">
        <v>1</v>
      </c>
      <c r="G60" s="120" t="b">
        <v>1</v>
      </c>
      <c r="H60" s="120" t="b">
        <v>1</v>
      </c>
      <c r="I60" s="149" t="s">
        <v>41</v>
      </c>
      <c r="J60" s="122"/>
      <c r="K60" s="122"/>
      <c r="L60" s="3"/>
      <c r="M60" s="207" t="s">
        <v>43</v>
      </c>
      <c r="N60" s="154">
        <f>SUM(R4:R59)</f>
        <v>10081</v>
      </c>
      <c r="O60" s="155"/>
      <c r="P60" s="155"/>
      <c r="Q60" s="155"/>
      <c r="R60" s="156"/>
      <c r="S60" s="3"/>
      <c r="T60" s="5"/>
      <c r="U60" s="5"/>
      <c r="V60" s="5"/>
      <c r="W60" s="5"/>
      <c r="X60" s="5"/>
      <c r="Y60" s="5"/>
      <c r="Z60" s="5"/>
      <c r="AA60" s="5"/>
    </row>
    <row r="61" spans="1:27" ht="16.5" customHeight="1">
      <c r="A61" s="116"/>
      <c r="B61" s="131" t="s">
        <v>11</v>
      </c>
      <c r="C61" s="132" t="b">
        <v>1</v>
      </c>
      <c r="D61" s="133" t="b">
        <v>1</v>
      </c>
      <c r="E61" s="132" t="b">
        <v>1</v>
      </c>
      <c r="F61" s="132" t="b">
        <v>1</v>
      </c>
      <c r="G61" s="134" t="b">
        <v>1</v>
      </c>
      <c r="H61" s="134" t="b">
        <v>1</v>
      </c>
      <c r="I61" s="135" t="s">
        <v>11</v>
      </c>
      <c r="J61" s="122"/>
      <c r="K61" s="122"/>
      <c r="L61" s="3"/>
      <c r="M61" s="136" t="s">
        <v>38</v>
      </c>
      <c r="N61" s="157">
        <f>N60/C37</f>
        <v>42.179916317991633</v>
      </c>
      <c r="O61" s="158"/>
      <c r="P61" s="158"/>
      <c r="Q61" s="158"/>
      <c r="R61" s="159"/>
      <c r="S61" s="3"/>
      <c r="T61" s="5"/>
      <c r="U61" s="5"/>
      <c r="V61" s="5"/>
      <c r="W61" s="5"/>
      <c r="X61" s="5"/>
      <c r="Y61" s="5"/>
      <c r="Z61" s="5"/>
      <c r="AA61" s="5"/>
    </row>
    <row r="62" spans="1:27" ht="15.75">
      <c r="A62" s="137"/>
      <c r="B62" s="138"/>
      <c r="C62" s="139">
        <v>2000</v>
      </c>
      <c r="D62" s="139">
        <v>550</v>
      </c>
      <c r="E62" s="139">
        <v>20</v>
      </c>
      <c r="F62" s="139">
        <v>125</v>
      </c>
      <c r="G62" s="139">
        <v>170</v>
      </c>
      <c r="H62" s="139">
        <v>125</v>
      </c>
      <c r="I62" s="137"/>
      <c r="J62" s="137"/>
      <c r="K62" s="137"/>
      <c r="L62" s="3"/>
      <c r="M62" s="137"/>
      <c r="N62" s="137"/>
      <c r="O62" s="137"/>
      <c r="P62" s="137"/>
      <c r="Q62" s="137"/>
      <c r="R62" s="137"/>
      <c r="S62" s="3"/>
      <c r="T62" s="5"/>
      <c r="U62" s="5"/>
      <c r="V62" s="5"/>
      <c r="W62" s="5"/>
      <c r="X62" s="5"/>
      <c r="Y62" s="5"/>
      <c r="Z62" s="5"/>
      <c r="AA62" s="5"/>
    </row>
    <row r="63" spans="1:27" ht="15.75">
      <c r="A63" s="140"/>
      <c r="B63" s="140"/>
      <c r="C63" s="141"/>
      <c r="D63" s="141"/>
      <c r="E63" s="141"/>
      <c r="F63" s="141"/>
      <c r="G63" s="141"/>
      <c r="H63" s="140"/>
      <c r="I63" s="140"/>
      <c r="J63" s="142"/>
      <c r="K63" s="140"/>
      <c r="L63" s="5"/>
      <c r="M63" s="140"/>
      <c r="N63" s="140"/>
      <c r="O63" s="140"/>
      <c r="P63" s="140"/>
      <c r="Q63" s="140"/>
      <c r="R63" s="140"/>
      <c r="S63" s="5"/>
      <c r="T63" s="5"/>
      <c r="U63" s="5"/>
      <c r="V63" s="5"/>
      <c r="W63" s="5"/>
      <c r="X63" s="5"/>
      <c r="Y63" s="5"/>
      <c r="Z63" s="5"/>
      <c r="AA63" s="5"/>
    </row>
    <row r="64" spans="1:27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>
      <c r="A65" s="140"/>
      <c r="B65" s="140"/>
      <c r="C65" s="140"/>
      <c r="D65" s="140"/>
      <c r="E65" s="140"/>
      <c r="F65" s="140"/>
      <c r="G65" s="140"/>
      <c r="H65" s="142"/>
      <c r="I65" s="140"/>
      <c r="J65" s="140"/>
      <c r="K65" s="140"/>
      <c r="L65" s="5"/>
      <c r="M65" s="143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>
      <c r="A66" s="140"/>
      <c r="D66" s="140"/>
      <c r="E66" s="140"/>
      <c r="F66" s="140"/>
      <c r="G66" s="140"/>
      <c r="H66" s="140"/>
      <c r="I66" s="140"/>
      <c r="J66" s="140"/>
      <c r="K66" s="140"/>
      <c r="L66" s="5"/>
      <c r="M66" s="143"/>
      <c r="N66" s="5"/>
      <c r="O66" s="160"/>
      <c r="P66" s="161"/>
      <c r="Q66" s="162"/>
      <c r="R66" s="161"/>
      <c r="S66" s="5"/>
      <c r="T66" s="5"/>
      <c r="U66" s="5"/>
      <c r="V66" s="5"/>
      <c r="W66" s="5"/>
      <c r="X66" s="5"/>
      <c r="Y66" s="5"/>
      <c r="Z66" s="5"/>
      <c r="AA66" s="5"/>
    </row>
    <row r="67" spans="1:27">
      <c r="A67" s="140"/>
      <c r="D67" s="140"/>
      <c r="E67" s="140"/>
      <c r="F67" s="140"/>
      <c r="G67" s="140"/>
      <c r="H67" s="140"/>
      <c r="I67" s="142"/>
      <c r="J67" s="140"/>
      <c r="K67" s="140"/>
      <c r="L67" s="143"/>
      <c r="M67" s="143"/>
      <c r="N67" s="5"/>
      <c r="O67" s="163"/>
      <c r="P67" s="161"/>
      <c r="Q67" s="163"/>
      <c r="R67" s="161"/>
      <c r="S67" s="5"/>
      <c r="T67" s="5"/>
      <c r="U67" s="5"/>
      <c r="V67" s="5"/>
      <c r="W67" s="5"/>
      <c r="X67" s="5"/>
      <c r="Y67" s="5"/>
      <c r="Z67" s="5"/>
      <c r="AA67" s="5"/>
    </row>
    <row r="68" spans="1:27">
      <c r="A68" s="5"/>
      <c r="D68" s="143"/>
      <c r="E68" s="143"/>
      <c r="F68" s="143"/>
      <c r="G68" s="143"/>
      <c r="H68" s="5"/>
      <c r="I68" s="5"/>
      <c r="J68" s="5"/>
      <c r="K68" s="5"/>
      <c r="L68" s="5"/>
      <c r="M68" s="5"/>
      <c r="N68" s="5"/>
      <c r="O68" s="164"/>
      <c r="P68" s="161"/>
      <c r="Q68" s="163"/>
      <c r="R68" s="161"/>
      <c r="S68" s="5"/>
      <c r="T68" s="5"/>
      <c r="U68" s="5"/>
      <c r="V68" s="5"/>
      <c r="W68" s="5"/>
      <c r="X68" s="5"/>
      <c r="Y68" s="5"/>
      <c r="Z68" s="5"/>
      <c r="AA68" s="5"/>
    </row>
    <row r="69" spans="1:27">
      <c r="A69" s="5"/>
      <c r="D69" s="231" t="s">
        <v>58</v>
      </c>
      <c r="E69" s="143"/>
      <c r="F69" s="143"/>
      <c r="G69" s="143"/>
      <c r="H69" s="145" t="s">
        <v>36</v>
      </c>
      <c r="I69" s="5"/>
      <c r="J69" s="5"/>
      <c r="K69" s="5"/>
      <c r="L69" s="5"/>
      <c r="M69" s="5"/>
      <c r="N69" s="5"/>
      <c r="O69" s="164"/>
      <c r="P69" s="161"/>
      <c r="Q69" s="163"/>
      <c r="R69" s="161"/>
      <c r="S69" s="5"/>
      <c r="T69" s="5"/>
      <c r="U69" s="5"/>
      <c r="V69" s="5"/>
      <c r="W69" s="5"/>
      <c r="X69" s="5"/>
      <c r="Y69" s="5"/>
      <c r="Z69" s="5"/>
      <c r="AA69" s="5"/>
    </row>
    <row r="70" spans="1:27">
      <c r="A70" s="143"/>
      <c r="D70" s="143"/>
      <c r="E70" s="143"/>
      <c r="F70" s="143"/>
      <c r="G70" s="143"/>
      <c r="H70" s="5"/>
      <c r="I70" s="5"/>
      <c r="J70" s="5"/>
      <c r="K70" s="5"/>
      <c r="L70" s="5"/>
      <c r="M70" s="5"/>
      <c r="N70" s="5"/>
      <c r="O70" s="164"/>
      <c r="P70" s="161"/>
      <c r="Q70" s="163"/>
      <c r="R70" s="161"/>
      <c r="S70" s="5"/>
      <c r="T70" s="5"/>
      <c r="U70" s="5"/>
      <c r="V70" s="5"/>
      <c r="W70" s="5"/>
      <c r="X70" s="5"/>
      <c r="Y70" s="5"/>
      <c r="Z70" s="5"/>
      <c r="AA70" s="5"/>
    </row>
    <row r="71" spans="1:27">
      <c r="A71" s="143"/>
      <c r="D71" s="143"/>
      <c r="E71" s="143"/>
      <c r="F71" s="143"/>
      <c r="G71" s="143"/>
      <c r="H71" s="5"/>
      <c r="I71" s="5"/>
      <c r="J71" s="5"/>
      <c r="K71" s="5"/>
      <c r="L71" s="5"/>
      <c r="M71" s="5"/>
      <c r="N71" s="5"/>
      <c r="O71" s="164"/>
      <c r="P71" s="161"/>
      <c r="Q71" s="163"/>
      <c r="R71" s="161"/>
      <c r="S71" s="5"/>
      <c r="T71" s="5"/>
      <c r="U71" s="5"/>
      <c r="V71" s="5"/>
      <c r="W71" s="5"/>
      <c r="X71" s="5"/>
      <c r="Y71" s="5"/>
      <c r="Z71" s="5"/>
      <c r="AA71" s="5"/>
    </row>
    <row r="72" spans="1:27">
      <c r="A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164"/>
      <c r="P72" s="161"/>
      <c r="Q72" s="163"/>
      <c r="R72" s="161"/>
      <c r="S72" s="5"/>
      <c r="T72" s="5"/>
      <c r="U72" s="5"/>
      <c r="V72" s="5"/>
      <c r="W72" s="5"/>
      <c r="X72" s="5"/>
      <c r="Y72" s="5"/>
      <c r="Z72" s="5"/>
      <c r="AA72" s="5"/>
    </row>
    <row r="73" spans="1:27">
      <c r="A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164"/>
      <c r="P73" s="161"/>
      <c r="Q73" s="163"/>
      <c r="R73" s="161"/>
      <c r="S73" s="5"/>
      <c r="T73" s="5"/>
      <c r="U73" s="5"/>
      <c r="V73" s="5"/>
      <c r="W73" s="5"/>
      <c r="X73" s="5"/>
      <c r="Y73" s="5"/>
      <c r="Z73" s="5"/>
      <c r="AA73" s="5"/>
    </row>
    <row r="74" spans="1:27">
      <c r="A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164"/>
      <c r="P74" s="161"/>
      <c r="Q74" s="163"/>
      <c r="R74" s="161"/>
      <c r="S74" s="5"/>
      <c r="T74" s="5"/>
      <c r="U74" s="5"/>
      <c r="V74" s="5"/>
      <c r="W74" s="5"/>
      <c r="X74" s="5"/>
      <c r="Y74" s="5"/>
      <c r="Z74" s="5"/>
      <c r="AA74" s="5"/>
    </row>
    <row r="75" spans="1:27">
      <c r="A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>
      <c r="A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144" t="s">
        <v>39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>
      <c r="A86" s="5"/>
      <c r="B86" s="5"/>
      <c r="C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>
      <c r="A87" s="5"/>
      <c r="B87" s="5"/>
      <c r="C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>
      <c r="A88" s="5"/>
      <c r="B88" s="5"/>
      <c r="C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>
      <c r="A89" s="5"/>
      <c r="B89" s="5"/>
      <c r="C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>
      <c r="A90" s="5"/>
      <c r="B90" s="5"/>
      <c r="C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>
      <c r="A91" s="5"/>
      <c r="B91" s="5"/>
      <c r="C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>
      <c r="A92" s="5"/>
      <c r="B92" s="5"/>
      <c r="C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>
      <c r="A93" s="5"/>
      <c r="B93" s="5"/>
      <c r="C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>
      <c r="A94" s="5"/>
      <c r="B94" s="5"/>
      <c r="C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>
      <c r="A95" s="5"/>
      <c r="B95" s="5"/>
      <c r="C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1:27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spans="1:27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spans="1:2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spans="1:27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spans="1:27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spans="1:27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spans="1:27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spans="1:27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spans="1:27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spans="1:27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spans="1:27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 spans="1:27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 spans="1:2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 spans="1:27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 spans="1:27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</sheetData>
  <mergeCells count="58">
    <mergeCell ref="R39:R45"/>
    <mergeCell ref="O71:P71"/>
    <mergeCell ref="Q71:R71"/>
    <mergeCell ref="B39:C40"/>
    <mergeCell ref="D39:E40"/>
    <mergeCell ref="F39:G40"/>
    <mergeCell ref="H39:I40"/>
    <mergeCell ref="J39:K40"/>
    <mergeCell ref="R11:R17"/>
    <mergeCell ref="R18:R24"/>
    <mergeCell ref="M25:M31"/>
    <mergeCell ref="R25:R31"/>
    <mergeCell ref="M32:M38"/>
    <mergeCell ref="R32:R38"/>
    <mergeCell ref="D50:E50"/>
    <mergeCell ref="F50:G50"/>
    <mergeCell ref="F51:G51"/>
    <mergeCell ref="B52:H52"/>
    <mergeCell ref="I52:K52"/>
    <mergeCell ref="M39:M45"/>
    <mergeCell ref="M46:M52"/>
    <mergeCell ref="M53:M59"/>
    <mergeCell ref="F48:G48"/>
    <mergeCell ref="F41:G41"/>
    <mergeCell ref="F42:G42"/>
    <mergeCell ref="F43:G43"/>
    <mergeCell ref="F44:G44"/>
    <mergeCell ref="F45:G45"/>
    <mergeCell ref="F46:G46"/>
    <mergeCell ref="F47:G47"/>
    <mergeCell ref="M11:M17"/>
    <mergeCell ref="M18:M24"/>
    <mergeCell ref="C37:K37"/>
    <mergeCell ref="B2:K2"/>
    <mergeCell ref="M2:R3"/>
    <mergeCell ref="B3:K3"/>
    <mergeCell ref="M4:M10"/>
    <mergeCell ref="R4:R10"/>
    <mergeCell ref="O74:P74"/>
    <mergeCell ref="Q74:R74"/>
    <mergeCell ref="O67:P67"/>
    <mergeCell ref="O68:P68"/>
    <mergeCell ref="Q68:R68"/>
    <mergeCell ref="O69:P69"/>
    <mergeCell ref="Q69:R69"/>
    <mergeCell ref="O70:P70"/>
    <mergeCell ref="Q70:R70"/>
    <mergeCell ref="Q67:R67"/>
    <mergeCell ref="O72:P72"/>
    <mergeCell ref="Q72:R72"/>
    <mergeCell ref="O73:P73"/>
    <mergeCell ref="Q73:R73"/>
    <mergeCell ref="R46:R52"/>
    <mergeCell ref="R53:R59"/>
    <mergeCell ref="N60:R60"/>
    <mergeCell ref="N61:R61"/>
    <mergeCell ref="O66:P66"/>
    <mergeCell ref="Q66:R66"/>
  </mergeCells>
  <conditionalFormatting sqref="K41:K48">
    <cfRule type="cellIs" dxfId="12" priority="1" operator="greaterThan">
      <formula>500</formula>
    </cfRule>
  </conditionalFormatting>
  <conditionalFormatting sqref="K41:K48">
    <cfRule type="cellIs" dxfId="11" priority="2" operator="greaterThan">
      <formula>200</formula>
    </cfRule>
  </conditionalFormatting>
  <conditionalFormatting sqref="K41:K48">
    <cfRule type="cellIs" dxfId="10" priority="3" operator="greaterThanOrEqual">
      <formula>100</formula>
    </cfRule>
  </conditionalFormatting>
  <conditionalFormatting sqref="K41:K48">
    <cfRule type="cellIs" dxfId="9" priority="4" operator="lessThanOrEqual">
      <formula>1</formula>
    </cfRule>
  </conditionalFormatting>
  <conditionalFormatting sqref="F41:G48">
    <cfRule type="cellIs" dxfId="8" priority="5" operator="greaterThanOrEqual">
      <formula>2500</formula>
    </cfRule>
  </conditionalFormatting>
  <conditionalFormatting sqref="F41:G48">
    <cfRule type="cellIs" dxfId="7" priority="6" operator="lessThan">
      <formula>2000</formula>
    </cfRule>
  </conditionalFormatting>
  <conditionalFormatting sqref="E41:E48">
    <cfRule type="cellIs" dxfId="6" priority="7" operator="greaterThanOrEqual">
      <formula>2500</formula>
    </cfRule>
  </conditionalFormatting>
  <conditionalFormatting sqref="E41:E48">
    <cfRule type="cellIs" dxfId="5" priority="8" operator="lessThan">
      <formula>2000</formula>
    </cfRule>
  </conditionalFormatting>
  <conditionalFormatting sqref="E41:E48">
    <cfRule type="cellIs" dxfId="4" priority="9" operator="greaterThanOrEqual">
      <formula>2000</formula>
    </cfRule>
  </conditionalFormatting>
  <conditionalFormatting sqref="I41:I48">
    <cfRule type="colorScale" priority="10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54:H61">
    <cfRule type="containsText" dxfId="3" priority="11" operator="containsText" text="t">
      <formula>NOT(ISERROR(SEARCH(("t"),(C54))))</formula>
    </cfRule>
  </conditionalFormatting>
  <conditionalFormatting sqref="C54:H61">
    <cfRule type="containsText" dxfId="2" priority="12" operator="containsText" text="f">
      <formula>NOT(ISERROR(SEARCH(("f"),(C54))))</formula>
    </cfRule>
  </conditionalFormatting>
  <conditionalFormatting sqref="K41:K48">
    <cfRule type="cellIs" dxfId="1" priority="13" operator="lessThan">
      <formula>100</formula>
    </cfRule>
  </conditionalFormatting>
  <conditionalFormatting sqref="F41:G48">
    <cfRule type="cellIs" dxfId="0" priority="14" operator="greaterThanOrEqual">
      <formula>2000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</vt:lpstr>
      <vt:lpstr>Jan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Saifur Rahman</dc:creator>
  <cp:lastModifiedBy>Pallab Gomasta</cp:lastModifiedBy>
  <dcterms:created xsi:type="dcterms:W3CDTF">2022-10-24T12:19:27Z</dcterms:created>
  <dcterms:modified xsi:type="dcterms:W3CDTF">2025-01-16T10:02:44Z</dcterms:modified>
</cp:coreProperties>
</file>