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e\code-CaseStudies\PalladioModels\Business Reporting System\cost\"/>
    </mc:Choice>
  </mc:AlternateContent>
  <bookViews>
    <workbookView xWindow="0" yWindow="0" windowWidth="28800" windowHeight="13080"/>
  </bookViews>
  <sheets>
    <sheet name="machines" sheetId="1" r:id="rId1"/>
  </sheets>
  <definedNames>
    <definedName name="_xlnm._FilterDatabase" localSheetId="0" hidden="1">machines!$A$1:$O$101</definedName>
  </definedNames>
  <calcPr calcId="152511"/>
</workbook>
</file>

<file path=xl/calcChain.xml><?xml version="1.0" encoding="utf-8"?>
<calcChain xmlns="http://schemas.openxmlformats.org/spreadsheetml/2006/main">
  <c r="R98" i="1" l="1"/>
  <c r="R82" i="1"/>
  <c r="R62" i="1"/>
  <c r="R38" i="1"/>
  <c r="R22" i="1"/>
  <c r="R3" i="1"/>
  <c r="Q98" i="1"/>
  <c r="Q82" i="1"/>
  <c r="Q62" i="1"/>
  <c r="Q38" i="1"/>
  <c r="Q22" i="1"/>
  <c r="Q3" i="1"/>
  <c r="P98" i="1"/>
  <c r="P82" i="1"/>
  <c r="P62" i="1"/>
  <c r="P38" i="1"/>
  <c r="P22" i="1"/>
  <c r="P3" i="1"/>
  <c r="N100" i="1" l="1"/>
  <c r="N98" i="1"/>
  <c r="N96" i="1"/>
  <c r="N94" i="1"/>
  <c r="N92" i="1"/>
  <c r="N90" i="1"/>
  <c r="N88" i="1"/>
  <c r="N86" i="1"/>
  <c r="N84" i="1"/>
  <c r="N82" i="1"/>
  <c r="N80" i="1"/>
  <c r="N78" i="1"/>
  <c r="N77" i="1"/>
  <c r="N74" i="1"/>
  <c r="N72" i="1"/>
  <c r="N70" i="1"/>
  <c r="N69" i="1"/>
  <c r="N67" i="1"/>
  <c r="N65" i="1"/>
  <c r="N62" i="1"/>
  <c r="N60" i="1"/>
  <c r="N58" i="1"/>
  <c r="N56" i="1"/>
  <c r="N54" i="1"/>
  <c r="N53" i="1"/>
  <c r="N50" i="1"/>
  <c r="N48" i="1"/>
  <c r="N46" i="1"/>
  <c r="N44" i="1"/>
  <c r="N42" i="1"/>
  <c r="N40" i="1"/>
  <c r="N38" i="1"/>
  <c r="N36" i="1"/>
  <c r="N34" i="1"/>
  <c r="N32" i="1"/>
  <c r="N30" i="1"/>
  <c r="N28" i="1"/>
  <c r="N27" i="1"/>
  <c r="N24" i="1"/>
  <c r="N22" i="1"/>
  <c r="N20" i="1"/>
  <c r="N19" i="1"/>
  <c r="N17" i="1"/>
  <c r="N15" i="1"/>
  <c r="N12" i="1"/>
  <c r="N10" i="1"/>
  <c r="N8" i="1"/>
  <c r="N6" i="1"/>
  <c r="N4" i="1"/>
  <c r="N3" i="1"/>
  <c r="L72" i="1"/>
  <c r="M72" i="1" s="1"/>
  <c r="L77" i="1"/>
  <c r="M77" i="1" s="1"/>
  <c r="L96" i="1"/>
  <c r="M96" i="1" s="1"/>
  <c r="L80" i="1"/>
  <c r="M80" i="1" s="1"/>
  <c r="L60" i="1"/>
  <c r="M60" i="1" s="1"/>
  <c r="L44" i="1"/>
  <c r="M44" i="1" s="1"/>
  <c r="L92" i="1"/>
  <c r="M92" i="1" s="1"/>
  <c r="L56" i="1"/>
  <c r="M56" i="1" s="1"/>
  <c r="L36" i="1"/>
  <c r="M36" i="1" s="1"/>
  <c r="L20" i="1"/>
  <c r="M20" i="1" s="1"/>
  <c r="L69" i="1"/>
  <c r="M69" i="1" s="1"/>
  <c r="L88" i="1"/>
  <c r="M88" i="1" s="1"/>
  <c r="L48" i="1"/>
  <c r="M48" i="1" s="1"/>
  <c r="L17" i="1"/>
  <c r="M17" i="1" s="1"/>
  <c r="L100" i="1"/>
  <c r="M100" i="1" s="1"/>
  <c r="L84" i="1"/>
  <c r="M84" i="1" s="1"/>
  <c r="L65" i="1"/>
  <c r="M65" i="1" s="1"/>
  <c r="L40" i="1"/>
  <c r="M40" i="1" s="1"/>
  <c r="L24" i="1"/>
  <c r="M24" i="1" s="1"/>
  <c r="L28" i="1"/>
  <c r="M28" i="1" s="1"/>
  <c r="L12" i="1"/>
  <c r="M12" i="1" s="1"/>
  <c r="L8" i="1"/>
  <c r="M8" i="1" s="1"/>
  <c r="L4" i="1"/>
  <c r="M4" i="1" s="1"/>
  <c r="L53" i="1"/>
  <c r="M53" i="1" s="1"/>
  <c r="L32" i="1"/>
  <c r="M32" i="1" s="1"/>
  <c r="L70" i="1"/>
  <c r="M70" i="1" s="1"/>
  <c r="L74" i="1"/>
  <c r="M74" i="1" s="1"/>
  <c r="L94" i="1"/>
  <c r="M94" i="1" s="1"/>
  <c r="L78" i="1"/>
  <c r="M78" i="1" s="1"/>
  <c r="L58" i="1"/>
  <c r="M58" i="1" s="1"/>
  <c r="L42" i="1"/>
  <c r="M42" i="1" s="1"/>
  <c r="L90" i="1"/>
  <c r="M90" i="1" s="1"/>
  <c r="L54" i="1"/>
  <c r="M54" i="1" s="1"/>
  <c r="L34" i="1"/>
  <c r="M34" i="1" s="1"/>
  <c r="L19" i="1"/>
  <c r="M19" i="1" s="1"/>
  <c r="L67" i="1"/>
  <c r="M67" i="1" s="1"/>
  <c r="L86" i="1"/>
  <c r="M86" i="1" s="1"/>
  <c r="L46" i="1"/>
  <c r="M46" i="1" s="1"/>
  <c r="L15" i="1"/>
  <c r="M15" i="1" s="1"/>
  <c r="L98" i="1"/>
  <c r="M98" i="1" s="1"/>
  <c r="L82" i="1"/>
  <c r="M82" i="1" s="1"/>
  <c r="L62" i="1"/>
  <c r="M62" i="1" s="1"/>
  <c r="L38" i="1"/>
  <c r="M38" i="1" s="1"/>
  <c r="L22" i="1"/>
  <c r="M22" i="1" s="1"/>
  <c r="L27" i="1"/>
  <c r="M27" i="1" s="1"/>
  <c r="L10" i="1"/>
  <c r="M10" i="1" s="1"/>
  <c r="L6" i="1"/>
  <c r="M6" i="1" s="1"/>
  <c r="L3" i="1"/>
  <c r="M3" i="1" s="1"/>
  <c r="L50" i="1"/>
  <c r="M50" i="1" s="1"/>
  <c r="L30" i="1"/>
  <c r="M30" i="1" s="1"/>
</calcChain>
</file>

<file path=xl/sharedStrings.xml><?xml version="1.0" encoding="utf-8"?>
<sst xmlns="http://schemas.openxmlformats.org/spreadsheetml/2006/main" count="768" uniqueCount="101">
  <si>
    <t>name</t>
  </si>
  <si>
    <t>resourceType</t>
  </si>
  <si>
    <t>operatingSystem</t>
  </si>
  <si>
    <t>type</t>
  </si>
  <si>
    <t>processingRate</t>
  </si>
  <si>
    <t>numberOfReplicas</t>
  </si>
  <si>
    <t>size</t>
  </si>
  <si>
    <t>description</t>
  </si>
  <si>
    <t>unit</t>
  </si>
  <si>
    <t>value</t>
  </si>
  <si>
    <t>region</t>
  </si>
  <si>
    <t>m3.xlarge</t>
  </si>
  <si>
    <t>compute</t>
  </si>
  <si>
    <t>linux</t>
  </si>
  <si>
    <t>memory</t>
  </si>
  <si>
    <t>On-Demand m3.xlarge linux</t>
  </si>
  <si>
    <t>per_hour</t>
  </si>
  <si>
    <t>us-east</t>
  </si>
  <si>
    <t>cpu</t>
  </si>
  <si>
    <t>NULL</t>
  </si>
  <si>
    <t>m3.2xlarge</t>
  </si>
  <si>
    <t>On-Demand m3.2xlarge linux</t>
  </si>
  <si>
    <t>m1.small</t>
  </si>
  <si>
    <t>On-Demand m1.small linux</t>
  </si>
  <si>
    <t>m1.medium</t>
  </si>
  <si>
    <t>On-Demand m1.medium linux</t>
  </si>
  <si>
    <t>m1.large</t>
  </si>
  <si>
    <t>On-Demand m1.large linux</t>
  </si>
  <si>
    <t>m1.xlarge</t>
  </si>
  <si>
    <t>On-Demand m1.xlarge linux</t>
  </si>
  <si>
    <t>c3.large</t>
  </si>
  <si>
    <t>On-Demand c3.large linux</t>
  </si>
  <si>
    <t>c3.xlarge</t>
  </si>
  <si>
    <t>On-Demand c3.xlarge linux</t>
  </si>
  <si>
    <t>c3.2xlarge</t>
  </si>
  <si>
    <t>On-Demand c3.2xlarge linux</t>
  </si>
  <si>
    <t>c3.4xlarge</t>
  </si>
  <si>
    <t>On-Demand c3.4xlarge linux</t>
  </si>
  <si>
    <t>c3.8xlarge</t>
  </si>
  <si>
    <t>On-Demand c3.8xlarge linux</t>
  </si>
  <si>
    <t>c1.medium</t>
  </si>
  <si>
    <t>On-Demand c1.medium linux</t>
  </si>
  <si>
    <t>c1.xlarge</t>
  </si>
  <si>
    <t>On-Demand c1.xlarge linux</t>
  </si>
  <si>
    <t>cc2.8xlarge</t>
  </si>
  <si>
    <t>On-Demand cc2.8xlarge linux</t>
  </si>
  <si>
    <t>cg1.4xlarge</t>
  </si>
  <si>
    <t>On-Demand cg1.4xlarge linux</t>
  </si>
  <si>
    <t>m2.xlarge</t>
  </si>
  <si>
    <t>On-Demand m2.xlarge linux</t>
  </si>
  <si>
    <t>m2.2xlarge</t>
  </si>
  <si>
    <t>On-Demand m2.2xlarge linux</t>
  </si>
  <si>
    <t>m2.4xlarge</t>
  </si>
  <si>
    <t>On-Demand m2.4xlarge linux</t>
  </si>
  <si>
    <t>cr1.8xlarge</t>
  </si>
  <si>
    <t>On-Demand cr1.8xlarge linux</t>
  </si>
  <si>
    <t>i2.xlarge</t>
  </si>
  <si>
    <t>On-Demand i2.xlarge linux</t>
  </si>
  <si>
    <t>i2.2xlarge</t>
  </si>
  <si>
    <t>On-Demand i2.2xlarge linux</t>
  </si>
  <si>
    <t>i2.4xlarge</t>
  </si>
  <si>
    <t>On-Demand i2.4xlarge linux</t>
  </si>
  <si>
    <t>i2.8xlarge</t>
  </si>
  <si>
    <t>On-Demand i2.8xlarge linux</t>
  </si>
  <si>
    <t>hs1.8xlarge</t>
  </si>
  <si>
    <t>On-Demand hs1.8xlarge linux</t>
  </si>
  <si>
    <t>hi1.4xlarge</t>
  </si>
  <si>
    <t>On-Demand hi1.4xlarge linux</t>
  </si>
  <si>
    <t>windows</t>
  </si>
  <si>
    <t>On-Demand m3.xlarge windows</t>
  </si>
  <si>
    <t>On-Demand m3.2xlarge windows</t>
  </si>
  <si>
    <t>On-Demand m1.small windows</t>
  </si>
  <si>
    <t>On-Demand m1.medium windows</t>
  </si>
  <si>
    <t>On-Demand m1.large windows</t>
  </si>
  <si>
    <t>On-Demand m1.xlarge windows</t>
  </si>
  <si>
    <t>On-Demand c3.large windows</t>
  </si>
  <si>
    <t>On-Demand c3.xlarge windows</t>
  </si>
  <si>
    <t>On-Demand c3.2xlarge windows</t>
  </si>
  <si>
    <t>On-Demand c3.4xlarge windows</t>
  </si>
  <si>
    <t>On-Demand c3.8xlarge windows</t>
  </si>
  <si>
    <t>On-Demand c1.medium windows</t>
  </si>
  <si>
    <t>On-Demand c1.xlarge windows</t>
  </si>
  <si>
    <t>On-Demand cc2.8xlarge windows</t>
  </si>
  <si>
    <t>On-Demand cg1.4xlarge windows</t>
  </si>
  <si>
    <t>On-Demand m2.xlarge windows</t>
  </si>
  <si>
    <t>On-Demand m2.2xlarge windows</t>
  </si>
  <si>
    <t>On-Demand m2.4xlarge windows</t>
  </si>
  <si>
    <t>On-Demand cr1.8xlarge windows</t>
  </si>
  <si>
    <t>On-Demand i2.xlarge windows</t>
  </si>
  <si>
    <t>On-Demand i2.2xlarge windows</t>
  </si>
  <si>
    <t>On-Demand i2.4xlarge windows</t>
  </si>
  <si>
    <t>On-Demand i2.8xlarge windows</t>
  </si>
  <si>
    <t>On-Demand hs1.8xlarge windows</t>
  </si>
  <si>
    <t>On-Demand hi1.4xlarge windows</t>
  </si>
  <si>
    <t>rate times core</t>
  </si>
  <si>
    <t>price per (rate time core)</t>
  </si>
  <si>
    <t>price per core</t>
  </si>
  <si>
    <t>Include</t>
  </si>
  <si>
    <t>rate x cores normalized to 10 as start</t>
  </si>
  <si>
    <t>check</t>
  </si>
  <si>
    <t>check polynomial (does not work in cost model editor)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</si>
</sst>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6" fillId="2" borderId="0" xfId="6"/>
    <xf numFmtId="11" fontId="0" fillId="0" borderId="0" xfId="0" applyNumberFormat="1"/>
    <xf numFmtId="0" fontId="8" fillId="4" borderId="0" xfId="8"/>
    <xf numFmtId="11" fontId="8" fillId="4" borderId="0" xfId="8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machines!$L$1</c:f>
              <c:strCache>
                <c:ptCount val="1"/>
                <c:pt idx="0">
                  <c:v>rate times 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machines!$J$2:$K$101</c:f>
              <c:numCache>
                <c:formatCode>General</c:formatCode>
                <c:ptCount val="6"/>
                <c:pt idx="0">
                  <c:v>0.06</c:v>
                </c:pt>
                <c:pt idx="1">
                  <c:v>0.15</c:v>
                </c:pt>
                <c:pt idx="2">
                  <c:v>0.3</c:v>
                </c:pt>
                <c:pt idx="3">
                  <c:v>0.6</c:v>
                </c:pt>
                <c:pt idx="4">
                  <c:v>1.2</c:v>
                </c:pt>
                <c:pt idx="5">
                  <c:v>2.4</c:v>
                </c:pt>
              </c:numCache>
            </c:numRef>
          </c:xVal>
          <c:yVal>
            <c:numRef>
              <c:f>machines!$L$2:$L$101</c:f>
              <c:numCache>
                <c:formatCode>General</c:formatCode>
                <c:ptCount val="6"/>
                <c:pt idx="0">
                  <c:v>1200</c:v>
                </c:pt>
                <c:pt idx="1">
                  <c:v>8400</c:v>
                </c:pt>
                <c:pt idx="2">
                  <c:v>16800</c:v>
                </c:pt>
                <c:pt idx="3">
                  <c:v>33600</c:v>
                </c:pt>
                <c:pt idx="4">
                  <c:v>66000</c:v>
                </c:pt>
                <c:pt idx="5">
                  <c:v>129600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2728992"/>
        <c:axId val="-382722464"/>
      </c:scatterChart>
      <c:valAx>
        <c:axId val="-38272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per 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2722464"/>
        <c:crosses val="autoZero"/>
        <c:crossBetween val="midCat"/>
      </c:valAx>
      <c:valAx>
        <c:axId val="-382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 times 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272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machines!$J$1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machines!$L$3:$L$98</c:f>
              <c:numCache>
                <c:formatCode>General</c:formatCode>
                <c:ptCount val="6"/>
                <c:pt idx="0">
                  <c:v>1200</c:v>
                </c:pt>
                <c:pt idx="1">
                  <c:v>8400</c:v>
                </c:pt>
                <c:pt idx="2">
                  <c:v>16800</c:v>
                </c:pt>
                <c:pt idx="3">
                  <c:v>33600</c:v>
                </c:pt>
                <c:pt idx="4">
                  <c:v>66000</c:v>
                </c:pt>
                <c:pt idx="5">
                  <c:v>129600</c:v>
                </c:pt>
              </c:numCache>
            </c:numRef>
          </c:xVal>
          <c:yVal>
            <c:numRef>
              <c:f>machines!$J$3:$J$98</c:f>
              <c:numCache>
                <c:formatCode>General</c:formatCode>
                <c:ptCount val="6"/>
                <c:pt idx="0">
                  <c:v>0.06</c:v>
                </c:pt>
                <c:pt idx="1">
                  <c:v>0.15</c:v>
                </c:pt>
                <c:pt idx="2">
                  <c:v>0.3</c:v>
                </c:pt>
                <c:pt idx="3">
                  <c:v>0.6</c:v>
                </c:pt>
                <c:pt idx="4">
                  <c:v>1.2</c:v>
                </c:pt>
                <c:pt idx="5">
                  <c:v>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341040"/>
        <c:axId val="-2059339408"/>
      </c:scatterChart>
      <c:valAx>
        <c:axId val="-205934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rate times number of cores</a:t>
                </a:r>
                <a:endParaRPr lang="en-GB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339408"/>
        <c:crosses val="autoZero"/>
        <c:crossBetween val="midCat"/>
      </c:valAx>
      <c:valAx>
        <c:axId val="-20593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per 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34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machines!$J$1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3281714785651794E-2"/>
                  <c:y val="-4.918032786885245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machines!$P$3:$P$98</c:f>
              <c:numCache>
                <c:formatCode>General</c:formatCode>
                <c:ptCount val="6"/>
                <c:pt idx="0">
                  <c:v>10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550</c:v>
                </c:pt>
                <c:pt idx="5">
                  <c:v>1080</c:v>
                </c:pt>
              </c:numCache>
            </c:numRef>
          </c:xVal>
          <c:yVal>
            <c:numRef>
              <c:f>machines!$J$3:$J$98</c:f>
              <c:numCache>
                <c:formatCode>General</c:formatCode>
                <c:ptCount val="6"/>
                <c:pt idx="0">
                  <c:v>0.06</c:v>
                </c:pt>
                <c:pt idx="1">
                  <c:v>0.15</c:v>
                </c:pt>
                <c:pt idx="2">
                  <c:v>0.3</c:v>
                </c:pt>
                <c:pt idx="3">
                  <c:v>0.6</c:v>
                </c:pt>
                <c:pt idx="4">
                  <c:v>1.2</c:v>
                </c:pt>
                <c:pt idx="5">
                  <c:v>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041008"/>
        <c:axId val="-2068042640"/>
      </c:scatterChart>
      <c:valAx>
        <c:axId val="-206804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normalized </a:t>
                </a:r>
                <a:r>
                  <a:rPr lang="en-GB" sz="1000" b="0" i="0" baseline="0">
                    <a:effectLst/>
                  </a:rPr>
                  <a:t>rate times number of cores</a:t>
                </a:r>
                <a:endParaRPr lang="en-GB" sz="10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GB" sz="1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042640"/>
        <c:crosses val="autoZero"/>
        <c:crossBetween val="midCat"/>
      </c:valAx>
      <c:valAx>
        <c:axId val="-20680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per 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04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machines!$J$1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281714785651794E-2"/>
                  <c:y val="-4.918032786885245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machines!$P$3:$P$98</c:f>
              <c:numCache>
                <c:formatCode>General</c:formatCode>
                <c:ptCount val="6"/>
                <c:pt idx="0">
                  <c:v>10</c:v>
                </c:pt>
                <c:pt idx="1">
                  <c:v>70</c:v>
                </c:pt>
                <c:pt idx="2">
                  <c:v>140</c:v>
                </c:pt>
                <c:pt idx="3">
                  <c:v>280</c:v>
                </c:pt>
                <c:pt idx="4">
                  <c:v>550</c:v>
                </c:pt>
                <c:pt idx="5">
                  <c:v>1080</c:v>
                </c:pt>
              </c:numCache>
            </c:numRef>
          </c:xVal>
          <c:yVal>
            <c:numRef>
              <c:f>machines!$J$3:$J$98</c:f>
              <c:numCache>
                <c:formatCode>General</c:formatCode>
                <c:ptCount val="6"/>
                <c:pt idx="0">
                  <c:v>0.06</c:v>
                </c:pt>
                <c:pt idx="1">
                  <c:v>0.15</c:v>
                </c:pt>
                <c:pt idx="2">
                  <c:v>0.3</c:v>
                </c:pt>
                <c:pt idx="3">
                  <c:v>0.6</c:v>
                </c:pt>
                <c:pt idx="4">
                  <c:v>1.2</c:v>
                </c:pt>
                <c:pt idx="5">
                  <c:v>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333424"/>
        <c:axId val="-2059341584"/>
      </c:scatterChart>
      <c:valAx>
        <c:axId val="-205933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normalized </a:t>
                </a:r>
                <a:r>
                  <a:rPr lang="en-GB" sz="1000" b="0" i="0" baseline="0">
                    <a:effectLst/>
                  </a:rPr>
                  <a:t>rate times number of cores</a:t>
                </a:r>
                <a:endParaRPr lang="en-GB" sz="10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GB" sz="1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341584"/>
        <c:crosses val="autoZero"/>
        <c:crossBetween val="midCat"/>
      </c:valAx>
      <c:valAx>
        <c:axId val="-20593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per 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33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119</xdr:row>
      <xdr:rowOff>76200</xdr:rowOff>
    </xdr:from>
    <xdr:to>
      <xdr:col>8</xdr:col>
      <xdr:colOff>28575</xdr:colOff>
      <xdr:row>132</xdr:row>
      <xdr:rowOff>6350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514350</xdr:colOff>
      <xdr:row>137</xdr:row>
      <xdr:rowOff>12700</xdr:rowOff>
    </xdr:from>
    <xdr:to>
      <xdr:col>8</xdr:col>
      <xdr:colOff>342900</xdr:colOff>
      <xdr:row>149</xdr:row>
      <xdr:rowOff>127000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628650</xdr:colOff>
      <xdr:row>106</xdr:row>
      <xdr:rowOff>31750</xdr:rowOff>
    </xdr:from>
    <xdr:to>
      <xdr:col>16</xdr:col>
      <xdr:colOff>565150</xdr:colOff>
      <xdr:row>118</xdr:row>
      <xdr:rowOff>146050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105</xdr:row>
      <xdr:rowOff>0</xdr:rowOff>
    </xdr:from>
    <xdr:to>
      <xdr:col>8</xdr:col>
      <xdr:colOff>590550</xdr:colOff>
      <xdr:row>117</xdr:row>
      <xdr:rowOff>114300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02"/>
  <sheetViews>
    <sheetView tabSelected="1" workbookViewId="0">
      <selection activeCell="O126" sqref="O126"/>
    </sheetView>
  </sheetViews>
  <sheetFormatPr baseColWidth="10" defaultRowHeight="14.5" x14ac:dyDescent="0.35"/>
  <cols>
    <col min="5" max="5" width="13.36328125" bestFit="1" customWidth="1"/>
    <col min="11" max="11" width="0" hidden="1" customWidth="1"/>
    <col min="13" max="13" width="11.81640625" style="2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94</v>
      </c>
      <c r="M1" t="s">
        <v>95</v>
      </c>
      <c r="N1" t="s">
        <v>96</v>
      </c>
      <c r="O1" t="s">
        <v>97</v>
      </c>
      <c r="P1" s="1" t="s">
        <v>98</v>
      </c>
      <c r="Q1" s="1" t="s">
        <v>99</v>
      </c>
      <c r="R1" t="s">
        <v>100</v>
      </c>
    </row>
    <row r="2" spans="1:18" hidden="1" x14ac:dyDescent="0.35">
      <c r="A2" t="s">
        <v>11</v>
      </c>
      <c r="B2" t="s">
        <v>12</v>
      </c>
      <c r="C2" t="s">
        <v>13</v>
      </c>
      <c r="D2" t="s">
        <v>14</v>
      </c>
      <c r="E2">
        <v>0</v>
      </c>
      <c r="F2">
        <v>1</v>
      </c>
      <c r="G2">
        <v>15360</v>
      </c>
      <c r="H2" t="s">
        <v>15</v>
      </c>
      <c r="I2" t="s">
        <v>16</v>
      </c>
      <c r="J2">
        <v>0.45</v>
      </c>
      <c r="K2" t="s">
        <v>17</v>
      </c>
      <c r="M2"/>
    </row>
    <row r="3" spans="1:18" x14ac:dyDescent="0.35">
      <c r="A3" t="s">
        <v>22</v>
      </c>
      <c r="B3" t="s">
        <v>12</v>
      </c>
      <c r="C3" t="s">
        <v>13</v>
      </c>
      <c r="D3" t="s">
        <v>18</v>
      </c>
      <c r="E3">
        <v>1200</v>
      </c>
      <c r="F3">
        <v>1</v>
      </c>
      <c r="G3" t="s">
        <v>19</v>
      </c>
      <c r="H3" t="s">
        <v>23</v>
      </c>
      <c r="I3" t="s">
        <v>16</v>
      </c>
      <c r="J3">
        <v>0.06</v>
      </c>
      <c r="K3" t="s">
        <v>17</v>
      </c>
      <c r="L3">
        <f>E3*F3</f>
        <v>1200</v>
      </c>
      <c r="M3">
        <f>J3/L3</f>
        <v>4.9999999999999996E-5</v>
      </c>
      <c r="N3">
        <f>J3/F3</f>
        <v>0.06</v>
      </c>
      <c r="O3" t="b">
        <v>1</v>
      </c>
      <c r="P3" s="1">
        <f>L3/120</f>
        <v>10</v>
      </c>
      <c r="Q3" s="1">
        <f>P3*0.0022+0.0012</f>
        <v>2.3200000000000002E-2</v>
      </c>
      <c r="R3">
        <f>0.0000001*P3*P3 + 0.002*P3 + 0.02</f>
        <v>4.0010000000000004E-2</v>
      </c>
    </row>
    <row r="4" spans="1:18" s="1" customFormat="1" hidden="1" x14ac:dyDescent="0.35">
      <c r="A4" t="s">
        <v>22</v>
      </c>
      <c r="B4" t="s">
        <v>12</v>
      </c>
      <c r="C4" t="s">
        <v>68</v>
      </c>
      <c r="D4" t="s">
        <v>18</v>
      </c>
      <c r="E4">
        <v>1200</v>
      </c>
      <c r="F4">
        <v>1</v>
      </c>
      <c r="G4" t="s">
        <v>19</v>
      </c>
      <c r="H4" t="s">
        <v>71</v>
      </c>
      <c r="I4" t="s">
        <v>16</v>
      </c>
      <c r="J4">
        <v>9.0999999999999998E-2</v>
      </c>
      <c r="K4" t="s">
        <v>17</v>
      </c>
      <c r="L4">
        <f>E4*F4</f>
        <v>1200</v>
      </c>
      <c r="M4" s="2">
        <f>J4/L4</f>
        <v>7.5833333333333338E-5</v>
      </c>
      <c r="N4">
        <f>J4/F4</f>
        <v>9.0999999999999998E-2</v>
      </c>
    </row>
    <row r="5" spans="1:18" hidden="1" x14ac:dyDescent="0.35">
      <c r="A5" t="s">
        <v>20</v>
      </c>
      <c r="B5" t="s">
        <v>12</v>
      </c>
      <c r="C5" t="s">
        <v>13</v>
      </c>
      <c r="D5" t="s">
        <v>14</v>
      </c>
      <c r="E5">
        <v>0</v>
      </c>
      <c r="F5">
        <v>1</v>
      </c>
      <c r="G5">
        <v>30720</v>
      </c>
      <c r="H5" t="s">
        <v>21</v>
      </c>
      <c r="I5" t="s">
        <v>16</v>
      </c>
      <c r="J5">
        <v>0.9</v>
      </c>
      <c r="K5" t="s">
        <v>17</v>
      </c>
      <c r="M5"/>
    </row>
    <row r="6" spans="1:18" s="3" customFormat="1" hidden="1" x14ac:dyDescent="0.35">
      <c r="A6" s="3" t="s">
        <v>24</v>
      </c>
      <c r="B6" s="3" t="s">
        <v>12</v>
      </c>
      <c r="C6" s="3" t="s">
        <v>13</v>
      </c>
      <c r="D6" s="3" t="s">
        <v>18</v>
      </c>
      <c r="E6" s="3">
        <v>2400</v>
      </c>
      <c r="F6" s="3">
        <v>1</v>
      </c>
      <c r="G6" s="3" t="s">
        <v>19</v>
      </c>
      <c r="H6" s="3" t="s">
        <v>25</v>
      </c>
      <c r="I6" s="3" t="s">
        <v>16</v>
      </c>
      <c r="J6" s="3">
        <v>0.12</v>
      </c>
      <c r="K6" t="s">
        <v>17</v>
      </c>
      <c r="L6" s="3">
        <f>E6*F6</f>
        <v>2400</v>
      </c>
      <c r="M6" s="4">
        <f>J6/L6</f>
        <v>4.9999999999999996E-5</v>
      </c>
      <c r="N6" s="3">
        <f>J6/F6</f>
        <v>0.12</v>
      </c>
    </row>
    <row r="7" spans="1:18" hidden="1" x14ac:dyDescent="0.35">
      <c r="A7" t="s">
        <v>22</v>
      </c>
      <c r="B7" t="s">
        <v>12</v>
      </c>
      <c r="C7" t="s">
        <v>13</v>
      </c>
      <c r="D7" t="s">
        <v>14</v>
      </c>
      <c r="E7">
        <v>0</v>
      </c>
      <c r="F7">
        <v>1</v>
      </c>
      <c r="G7">
        <v>1740</v>
      </c>
      <c r="H7" t="s">
        <v>23</v>
      </c>
      <c r="I7" t="s">
        <v>16</v>
      </c>
      <c r="J7">
        <v>0.06</v>
      </c>
      <c r="K7" t="s">
        <v>17</v>
      </c>
      <c r="M7"/>
    </row>
    <row r="8" spans="1:18" s="1" customFormat="1" hidden="1" x14ac:dyDescent="0.35">
      <c r="A8" t="s">
        <v>24</v>
      </c>
      <c r="B8" t="s">
        <v>12</v>
      </c>
      <c r="C8" t="s">
        <v>68</v>
      </c>
      <c r="D8" t="s">
        <v>18</v>
      </c>
      <c r="E8">
        <v>2400</v>
      </c>
      <c r="F8">
        <v>1</v>
      </c>
      <c r="G8" t="s">
        <v>19</v>
      </c>
      <c r="H8" t="s">
        <v>72</v>
      </c>
      <c r="I8" t="s">
        <v>16</v>
      </c>
      <c r="J8">
        <v>0.182</v>
      </c>
      <c r="K8" t="s">
        <v>17</v>
      </c>
      <c r="L8">
        <f>E8*F8</f>
        <v>2400</v>
      </c>
      <c r="M8" s="2">
        <f>J8/L8</f>
        <v>7.5833333333333338E-5</v>
      </c>
      <c r="N8">
        <f>J8/F8</f>
        <v>0.182</v>
      </c>
    </row>
    <row r="9" spans="1:18" hidden="1" x14ac:dyDescent="0.35">
      <c r="A9" t="s">
        <v>24</v>
      </c>
      <c r="B9" t="s">
        <v>12</v>
      </c>
      <c r="C9" t="s">
        <v>13</v>
      </c>
      <c r="D9" t="s">
        <v>14</v>
      </c>
      <c r="E9">
        <v>0</v>
      </c>
      <c r="F9">
        <v>1</v>
      </c>
      <c r="G9">
        <v>3840</v>
      </c>
      <c r="H9" t="s">
        <v>25</v>
      </c>
      <c r="I9" t="s">
        <v>16</v>
      </c>
      <c r="J9">
        <v>0.12</v>
      </c>
      <c r="K9" t="s">
        <v>17</v>
      </c>
      <c r="M9"/>
    </row>
    <row r="10" spans="1:18" s="3" customFormat="1" hidden="1" x14ac:dyDescent="0.35">
      <c r="A10" s="3" t="s">
        <v>26</v>
      </c>
      <c r="B10" s="3" t="s">
        <v>12</v>
      </c>
      <c r="C10" s="3" t="s">
        <v>13</v>
      </c>
      <c r="D10" s="3" t="s">
        <v>18</v>
      </c>
      <c r="E10" s="3">
        <v>2400</v>
      </c>
      <c r="F10" s="3">
        <v>2</v>
      </c>
      <c r="G10" s="3" t="s">
        <v>19</v>
      </c>
      <c r="H10" s="3" t="s">
        <v>27</v>
      </c>
      <c r="I10" s="3" t="s">
        <v>16</v>
      </c>
      <c r="J10" s="3">
        <v>0.24</v>
      </c>
      <c r="K10" t="s">
        <v>17</v>
      </c>
      <c r="L10" s="3">
        <f>E10*F10</f>
        <v>4800</v>
      </c>
      <c r="M10" s="4">
        <f>J10/L10</f>
        <v>4.9999999999999996E-5</v>
      </c>
      <c r="N10" s="3">
        <f>J10/F10</f>
        <v>0.12</v>
      </c>
    </row>
    <row r="11" spans="1:18" hidden="1" x14ac:dyDescent="0.35">
      <c r="A11" t="s">
        <v>26</v>
      </c>
      <c r="B11" t="s">
        <v>12</v>
      </c>
      <c r="C11" t="s">
        <v>13</v>
      </c>
      <c r="D11" t="s">
        <v>14</v>
      </c>
      <c r="E11">
        <v>0</v>
      </c>
      <c r="F11">
        <v>1</v>
      </c>
      <c r="G11">
        <v>7680</v>
      </c>
      <c r="H11" t="s">
        <v>27</v>
      </c>
      <c r="I11" t="s">
        <v>16</v>
      </c>
      <c r="J11">
        <v>0.24</v>
      </c>
      <c r="K11" t="s">
        <v>17</v>
      </c>
      <c r="M11"/>
    </row>
    <row r="12" spans="1:18" hidden="1" x14ac:dyDescent="0.35">
      <c r="A12" t="s">
        <v>26</v>
      </c>
      <c r="B12" t="s">
        <v>12</v>
      </c>
      <c r="C12" t="s">
        <v>68</v>
      </c>
      <c r="D12" t="s">
        <v>18</v>
      </c>
      <c r="E12">
        <v>2400</v>
      </c>
      <c r="F12">
        <v>2</v>
      </c>
      <c r="G12" t="s">
        <v>19</v>
      </c>
      <c r="H12" t="s">
        <v>73</v>
      </c>
      <c r="I12" t="s">
        <v>16</v>
      </c>
      <c r="J12">
        <v>0.36399999999999999</v>
      </c>
      <c r="K12" t="s">
        <v>17</v>
      </c>
      <c r="L12">
        <f>E12*F12</f>
        <v>4800</v>
      </c>
      <c r="M12" s="2">
        <f>J12/L12</f>
        <v>7.5833333333333338E-5</v>
      </c>
      <c r="N12">
        <f>J12/F12</f>
        <v>0.182</v>
      </c>
    </row>
    <row r="13" spans="1:18" hidden="1" x14ac:dyDescent="0.35">
      <c r="A13" t="s">
        <v>28</v>
      </c>
      <c r="B13" t="s">
        <v>12</v>
      </c>
      <c r="C13" t="s">
        <v>13</v>
      </c>
      <c r="D13" t="s">
        <v>14</v>
      </c>
      <c r="E13">
        <v>0</v>
      </c>
      <c r="F13">
        <v>1</v>
      </c>
      <c r="G13">
        <v>15360</v>
      </c>
      <c r="H13" t="s">
        <v>29</v>
      </c>
      <c r="I13" t="s">
        <v>16</v>
      </c>
      <c r="J13">
        <v>0.48</v>
      </c>
      <c r="K13" t="s">
        <v>17</v>
      </c>
      <c r="M13"/>
    </row>
    <row r="14" spans="1:18" hidden="1" x14ac:dyDescent="0.35">
      <c r="A14" t="s">
        <v>30</v>
      </c>
      <c r="B14" t="s">
        <v>12</v>
      </c>
      <c r="C14" t="s">
        <v>13</v>
      </c>
      <c r="D14" t="s">
        <v>14</v>
      </c>
      <c r="E14">
        <v>0</v>
      </c>
      <c r="F14">
        <v>1</v>
      </c>
      <c r="G14">
        <v>3840</v>
      </c>
      <c r="H14" t="s">
        <v>31</v>
      </c>
      <c r="I14" t="s">
        <v>16</v>
      </c>
      <c r="J14">
        <v>0.15</v>
      </c>
      <c r="K14" t="s">
        <v>17</v>
      </c>
      <c r="M14"/>
    </row>
    <row r="15" spans="1:18" s="3" customFormat="1" hidden="1" x14ac:dyDescent="0.35">
      <c r="A15" s="3" t="s">
        <v>40</v>
      </c>
      <c r="B15" s="3" t="s">
        <v>12</v>
      </c>
      <c r="C15" s="3" t="s">
        <v>13</v>
      </c>
      <c r="D15" s="3" t="s">
        <v>18</v>
      </c>
      <c r="E15" s="3">
        <v>3000</v>
      </c>
      <c r="F15" s="3">
        <v>2</v>
      </c>
      <c r="G15" s="3" t="s">
        <v>19</v>
      </c>
      <c r="H15" s="3" t="s">
        <v>41</v>
      </c>
      <c r="I15" s="3" t="s">
        <v>16</v>
      </c>
      <c r="J15" s="3">
        <v>0.14499999999999999</v>
      </c>
      <c r="K15" t="s">
        <v>17</v>
      </c>
      <c r="L15" s="3">
        <f>E15*F15</f>
        <v>6000</v>
      </c>
      <c r="M15" s="4">
        <f>J15/L15</f>
        <v>2.4166666666666663E-5</v>
      </c>
      <c r="N15" s="3">
        <f>J15/F15</f>
        <v>7.2499999999999995E-2</v>
      </c>
    </row>
    <row r="16" spans="1:18" hidden="1" x14ac:dyDescent="0.35">
      <c r="A16" t="s">
        <v>32</v>
      </c>
      <c r="B16" t="s">
        <v>12</v>
      </c>
      <c r="C16" t="s">
        <v>13</v>
      </c>
      <c r="D16" t="s">
        <v>14</v>
      </c>
      <c r="E16">
        <v>0</v>
      </c>
      <c r="F16">
        <v>1</v>
      </c>
      <c r="G16">
        <v>7680</v>
      </c>
      <c r="H16" t="s">
        <v>33</v>
      </c>
      <c r="I16" t="s">
        <v>16</v>
      </c>
      <c r="J16">
        <v>0.3</v>
      </c>
      <c r="K16" t="s">
        <v>17</v>
      </c>
      <c r="M16"/>
    </row>
    <row r="17" spans="1:18" hidden="1" x14ac:dyDescent="0.35">
      <c r="A17" t="s">
        <v>40</v>
      </c>
      <c r="B17" t="s">
        <v>12</v>
      </c>
      <c r="C17" t="s">
        <v>68</v>
      </c>
      <c r="D17" t="s">
        <v>18</v>
      </c>
      <c r="E17">
        <v>3000</v>
      </c>
      <c r="F17">
        <v>2</v>
      </c>
      <c r="G17" t="s">
        <v>19</v>
      </c>
      <c r="H17" t="s">
        <v>80</v>
      </c>
      <c r="I17" t="s">
        <v>16</v>
      </c>
      <c r="J17">
        <v>0.22500000000000001</v>
      </c>
      <c r="K17" t="s">
        <v>17</v>
      </c>
      <c r="L17">
        <f>E17*F17</f>
        <v>6000</v>
      </c>
      <c r="M17" s="2">
        <f>J17/L17</f>
        <v>3.7500000000000003E-5</v>
      </c>
      <c r="N17">
        <f>J17/F17</f>
        <v>0.1125</v>
      </c>
    </row>
    <row r="18" spans="1:18" hidden="1" x14ac:dyDescent="0.35">
      <c r="A18" t="s">
        <v>34</v>
      </c>
      <c r="B18" t="s">
        <v>12</v>
      </c>
      <c r="C18" t="s">
        <v>13</v>
      </c>
      <c r="D18" t="s">
        <v>14</v>
      </c>
      <c r="E18">
        <v>0</v>
      </c>
      <c r="F18">
        <v>1</v>
      </c>
      <c r="G18">
        <v>15360</v>
      </c>
      <c r="H18" t="s">
        <v>35</v>
      </c>
      <c r="I18" t="s">
        <v>16</v>
      </c>
      <c r="J18">
        <v>0.6</v>
      </c>
      <c r="K18" t="s">
        <v>17</v>
      </c>
      <c r="M18"/>
    </row>
    <row r="19" spans="1:18" s="3" customFormat="1" hidden="1" x14ac:dyDescent="0.35">
      <c r="A19" s="3" t="s">
        <v>48</v>
      </c>
      <c r="B19" s="3" t="s">
        <v>12</v>
      </c>
      <c r="C19" s="3" t="s">
        <v>13</v>
      </c>
      <c r="D19" s="3" t="s">
        <v>18</v>
      </c>
      <c r="E19" s="3">
        <v>3900</v>
      </c>
      <c r="F19" s="3">
        <v>2</v>
      </c>
      <c r="G19" s="3" t="s">
        <v>19</v>
      </c>
      <c r="H19" s="3" t="s">
        <v>49</v>
      </c>
      <c r="I19" s="3" t="s">
        <v>16</v>
      </c>
      <c r="J19" s="3">
        <v>0.41</v>
      </c>
      <c r="K19" t="s">
        <v>17</v>
      </c>
      <c r="L19" s="3">
        <f>E19*F19</f>
        <v>7800</v>
      </c>
      <c r="M19" s="4">
        <f>J19/L19</f>
        <v>5.2564102564102563E-5</v>
      </c>
      <c r="N19" s="3">
        <f t="shared" ref="N19:N20" si="0">J19/F19</f>
        <v>0.20499999999999999</v>
      </c>
    </row>
    <row r="20" spans="1:18" hidden="1" x14ac:dyDescent="0.35">
      <c r="A20" t="s">
        <v>48</v>
      </c>
      <c r="B20" t="s">
        <v>12</v>
      </c>
      <c r="C20" t="s">
        <v>68</v>
      </c>
      <c r="D20" t="s">
        <v>18</v>
      </c>
      <c r="E20">
        <v>3900</v>
      </c>
      <c r="F20">
        <v>2</v>
      </c>
      <c r="G20" t="s">
        <v>19</v>
      </c>
      <c r="H20" t="s">
        <v>84</v>
      </c>
      <c r="I20" t="s">
        <v>16</v>
      </c>
      <c r="J20">
        <v>0.51</v>
      </c>
      <c r="K20" t="s">
        <v>17</v>
      </c>
      <c r="L20">
        <f>E20*F20</f>
        <v>7800</v>
      </c>
      <c r="M20" s="2">
        <f>J20/L20</f>
        <v>6.5384615384615386E-5</v>
      </c>
      <c r="N20">
        <f t="shared" si="0"/>
        <v>0.255</v>
      </c>
    </row>
    <row r="21" spans="1:18" hidden="1" x14ac:dyDescent="0.35">
      <c r="A21" t="s">
        <v>36</v>
      </c>
      <c r="B21" t="s">
        <v>12</v>
      </c>
      <c r="C21" t="s">
        <v>13</v>
      </c>
      <c r="D21" t="s">
        <v>14</v>
      </c>
      <c r="E21">
        <v>0</v>
      </c>
      <c r="F21">
        <v>1</v>
      </c>
      <c r="G21">
        <v>30720</v>
      </c>
      <c r="H21" t="s">
        <v>37</v>
      </c>
      <c r="I21" t="s">
        <v>16</v>
      </c>
      <c r="J21">
        <v>1.2</v>
      </c>
      <c r="K21" t="s">
        <v>17</v>
      </c>
      <c r="M21"/>
    </row>
    <row r="22" spans="1:18" x14ac:dyDescent="0.35">
      <c r="A22" t="s">
        <v>30</v>
      </c>
      <c r="B22" t="s">
        <v>12</v>
      </c>
      <c r="C22" t="s">
        <v>13</v>
      </c>
      <c r="D22" t="s">
        <v>18</v>
      </c>
      <c r="E22">
        <v>4200</v>
      </c>
      <c r="F22">
        <v>2</v>
      </c>
      <c r="G22" t="s">
        <v>19</v>
      </c>
      <c r="H22" t="s">
        <v>31</v>
      </c>
      <c r="I22" t="s">
        <v>16</v>
      </c>
      <c r="J22">
        <v>0.15</v>
      </c>
      <c r="K22" t="s">
        <v>17</v>
      </c>
      <c r="L22">
        <f>E22*F22</f>
        <v>8400</v>
      </c>
      <c r="M22">
        <f>J22/L22</f>
        <v>1.7857142857142855E-5</v>
      </c>
      <c r="N22">
        <f>J22/F22</f>
        <v>7.4999999999999997E-2</v>
      </c>
      <c r="O22" t="b">
        <v>1</v>
      </c>
      <c r="P22" s="1">
        <f>L22/120</f>
        <v>70</v>
      </c>
      <c r="Q22" s="1">
        <f>P22*0.0022+0.0012</f>
        <v>0.1552</v>
      </c>
      <c r="R22">
        <f>0.0000001*P22*P22 + 0.002*P22 + 0.02</f>
        <v>0.16048999999999999</v>
      </c>
    </row>
    <row r="23" spans="1:18" hidden="1" x14ac:dyDescent="0.35">
      <c r="A23" t="s">
        <v>38</v>
      </c>
      <c r="B23" t="s">
        <v>12</v>
      </c>
      <c r="C23" t="s">
        <v>13</v>
      </c>
      <c r="D23" t="s">
        <v>14</v>
      </c>
      <c r="E23">
        <v>0</v>
      </c>
      <c r="F23">
        <v>1</v>
      </c>
      <c r="G23">
        <v>61440</v>
      </c>
      <c r="H23" t="s">
        <v>39</v>
      </c>
      <c r="I23" t="s">
        <v>16</v>
      </c>
      <c r="J23">
        <v>2.4</v>
      </c>
      <c r="K23" t="s">
        <v>17</v>
      </c>
      <c r="M23"/>
    </row>
    <row r="24" spans="1:18" hidden="1" x14ac:dyDescent="0.35">
      <c r="A24" t="s">
        <v>30</v>
      </c>
      <c r="B24" t="s">
        <v>12</v>
      </c>
      <c r="C24" t="s">
        <v>68</v>
      </c>
      <c r="D24" t="s">
        <v>18</v>
      </c>
      <c r="E24">
        <v>4200</v>
      </c>
      <c r="F24">
        <v>2</v>
      </c>
      <c r="G24" t="s">
        <v>19</v>
      </c>
      <c r="H24" t="s">
        <v>75</v>
      </c>
      <c r="I24" t="s">
        <v>16</v>
      </c>
      <c r="J24">
        <v>0.23300000000000001</v>
      </c>
      <c r="K24" t="s">
        <v>17</v>
      </c>
      <c r="L24">
        <f>E24*F24</f>
        <v>8400</v>
      </c>
      <c r="M24" s="2">
        <f>J24/L24</f>
        <v>2.773809523809524E-5</v>
      </c>
      <c r="N24">
        <f>J24/F24</f>
        <v>0.11650000000000001</v>
      </c>
    </row>
    <row r="25" spans="1:18" hidden="1" x14ac:dyDescent="0.35">
      <c r="A25" t="s">
        <v>40</v>
      </c>
      <c r="B25" t="s">
        <v>12</v>
      </c>
      <c r="C25" t="s">
        <v>13</v>
      </c>
      <c r="D25" t="s">
        <v>14</v>
      </c>
      <c r="E25">
        <v>0</v>
      </c>
      <c r="F25">
        <v>1</v>
      </c>
      <c r="G25">
        <v>1740</v>
      </c>
      <c r="H25" t="s">
        <v>41</v>
      </c>
      <c r="I25" t="s">
        <v>16</v>
      </c>
      <c r="J25">
        <v>0.14499999999999999</v>
      </c>
      <c r="K25" t="s">
        <v>17</v>
      </c>
      <c r="M25"/>
    </row>
    <row r="26" spans="1:18" hidden="1" x14ac:dyDescent="0.35">
      <c r="A26" t="s">
        <v>42</v>
      </c>
      <c r="B26" t="s">
        <v>12</v>
      </c>
      <c r="C26" t="s">
        <v>13</v>
      </c>
      <c r="D26" t="s">
        <v>14</v>
      </c>
      <c r="E26">
        <v>0</v>
      </c>
      <c r="F26">
        <v>1</v>
      </c>
      <c r="G26">
        <v>7168</v>
      </c>
      <c r="H26" t="s">
        <v>43</v>
      </c>
      <c r="I26" t="s">
        <v>16</v>
      </c>
      <c r="J26">
        <v>0.57999999999999996</v>
      </c>
      <c r="K26" t="s">
        <v>17</v>
      </c>
      <c r="M26"/>
    </row>
    <row r="27" spans="1:18" hidden="1" x14ac:dyDescent="0.35">
      <c r="A27" t="s">
        <v>28</v>
      </c>
      <c r="B27" t="s">
        <v>12</v>
      </c>
      <c r="C27" t="s">
        <v>13</v>
      </c>
      <c r="D27" t="s">
        <v>18</v>
      </c>
      <c r="E27">
        <v>2400</v>
      </c>
      <c r="F27">
        <v>4</v>
      </c>
      <c r="G27" t="s">
        <v>19</v>
      </c>
      <c r="H27" t="s">
        <v>29</v>
      </c>
      <c r="I27" t="s">
        <v>16</v>
      </c>
      <c r="J27">
        <v>0.48</v>
      </c>
      <c r="K27" t="s">
        <v>17</v>
      </c>
      <c r="L27">
        <f>E27*F27</f>
        <v>9600</v>
      </c>
      <c r="M27" s="2">
        <f>J27/L27</f>
        <v>4.9999999999999996E-5</v>
      </c>
      <c r="N27">
        <f t="shared" ref="N27:N28" si="1">J27/F27</f>
        <v>0.12</v>
      </c>
    </row>
    <row r="28" spans="1:18" hidden="1" x14ac:dyDescent="0.35">
      <c r="A28" t="s">
        <v>28</v>
      </c>
      <c r="B28" t="s">
        <v>12</v>
      </c>
      <c r="C28" t="s">
        <v>68</v>
      </c>
      <c r="D28" t="s">
        <v>18</v>
      </c>
      <c r="E28">
        <v>2400</v>
      </c>
      <c r="F28">
        <v>4</v>
      </c>
      <c r="G28" t="s">
        <v>19</v>
      </c>
      <c r="H28" t="s">
        <v>74</v>
      </c>
      <c r="I28" t="s">
        <v>16</v>
      </c>
      <c r="J28">
        <v>0.72799999999999998</v>
      </c>
      <c r="K28" t="s">
        <v>17</v>
      </c>
      <c r="L28">
        <f>E28*F28</f>
        <v>9600</v>
      </c>
      <c r="M28" s="2">
        <f>J28/L28</f>
        <v>7.5833333333333338E-5</v>
      </c>
      <c r="N28">
        <f t="shared" si="1"/>
        <v>0.182</v>
      </c>
    </row>
    <row r="29" spans="1:18" hidden="1" x14ac:dyDescent="0.35">
      <c r="A29" t="s">
        <v>44</v>
      </c>
      <c r="B29" t="s">
        <v>12</v>
      </c>
      <c r="C29" t="s">
        <v>13</v>
      </c>
      <c r="D29" t="s">
        <v>14</v>
      </c>
      <c r="E29">
        <v>0</v>
      </c>
      <c r="F29">
        <v>1</v>
      </c>
      <c r="G29">
        <v>61952</v>
      </c>
      <c r="H29" t="s">
        <v>45</v>
      </c>
      <c r="I29" t="s">
        <v>16</v>
      </c>
      <c r="J29">
        <v>2.4</v>
      </c>
      <c r="K29" t="s">
        <v>17</v>
      </c>
      <c r="M29"/>
    </row>
    <row r="30" spans="1:18" hidden="1" x14ac:dyDescent="0.35">
      <c r="A30" t="s">
        <v>11</v>
      </c>
      <c r="B30" t="s">
        <v>12</v>
      </c>
      <c r="C30" t="s">
        <v>13</v>
      </c>
      <c r="D30" t="s">
        <v>18</v>
      </c>
      <c r="E30">
        <v>3900</v>
      </c>
      <c r="F30">
        <v>4</v>
      </c>
      <c r="G30" t="s">
        <v>19</v>
      </c>
      <c r="H30" t="s">
        <v>15</v>
      </c>
      <c r="I30" t="s">
        <v>16</v>
      </c>
      <c r="J30">
        <v>0.45</v>
      </c>
      <c r="K30" t="s">
        <v>17</v>
      </c>
      <c r="L30">
        <f>E30*F30</f>
        <v>15600</v>
      </c>
      <c r="M30" s="2">
        <f>J30/L30</f>
        <v>2.8846153846153845E-5</v>
      </c>
      <c r="N30">
        <f>J30/F30</f>
        <v>0.1125</v>
      </c>
    </row>
    <row r="31" spans="1:18" hidden="1" x14ac:dyDescent="0.35">
      <c r="A31" t="s">
        <v>46</v>
      </c>
      <c r="B31" t="s">
        <v>12</v>
      </c>
      <c r="C31" t="s">
        <v>13</v>
      </c>
      <c r="D31" t="s">
        <v>14</v>
      </c>
      <c r="E31">
        <v>0</v>
      </c>
      <c r="F31">
        <v>1</v>
      </c>
      <c r="G31">
        <v>23040</v>
      </c>
      <c r="H31" t="s">
        <v>47</v>
      </c>
      <c r="I31" t="s">
        <v>16</v>
      </c>
      <c r="J31">
        <v>2.1</v>
      </c>
      <c r="K31" t="s">
        <v>17</v>
      </c>
      <c r="M31"/>
    </row>
    <row r="32" spans="1:18" hidden="1" x14ac:dyDescent="0.35">
      <c r="A32" t="s">
        <v>11</v>
      </c>
      <c r="B32" t="s">
        <v>12</v>
      </c>
      <c r="C32" t="s">
        <v>68</v>
      </c>
      <c r="D32" t="s">
        <v>18</v>
      </c>
      <c r="E32">
        <v>3900</v>
      </c>
      <c r="F32">
        <v>4</v>
      </c>
      <c r="G32" t="s">
        <v>19</v>
      </c>
      <c r="H32" t="s">
        <v>69</v>
      </c>
      <c r="I32" t="s">
        <v>16</v>
      </c>
      <c r="J32">
        <v>0.70199999999999996</v>
      </c>
      <c r="K32" t="s">
        <v>17</v>
      </c>
      <c r="L32">
        <f>E32*F32</f>
        <v>15600</v>
      </c>
      <c r="M32" s="2">
        <f>J32/L32</f>
        <v>4.4999999999999996E-5</v>
      </c>
      <c r="N32">
        <f>J32/F32</f>
        <v>0.17549999999999999</v>
      </c>
    </row>
    <row r="33" spans="1:18" hidden="1" x14ac:dyDescent="0.35">
      <c r="A33" t="s">
        <v>48</v>
      </c>
      <c r="B33" t="s">
        <v>12</v>
      </c>
      <c r="C33" t="s">
        <v>13</v>
      </c>
      <c r="D33" t="s">
        <v>14</v>
      </c>
      <c r="E33">
        <v>0</v>
      </c>
      <c r="F33">
        <v>1</v>
      </c>
      <c r="G33">
        <v>17510</v>
      </c>
      <c r="H33" t="s">
        <v>49</v>
      </c>
      <c r="I33" t="s">
        <v>16</v>
      </c>
      <c r="J33">
        <v>0.41</v>
      </c>
      <c r="K33" t="s">
        <v>17</v>
      </c>
      <c r="M33"/>
    </row>
    <row r="34" spans="1:18" hidden="1" x14ac:dyDescent="0.35">
      <c r="A34" t="s">
        <v>50</v>
      </c>
      <c r="B34" t="s">
        <v>12</v>
      </c>
      <c r="C34" t="s">
        <v>13</v>
      </c>
      <c r="D34" t="s">
        <v>18</v>
      </c>
      <c r="E34">
        <v>3900</v>
      </c>
      <c r="F34">
        <v>4</v>
      </c>
      <c r="G34" t="s">
        <v>19</v>
      </c>
      <c r="H34" t="s">
        <v>51</v>
      </c>
      <c r="I34" t="s">
        <v>16</v>
      </c>
      <c r="J34">
        <v>0.82</v>
      </c>
      <c r="K34" t="s">
        <v>17</v>
      </c>
      <c r="L34">
        <f>E34*F34</f>
        <v>15600</v>
      </c>
      <c r="M34" s="2">
        <f>J34/L34</f>
        <v>5.2564102564102563E-5</v>
      </c>
      <c r="N34">
        <f>J34/F34</f>
        <v>0.20499999999999999</v>
      </c>
    </row>
    <row r="35" spans="1:18" hidden="1" x14ac:dyDescent="0.35">
      <c r="A35" t="s">
        <v>50</v>
      </c>
      <c r="B35" t="s">
        <v>12</v>
      </c>
      <c r="C35" t="s">
        <v>13</v>
      </c>
      <c r="D35" t="s">
        <v>14</v>
      </c>
      <c r="E35">
        <v>0</v>
      </c>
      <c r="F35">
        <v>1</v>
      </c>
      <c r="G35">
        <v>35020</v>
      </c>
      <c r="H35" t="s">
        <v>51</v>
      </c>
      <c r="I35" t="s">
        <v>16</v>
      </c>
      <c r="J35">
        <v>0.82</v>
      </c>
      <c r="K35" t="s">
        <v>17</v>
      </c>
      <c r="M35"/>
    </row>
    <row r="36" spans="1:18" hidden="1" x14ac:dyDescent="0.35">
      <c r="A36" t="s">
        <v>50</v>
      </c>
      <c r="B36" t="s">
        <v>12</v>
      </c>
      <c r="C36" t="s">
        <v>68</v>
      </c>
      <c r="D36" t="s">
        <v>18</v>
      </c>
      <c r="E36">
        <v>3900</v>
      </c>
      <c r="F36">
        <v>4</v>
      </c>
      <c r="G36" t="s">
        <v>19</v>
      </c>
      <c r="H36" t="s">
        <v>85</v>
      </c>
      <c r="I36" t="s">
        <v>16</v>
      </c>
      <c r="J36">
        <v>1.02</v>
      </c>
      <c r="K36" t="s">
        <v>17</v>
      </c>
      <c r="L36">
        <f>E36*F36</f>
        <v>15600</v>
      </c>
      <c r="M36" s="2">
        <f>J36/L36</f>
        <v>6.5384615384615386E-5</v>
      </c>
      <c r="N36">
        <f>J36/F36</f>
        <v>0.255</v>
      </c>
    </row>
    <row r="37" spans="1:18" hidden="1" x14ac:dyDescent="0.35">
      <c r="A37" t="s">
        <v>52</v>
      </c>
      <c r="B37" t="s">
        <v>12</v>
      </c>
      <c r="C37" t="s">
        <v>13</v>
      </c>
      <c r="D37" t="s">
        <v>14</v>
      </c>
      <c r="E37">
        <v>0</v>
      </c>
      <c r="F37">
        <v>1</v>
      </c>
      <c r="G37">
        <v>70041</v>
      </c>
      <c r="H37" t="s">
        <v>53</v>
      </c>
      <c r="I37" t="s">
        <v>16</v>
      </c>
      <c r="J37">
        <v>1.64</v>
      </c>
      <c r="K37" t="s">
        <v>17</v>
      </c>
      <c r="M37"/>
    </row>
    <row r="38" spans="1:18" x14ac:dyDescent="0.35">
      <c r="A38" t="s">
        <v>32</v>
      </c>
      <c r="B38" t="s">
        <v>12</v>
      </c>
      <c r="C38" t="s">
        <v>13</v>
      </c>
      <c r="D38" t="s">
        <v>18</v>
      </c>
      <c r="E38">
        <v>4200</v>
      </c>
      <c r="F38">
        <v>4</v>
      </c>
      <c r="G38" t="s">
        <v>19</v>
      </c>
      <c r="H38" t="s">
        <v>33</v>
      </c>
      <c r="I38" t="s">
        <v>16</v>
      </c>
      <c r="J38">
        <v>0.3</v>
      </c>
      <c r="K38" t="s">
        <v>17</v>
      </c>
      <c r="L38">
        <f>E38*F38</f>
        <v>16800</v>
      </c>
      <c r="M38">
        <f>J38/L38</f>
        <v>1.7857142857142855E-5</v>
      </c>
      <c r="N38">
        <f>J38/F38</f>
        <v>7.4999999999999997E-2</v>
      </c>
      <c r="O38" t="b">
        <v>1</v>
      </c>
      <c r="P38" s="1">
        <f>L38/120</f>
        <v>140</v>
      </c>
      <c r="Q38" s="1">
        <f>P38*0.0022+0.0012</f>
        <v>0.30919999999999997</v>
      </c>
      <c r="R38">
        <f>0.0000001*P38*P38 + 0.002*P38 + 0.02</f>
        <v>0.30196000000000006</v>
      </c>
    </row>
    <row r="39" spans="1:18" hidden="1" x14ac:dyDescent="0.35">
      <c r="A39" t="s">
        <v>54</v>
      </c>
      <c r="B39" t="s">
        <v>12</v>
      </c>
      <c r="C39" t="s">
        <v>13</v>
      </c>
      <c r="D39" t="s">
        <v>14</v>
      </c>
      <c r="E39">
        <v>0</v>
      </c>
      <c r="F39">
        <v>1</v>
      </c>
      <c r="G39">
        <v>249856</v>
      </c>
      <c r="H39" t="s">
        <v>55</v>
      </c>
      <c r="I39" t="s">
        <v>16</v>
      </c>
      <c r="J39">
        <v>3.5</v>
      </c>
      <c r="K39" t="s">
        <v>17</v>
      </c>
      <c r="M39"/>
    </row>
    <row r="40" spans="1:18" hidden="1" x14ac:dyDescent="0.35">
      <c r="A40" t="s">
        <v>32</v>
      </c>
      <c r="B40" t="s">
        <v>12</v>
      </c>
      <c r="C40" t="s">
        <v>68</v>
      </c>
      <c r="D40" t="s">
        <v>18</v>
      </c>
      <c r="E40">
        <v>4200</v>
      </c>
      <c r="F40">
        <v>4</v>
      </c>
      <c r="G40" t="s">
        <v>19</v>
      </c>
      <c r="H40" t="s">
        <v>76</v>
      </c>
      <c r="I40" t="s">
        <v>16</v>
      </c>
      <c r="J40">
        <v>0.46600000000000003</v>
      </c>
      <c r="K40" t="s">
        <v>17</v>
      </c>
      <c r="L40">
        <f>E40*F40</f>
        <v>16800</v>
      </c>
      <c r="M40" s="2">
        <f>J40/L40</f>
        <v>2.773809523809524E-5</v>
      </c>
      <c r="N40">
        <f>J40/F40</f>
        <v>0.11650000000000001</v>
      </c>
    </row>
    <row r="41" spans="1:18" hidden="1" x14ac:dyDescent="0.35">
      <c r="A41" t="s">
        <v>56</v>
      </c>
      <c r="B41" t="s">
        <v>12</v>
      </c>
      <c r="C41" t="s">
        <v>13</v>
      </c>
      <c r="D41" t="s">
        <v>14</v>
      </c>
      <c r="E41">
        <v>0</v>
      </c>
      <c r="F41">
        <v>1</v>
      </c>
      <c r="G41">
        <v>31232</v>
      </c>
      <c r="H41" t="s">
        <v>57</v>
      </c>
      <c r="I41" t="s">
        <v>16</v>
      </c>
      <c r="J41">
        <v>0.85299999999999998</v>
      </c>
      <c r="K41" t="s">
        <v>17</v>
      </c>
      <c r="M41"/>
    </row>
    <row r="42" spans="1:18" hidden="1" x14ac:dyDescent="0.35">
      <c r="A42" t="s">
        <v>56</v>
      </c>
      <c r="B42" t="s">
        <v>12</v>
      </c>
      <c r="C42" t="s">
        <v>13</v>
      </c>
      <c r="D42" t="s">
        <v>18</v>
      </c>
      <c r="E42">
        <v>4200</v>
      </c>
      <c r="F42">
        <v>4</v>
      </c>
      <c r="G42" t="s">
        <v>19</v>
      </c>
      <c r="H42" t="s">
        <v>57</v>
      </c>
      <c r="I42" t="s">
        <v>16</v>
      </c>
      <c r="J42">
        <v>0.85299999999999998</v>
      </c>
      <c r="K42" t="s">
        <v>17</v>
      </c>
      <c r="L42">
        <f>E42*F42</f>
        <v>16800</v>
      </c>
      <c r="M42" s="2">
        <f>J42/L42</f>
        <v>5.0773809523809521E-5</v>
      </c>
      <c r="N42">
        <f>J42/F42</f>
        <v>0.21325</v>
      </c>
    </row>
    <row r="43" spans="1:18" hidden="1" x14ac:dyDescent="0.35">
      <c r="A43" t="s">
        <v>58</v>
      </c>
      <c r="B43" t="s">
        <v>12</v>
      </c>
      <c r="C43" t="s">
        <v>13</v>
      </c>
      <c r="D43" t="s">
        <v>14</v>
      </c>
      <c r="E43">
        <v>0</v>
      </c>
      <c r="F43">
        <v>1</v>
      </c>
      <c r="G43">
        <v>62464</v>
      </c>
      <c r="H43" t="s">
        <v>59</v>
      </c>
      <c r="I43" t="s">
        <v>16</v>
      </c>
      <c r="J43">
        <v>1.7050000000000001</v>
      </c>
      <c r="K43" t="s">
        <v>17</v>
      </c>
      <c r="M43"/>
    </row>
    <row r="44" spans="1:18" hidden="1" x14ac:dyDescent="0.35">
      <c r="A44" t="s">
        <v>56</v>
      </c>
      <c r="B44" t="s">
        <v>12</v>
      </c>
      <c r="C44" t="s">
        <v>68</v>
      </c>
      <c r="D44" t="s">
        <v>18</v>
      </c>
      <c r="E44">
        <v>4200</v>
      </c>
      <c r="F44">
        <v>4</v>
      </c>
      <c r="G44" t="s">
        <v>19</v>
      </c>
      <c r="H44" t="s">
        <v>88</v>
      </c>
      <c r="I44" t="s">
        <v>16</v>
      </c>
      <c r="J44">
        <v>0.97299999999999998</v>
      </c>
      <c r="K44" t="s">
        <v>17</v>
      </c>
      <c r="L44">
        <f>E44*F44</f>
        <v>16800</v>
      </c>
      <c r="M44" s="2">
        <f>J44/L44</f>
        <v>5.7916666666666667E-5</v>
      </c>
      <c r="N44">
        <f>J44/F44</f>
        <v>0.24324999999999999</v>
      </c>
    </row>
    <row r="45" spans="1:18" hidden="1" x14ac:dyDescent="0.35">
      <c r="A45" t="s">
        <v>60</v>
      </c>
      <c r="B45" t="s">
        <v>12</v>
      </c>
      <c r="C45" t="s">
        <v>13</v>
      </c>
      <c r="D45" t="s">
        <v>14</v>
      </c>
      <c r="E45">
        <v>0</v>
      </c>
      <c r="F45">
        <v>1</v>
      </c>
      <c r="G45">
        <v>124928</v>
      </c>
      <c r="H45" t="s">
        <v>61</v>
      </c>
      <c r="I45" t="s">
        <v>16</v>
      </c>
      <c r="J45">
        <v>3.41</v>
      </c>
      <c r="K45" t="s">
        <v>17</v>
      </c>
      <c r="M45"/>
    </row>
    <row r="46" spans="1:18" s="1" customFormat="1" hidden="1" x14ac:dyDescent="0.35">
      <c r="A46" t="s">
        <v>42</v>
      </c>
      <c r="B46" t="s">
        <v>12</v>
      </c>
      <c r="C46" t="s">
        <v>13</v>
      </c>
      <c r="D46" t="s">
        <v>18</v>
      </c>
      <c r="E46">
        <v>3000</v>
      </c>
      <c r="F46">
        <v>8</v>
      </c>
      <c r="G46" t="s">
        <v>19</v>
      </c>
      <c r="H46" t="s">
        <v>43</v>
      </c>
      <c r="I46" t="s">
        <v>16</v>
      </c>
      <c r="J46">
        <v>0.57999999999999996</v>
      </c>
      <c r="K46" t="s">
        <v>17</v>
      </c>
      <c r="L46">
        <f>E46*F46</f>
        <v>24000</v>
      </c>
      <c r="M46" s="2">
        <f>J46/L46</f>
        <v>2.4166666666666663E-5</v>
      </c>
      <c r="N46">
        <f>J46/F46</f>
        <v>7.2499999999999995E-2</v>
      </c>
    </row>
    <row r="47" spans="1:18" hidden="1" x14ac:dyDescent="0.35">
      <c r="A47" t="s">
        <v>62</v>
      </c>
      <c r="B47" t="s">
        <v>12</v>
      </c>
      <c r="C47" t="s">
        <v>13</v>
      </c>
      <c r="D47" t="s">
        <v>14</v>
      </c>
      <c r="E47">
        <v>0</v>
      </c>
      <c r="F47">
        <v>1</v>
      </c>
      <c r="G47">
        <v>249856</v>
      </c>
      <c r="H47" t="s">
        <v>63</v>
      </c>
      <c r="I47" t="s">
        <v>16</v>
      </c>
      <c r="J47">
        <v>6.82</v>
      </c>
      <c r="K47" t="s">
        <v>17</v>
      </c>
      <c r="M47"/>
    </row>
    <row r="48" spans="1:18" hidden="1" x14ac:dyDescent="0.35">
      <c r="A48" t="s">
        <v>42</v>
      </c>
      <c r="B48" t="s">
        <v>12</v>
      </c>
      <c r="C48" t="s">
        <v>68</v>
      </c>
      <c r="D48" t="s">
        <v>18</v>
      </c>
      <c r="E48">
        <v>3000</v>
      </c>
      <c r="F48">
        <v>8</v>
      </c>
      <c r="G48" t="s">
        <v>19</v>
      </c>
      <c r="H48" t="s">
        <v>81</v>
      </c>
      <c r="I48" t="s">
        <v>16</v>
      </c>
      <c r="J48">
        <v>0.9</v>
      </c>
      <c r="K48" t="s">
        <v>17</v>
      </c>
      <c r="L48">
        <f>E48*F48</f>
        <v>24000</v>
      </c>
      <c r="M48" s="2">
        <f>J48/L48</f>
        <v>3.7500000000000003E-5</v>
      </c>
      <c r="N48">
        <f>J48/F48</f>
        <v>0.1125</v>
      </c>
    </row>
    <row r="49" spans="1:18" hidden="1" x14ac:dyDescent="0.35">
      <c r="A49" t="s">
        <v>64</v>
      </c>
      <c r="B49" t="s">
        <v>12</v>
      </c>
      <c r="C49" t="s">
        <v>13</v>
      </c>
      <c r="D49" t="s">
        <v>14</v>
      </c>
      <c r="E49">
        <v>0</v>
      </c>
      <c r="F49">
        <v>1</v>
      </c>
      <c r="G49">
        <v>119808</v>
      </c>
      <c r="H49" t="s">
        <v>65</v>
      </c>
      <c r="I49" t="s">
        <v>16</v>
      </c>
      <c r="J49">
        <v>4.5999999999999996</v>
      </c>
      <c r="K49" t="s">
        <v>17</v>
      </c>
      <c r="M49"/>
    </row>
    <row r="50" spans="1:18" hidden="1" x14ac:dyDescent="0.35">
      <c r="A50" t="s">
        <v>20</v>
      </c>
      <c r="B50" t="s">
        <v>12</v>
      </c>
      <c r="C50" t="s">
        <v>13</v>
      </c>
      <c r="D50" t="s">
        <v>18</v>
      </c>
      <c r="E50">
        <v>3900</v>
      </c>
      <c r="F50">
        <v>8</v>
      </c>
      <c r="G50" t="s">
        <v>19</v>
      </c>
      <c r="H50" t="s">
        <v>21</v>
      </c>
      <c r="I50" t="s">
        <v>16</v>
      </c>
      <c r="J50">
        <v>0.9</v>
      </c>
      <c r="K50" t="s">
        <v>17</v>
      </c>
      <c r="L50">
        <f>E50*F50</f>
        <v>31200</v>
      </c>
      <c r="M50" s="2">
        <f>J50/L50</f>
        <v>2.8846153846153845E-5</v>
      </c>
      <c r="N50">
        <f>J50/F50</f>
        <v>0.1125</v>
      </c>
    </row>
    <row r="51" spans="1:18" hidden="1" x14ac:dyDescent="0.35">
      <c r="A51" t="s">
        <v>66</v>
      </c>
      <c r="B51" t="s">
        <v>12</v>
      </c>
      <c r="C51" t="s">
        <v>13</v>
      </c>
      <c r="D51" t="s">
        <v>14</v>
      </c>
      <c r="E51">
        <v>0</v>
      </c>
      <c r="F51">
        <v>1</v>
      </c>
      <c r="G51">
        <v>61952</v>
      </c>
      <c r="H51" t="s">
        <v>67</v>
      </c>
      <c r="I51" t="s">
        <v>16</v>
      </c>
      <c r="J51">
        <v>3.1</v>
      </c>
      <c r="K51" t="s">
        <v>17</v>
      </c>
      <c r="M51"/>
    </row>
    <row r="52" spans="1:18" hidden="1" x14ac:dyDescent="0.35">
      <c r="A52" t="s">
        <v>11</v>
      </c>
      <c r="B52" t="s">
        <v>12</v>
      </c>
      <c r="C52" t="s">
        <v>68</v>
      </c>
      <c r="D52" t="s">
        <v>14</v>
      </c>
      <c r="E52">
        <v>0</v>
      </c>
      <c r="F52">
        <v>1</v>
      </c>
      <c r="G52">
        <v>15360</v>
      </c>
      <c r="H52" t="s">
        <v>69</v>
      </c>
      <c r="I52" t="s">
        <v>16</v>
      </c>
      <c r="J52">
        <v>0.70199999999999996</v>
      </c>
      <c r="K52" t="s">
        <v>17</v>
      </c>
      <c r="M52"/>
    </row>
    <row r="53" spans="1:18" hidden="1" x14ac:dyDescent="0.35">
      <c r="A53" t="s">
        <v>20</v>
      </c>
      <c r="B53" t="s">
        <v>12</v>
      </c>
      <c r="C53" t="s">
        <v>68</v>
      </c>
      <c r="D53" t="s">
        <v>18</v>
      </c>
      <c r="E53">
        <v>3900</v>
      </c>
      <c r="F53">
        <v>8</v>
      </c>
      <c r="G53" t="s">
        <v>19</v>
      </c>
      <c r="H53" t="s">
        <v>70</v>
      </c>
      <c r="I53" t="s">
        <v>16</v>
      </c>
      <c r="J53">
        <v>1.4039999999999999</v>
      </c>
      <c r="K53" t="s">
        <v>17</v>
      </c>
      <c r="L53">
        <f>E53*F53</f>
        <v>31200</v>
      </c>
      <c r="M53" s="2">
        <f>J53/L53</f>
        <v>4.4999999999999996E-5</v>
      </c>
      <c r="N53">
        <f t="shared" ref="N53:N54" si="2">J53/F53</f>
        <v>0.17549999999999999</v>
      </c>
    </row>
    <row r="54" spans="1:18" hidden="1" x14ac:dyDescent="0.35">
      <c r="A54" t="s">
        <v>52</v>
      </c>
      <c r="B54" t="s">
        <v>12</v>
      </c>
      <c r="C54" t="s">
        <v>13</v>
      </c>
      <c r="D54" t="s">
        <v>18</v>
      </c>
      <c r="E54">
        <v>3900</v>
      </c>
      <c r="F54">
        <v>8</v>
      </c>
      <c r="G54" t="s">
        <v>19</v>
      </c>
      <c r="H54" t="s">
        <v>53</v>
      </c>
      <c r="I54" t="s">
        <v>16</v>
      </c>
      <c r="J54">
        <v>1.64</v>
      </c>
      <c r="K54" t="s">
        <v>17</v>
      </c>
      <c r="L54">
        <f>E54*F54</f>
        <v>31200</v>
      </c>
      <c r="M54" s="2">
        <f>J54/L54</f>
        <v>5.2564102564102563E-5</v>
      </c>
      <c r="N54">
        <f t="shared" si="2"/>
        <v>0.20499999999999999</v>
      </c>
    </row>
    <row r="55" spans="1:18" hidden="1" x14ac:dyDescent="0.35">
      <c r="A55" t="s">
        <v>20</v>
      </c>
      <c r="B55" t="s">
        <v>12</v>
      </c>
      <c r="C55" t="s">
        <v>68</v>
      </c>
      <c r="D55" t="s">
        <v>14</v>
      </c>
      <c r="E55">
        <v>0</v>
      </c>
      <c r="F55">
        <v>1</v>
      </c>
      <c r="G55">
        <v>30720</v>
      </c>
      <c r="H55" t="s">
        <v>70</v>
      </c>
      <c r="I55" t="s">
        <v>16</v>
      </c>
      <c r="J55">
        <v>1.4039999999999999</v>
      </c>
      <c r="K55" t="s">
        <v>17</v>
      </c>
      <c r="M55"/>
    </row>
    <row r="56" spans="1:18" hidden="1" x14ac:dyDescent="0.35">
      <c r="A56" t="s">
        <v>52</v>
      </c>
      <c r="B56" t="s">
        <v>12</v>
      </c>
      <c r="C56" t="s">
        <v>68</v>
      </c>
      <c r="D56" t="s">
        <v>18</v>
      </c>
      <c r="E56">
        <v>3900</v>
      </c>
      <c r="F56">
        <v>8</v>
      </c>
      <c r="G56" t="s">
        <v>19</v>
      </c>
      <c r="H56" t="s">
        <v>86</v>
      </c>
      <c r="I56" t="s">
        <v>16</v>
      </c>
      <c r="J56">
        <v>2.04</v>
      </c>
      <c r="K56" t="s">
        <v>17</v>
      </c>
      <c r="L56">
        <f>E56*F56</f>
        <v>31200</v>
      </c>
      <c r="M56" s="2">
        <f>J56/L56</f>
        <v>6.5384615384615386E-5</v>
      </c>
      <c r="N56">
        <f>J56/F56</f>
        <v>0.255</v>
      </c>
    </row>
    <row r="57" spans="1:18" hidden="1" x14ac:dyDescent="0.35">
      <c r="A57" t="s">
        <v>22</v>
      </c>
      <c r="B57" t="s">
        <v>12</v>
      </c>
      <c r="C57" t="s">
        <v>68</v>
      </c>
      <c r="D57" t="s">
        <v>14</v>
      </c>
      <c r="E57">
        <v>0</v>
      </c>
      <c r="F57">
        <v>1</v>
      </c>
      <c r="G57">
        <v>1740</v>
      </c>
      <c r="H57" t="s">
        <v>71</v>
      </c>
      <c r="I57" t="s">
        <v>16</v>
      </c>
      <c r="J57">
        <v>9.0999999999999998E-2</v>
      </c>
      <c r="K57" t="s">
        <v>17</v>
      </c>
      <c r="M57"/>
    </row>
    <row r="58" spans="1:18" hidden="1" x14ac:dyDescent="0.35">
      <c r="A58" t="s">
        <v>58</v>
      </c>
      <c r="B58" t="s">
        <v>12</v>
      </c>
      <c r="C58" t="s">
        <v>13</v>
      </c>
      <c r="D58" t="s">
        <v>18</v>
      </c>
      <c r="E58">
        <v>4050</v>
      </c>
      <c r="F58">
        <v>8</v>
      </c>
      <c r="G58" t="s">
        <v>19</v>
      </c>
      <c r="H58" t="s">
        <v>59</v>
      </c>
      <c r="I58" t="s">
        <v>16</v>
      </c>
      <c r="J58">
        <v>1.7050000000000001</v>
      </c>
      <c r="K58" t="s">
        <v>17</v>
      </c>
      <c r="L58">
        <f>E58*F58</f>
        <v>32400</v>
      </c>
      <c r="M58" s="2">
        <f>J58/L58</f>
        <v>5.2623456790123461E-5</v>
      </c>
      <c r="N58">
        <f>J58/F58</f>
        <v>0.21312500000000001</v>
      </c>
    </row>
    <row r="59" spans="1:18" hidden="1" x14ac:dyDescent="0.35">
      <c r="A59" t="s">
        <v>24</v>
      </c>
      <c r="B59" t="s">
        <v>12</v>
      </c>
      <c r="C59" t="s">
        <v>68</v>
      </c>
      <c r="D59" t="s">
        <v>14</v>
      </c>
      <c r="E59">
        <v>0</v>
      </c>
      <c r="F59">
        <v>1</v>
      </c>
      <c r="G59">
        <v>3840</v>
      </c>
      <c r="H59" t="s">
        <v>72</v>
      </c>
      <c r="I59" t="s">
        <v>16</v>
      </c>
      <c r="J59">
        <v>0.182</v>
      </c>
      <c r="K59" t="s">
        <v>17</v>
      </c>
      <c r="M59"/>
    </row>
    <row r="60" spans="1:18" hidden="1" x14ac:dyDescent="0.35">
      <c r="A60" t="s">
        <v>58</v>
      </c>
      <c r="B60" t="s">
        <v>12</v>
      </c>
      <c r="C60" t="s">
        <v>68</v>
      </c>
      <c r="D60" t="s">
        <v>18</v>
      </c>
      <c r="E60">
        <v>4050</v>
      </c>
      <c r="F60">
        <v>8</v>
      </c>
      <c r="G60" t="s">
        <v>19</v>
      </c>
      <c r="H60" t="s">
        <v>89</v>
      </c>
      <c r="I60" t="s">
        <v>16</v>
      </c>
      <c r="J60">
        <v>1.946</v>
      </c>
      <c r="K60" t="s">
        <v>17</v>
      </c>
      <c r="L60">
        <f>E60*F60</f>
        <v>32400</v>
      </c>
      <c r="M60" s="2">
        <f>J60/L60</f>
        <v>6.0061728395061728E-5</v>
      </c>
      <c r="N60">
        <f>J60/F60</f>
        <v>0.24324999999999999</v>
      </c>
    </row>
    <row r="61" spans="1:18" hidden="1" x14ac:dyDescent="0.35">
      <c r="A61" t="s">
        <v>26</v>
      </c>
      <c r="B61" t="s">
        <v>12</v>
      </c>
      <c r="C61" t="s">
        <v>68</v>
      </c>
      <c r="D61" t="s">
        <v>14</v>
      </c>
      <c r="E61">
        <v>0</v>
      </c>
      <c r="F61">
        <v>1</v>
      </c>
      <c r="G61">
        <v>7680</v>
      </c>
      <c r="H61" t="s">
        <v>73</v>
      </c>
      <c r="I61" t="s">
        <v>16</v>
      </c>
      <c r="J61">
        <v>0.36399999999999999</v>
      </c>
      <c r="K61" t="s">
        <v>17</v>
      </c>
      <c r="M61"/>
    </row>
    <row r="62" spans="1:18" x14ac:dyDescent="0.35">
      <c r="A62" t="s">
        <v>34</v>
      </c>
      <c r="B62" t="s">
        <v>12</v>
      </c>
      <c r="C62" t="s">
        <v>13</v>
      </c>
      <c r="D62" t="s">
        <v>18</v>
      </c>
      <c r="E62">
        <v>4200</v>
      </c>
      <c r="F62">
        <v>8</v>
      </c>
      <c r="G62" t="s">
        <v>19</v>
      </c>
      <c r="H62" t="s">
        <v>35</v>
      </c>
      <c r="I62" t="s">
        <v>16</v>
      </c>
      <c r="J62">
        <v>0.6</v>
      </c>
      <c r="K62" t="s">
        <v>17</v>
      </c>
      <c r="L62">
        <f>E62*F62</f>
        <v>33600</v>
      </c>
      <c r="M62">
        <f>J62/L62</f>
        <v>1.7857142857142855E-5</v>
      </c>
      <c r="N62">
        <f>J62/F62</f>
        <v>7.4999999999999997E-2</v>
      </c>
      <c r="O62" t="b">
        <v>1</v>
      </c>
      <c r="P62" s="1">
        <f>L62/120</f>
        <v>280</v>
      </c>
      <c r="Q62" s="1">
        <f>P62*0.0022+0.0012</f>
        <v>0.61719999999999997</v>
      </c>
      <c r="R62">
        <f>0.0000001*P62*P62 + 0.002*P62 + 0.02</f>
        <v>0.58784000000000003</v>
      </c>
    </row>
    <row r="63" spans="1:18" hidden="1" x14ac:dyDescent="0.35">
      <c r="A63" t="s">
        <v>28</v>
      </c>
      <c r="B63" t="s">
        <v>12</v>
      </c>
      <c r="C63" t="s">
        <v>68</v>
      </c>
      <c r="D63" t="s">
        <v>14</v>
      </c>
      <c r="E63">
        <v>0</v>
      </c>
      <c r="F63">
        <v>1</v>
      </c>
      <c r="G63">
        <v>15360</v>
      </c>
      <c r="H63" t="s">
        <v>74</v>
      </c>
      <c r="I63" t="s">
        <v>16</v>
      </c>
      <c r="J63">
        <v>0.72799999999999998</v>
      </c>
      <c r="K63" t="s">
        <v>17</v>
      </c>
      <c r="M63"/>
    </row>
    <row r="64" spans="1:18" hidden="1" x14ac:dyDescent="0.35">
      <c r="A64" t="s">
        <v>30</v>
      </c>
      <c r="B64" t="s">
        <v>12</v>
      </c>
      <c r="C64" t="s">
        <v>68</v>
      </c>
      <c r="D64" t="s">
        <v>14</v>
      </c>
      <c r="E64">
        <v>0</v>
      </c>
      <c r="F64">
        <v>1</v>
      </c>
      <c r="G64">
        <v>3840</v>
      </c>
      <c r="H64" t="s">
        <v>75</v>
      </c>
      <c r="I64" t="s">
        <v>16</v>
      </c>
      <c r="J64">
        <v>0.23300000000000001</v>
      </c>
      <c r="K64" t="s">
        <v>17</v>
      </c>
      <c r="M64"/>
    </row>
    <row r="65" spans="1:14" hidden="1" x14ac:dyDescent="0.35">
      <c r="A65" t="s">
        <v>34</v>
      </c>
      <c r="B65" t="s">
        <v>12</v>
      </c>
      <c r="C65" t="s">
        <v>68</v>
      </c>
      <c r="D65" t="s">
        <v>18</v>
      </c>
      <c r="E65">
        <v>4200</v>
      </c>
      <c r="F65">
        <v>8</v>
      </c>
      <c r="G65" t="s">
        <v>19</v>
      </c>
      <c r="H65" t="s">
        <v>77</v>
      </c>
      <c r="I65" t="s">
        <v>16</v>
      </c>
      <c r="J65">
        <v>0.93200000000000005</v>
      </c>
      <c r="K65" t="s">
        <v>17</v>
      </c>
      <c r="L65">
        <f>E65*F65</f>
        <v>33600</v>
      </c>
      <c r="M65" s="2">
        <f>J65/L65</f>
        <v>2.773809523809524E-5</v>
      </c>
      <c r="N65">
        <f>J65/F65</f>
        <v>0.11650000000000001</v>
      </c>
    </row>
    <row r="66" spans="1:14" hidden="1" x14ac:dyDescent="0.35">
      <c r="A66" t="s">
        <v>32</v>
      </c>
      <c r="B66" t="s">
        <v>12</v>
      </c>
      <c r="C66" t="s">
        <v>68</v>
      </c>
      <c r="D66" t="s">
        <v>14</v>
      </c>
      <c r="E66">
        <v>0</v>
      </c>
      <c r="F66">
        <v>1</v>
      </c>
      <c r="G66">
        <v>7680</v>
      </c>
      <c r="H66" t="s">
        <v>76</v>
      </c>
      <c r="I66" t="s">
        <v>16</v>
      </c>
      <c r="J66">
        <v>0.46600000000000003</v>
      </c>
      <c r="K66" t="s">
        <v>17</v>
      </c>
      <c r="M66"/>
    </row>
    <row r="67" spans="1:14" hidden="1" x14ac:dyDescent="0.35">
      <c r="A67" t="s">
        <v>46</v>
      </c>
      <c r="B67" t="s">
        <v>12</v>
      </c>
      <c r="C67" t="s">
        <v>13</v>
      </c>
      <c r="D67" t="s">
        <v>18</v>
      </c>
      <c r="E67">
        <v>2512</v>
      </c>
      <c r="F67">
        <v>16</v>
      </c>
      <c r="G67" t="s">
        <v>19</v>
      </c>
      <c r="H67" t="s">
        <v>47</v>
      </c>
      <c r="I67" t="s">
        <v>16</v>
      </c>
      <c r="J67">
        <v>2.1</v>
      </c>
      <c r="K67" t="s">
        <v>17</v>
      </c>
      <c r="L67">
        <f>E67*F67</f>
        <v>40192</v>
      </c>
      <c r="M67" s="2">
        <f>J67/L67</f>
        <v>5.2249203821656053E-5</v>
      </c>
      <c r="N67">
        <f>J67/F67</f>
        <v>0.13125000000000001</v>
      </c>
    </row>
    <row r="68" spans="1:14" hidden="1" x14ac:dyDescent="0.35">
      <c r="A68" t="s">
        <v>34</v>
      </c>
      <c r="B68" t="s">
        <v>12</v>
      </c>
      <c r="C68" t="s">
        <v>68</v>
      </c>
      <c r="D68" t="s">
        <v>14</v>
      </c>
      <c r="E68">
        <v>0</v>
      </c>
      <c r="F68">
        <v>1</v>
      </c>
      <c r="G68">
        <v>15360</v>
      </c>
      <c r="H68" t="s">
        <v>77</v>
      </c>
      <c r="I68" t="s">
        <v>16</v>
      </c>
      <c r="J68">
        <v>0.93200000000000005</v>
      </c>
      <c r="K68" t="s">
        <v>17</v>
      </c>
      <c r="M68"/>
    </row>
    <row r="69" spans="1:14" hidden="1" x14ac:dyDescent="0.35">
      <c r="A69" t="s">
        <v>46</v>
      </c>
      <c r="B69" t="s">
        <v>12</v>
      </c>
      <c r="C69" t="s">
        <v>68</v>
      </c>
      <c r="D69" t="s">
        <v>18</v>
      </c>
      <c r="E69">
        <v>2512</v>
      </c>
      <c r="F69">
        <v>16</v>
      </c>
      <c r="G69" t="s">
        <v>19</v>
      </c>
      <c r="H69" t="s">
        <v>83</v>
      </c>
      <c r="I69" t="s">
        <v>16</v>
      </c>
      <c r="J69">
        <v>2.6</v>
      </c>
      <c r="K69" t="s">
        <v>17</v>
      </c>
      <c r="L69">
        <f>E69*F69</f>
        <v>40192</v>
      </c>
      <c r="M69" s="2">
        <f>J69/L69</f>
        <v>6.4689490445859872E-5</v>
      </c>
      <c r="N69">
        <f t="shared" ref="N69:N70" si="3">J69/F69</f>
        <v>0.16250000000000001</v>
      </c>
    </row>
    <row r="70" spans="1:14" hidden="1" x14ac:dyDescent="0.35">
      <c r="A70" t="s">
        <v>66</v>
      </c>
      <c r="B70" t="s">
        <v>12</v>
      </c>
      <c r="C70" t="s">
        <v>13</v>
      </c>
      <c r="D70" t="s">
        <v>18</v>
      </c>
      <c r="E70">
        <v>2625</v>
      </c>
      <c r="F70">
        <v>16</v>
      </c>
      <c r="G70" t="s">
        <v>19</v>
      </c>
      <c r="H70" t="s">
        <v>67</v>
      </c>
      <c r="I70" t="s">
        <v>16</v>
      </c>
      <c r="J70">
        <v>3.1</v>
      </c>
      <c r="K70" t="s">
        <v>17</v>
      </c>
      <c r="L70">
        <f>E70*F70</f>
        <v>42000</v>
      </c>
      <c r="M70" s="2">
        <f>J70/L70</f>
        <v>7.3809523809523816E-5</v>
      </c>
      <c r="N70">
        <f t="shared" si="3"/>
        <v>0.19375000000000001</v>
      </c>
    </row>
    <row r="71" spans="1:14" hidden="1" x14ac:dyDescent="0.35">
      <c r="A71" t="s">
        <v>36</v>
      </c>
      <c r="B71" t="s">
        <v>12</v>
      </c>
      <c r="C71" t="s">
        <v>68</v>
      </c>
      <c r="D71" t="s">
        <v>14</v>
      </c>
      <c r="E71">
        <v>0</v>
      </c>
      <c r="F71">
        <v>1</v>
      </c>
      <c r="G71">
        <v>30720</v>
      </c>
      <c r="H71" t="s">
        <v>78</v>
      </c>
      <c r="I71" t="s">
        <v>16</v>
      </c>
      <c r="J71">
        <v>1.8640000000000001</v>
      </c>
      <c r="K71" t="s">
        <v>17</v>
      </c>
      <c r="M71"/>
    </row>
    <row r="72" spans="1:14" hidden="1" x14ac:dyDescent="0.35">
      <c r="A72" t="s">
        <v>66</v>
      </c>
      <c r="B72" t="s">
        <v>12</v>
      </c>
      <c r="C72" t="s">
        <v>68</v>
      </c>
      <c r="D72" t="s">
        <v>18</v>
      </c>
      <c r="E72">
        <v>2625</v>
      </c>
      <c r="F72">
        <v>16</v>
      </c>
      <c r="G72" t="s">
        <v>19</v>
      </c>
      <c r="H72" t="s">
        <v>93</v>
      </c>
      <c r="I72" t="s">
        <v>16</v>
      </c>
      <c r="J72">
        <v>3.58</v>
      </c>
      <c r="K72" t="s">
        <v>17</v>
      </c>
      <c r="L72">
        <f>E72*F72</f>
        <v>42000</v>
      </c>
      <c r="M72" s="2">
        <f>J72/L72</f>
        <v>8.5238095238095242E-5</v>
      </c>
      <c r="N72">
        <f>J72/F72</f>
        <v>0.22375</v>
      </c>
    </row>
    <row r="73" spans="1:14" hidden="1" x14ac:dyDescent="0.35">
      <c r="A73" t="s">
        <v>38</v>
      </c>
      <c r="B73" t="s">
        <v>12</v>
      </c>
      <c r="C73" t="s">
        <v>68</v>
      </c>
      <c r="D73" t="s">
        <v>14</v>
      </c>
      <c r="E73">
        <v>0</v>
      </c>
      <c r="F73">
        <v>1</v>
      </c>
      <c r="G73">
        <v>61440</v>
      </c>
      <c r="H73" t="s">
        <v>79</v>
      </c>
      <c r="I73" t="s">
        <v>16</v>
      </c>
      <c r="J73">
        <v>3.7280000000000002</v>
      </c>
      <c r="K73" t="s">
        <v>17</v>
      </c>
      <c r="M73"/>
    </row>
    <row r="74" spans="1:14" hidden="1" x14ac:dyDescent="0.35">
      <c r="A74" t="s">
        <v>64</v>
      </c>
      <c r="B74" t="s">
        <v>12</v>
      </c>
      <c r="C74" t="s">
        <v>13</v>
      </c>
      <c r="D74" t="s">
        <v>18</v>
      </c>
      <c r="E74">
        <v>2625</v>
      </c>
      <c r="F74">
        <v>16</v>
      </c>
      <c r="G74" t="s">
        <v>19</v>
      </c>
      <c r="H74" t="s">
        <v>65</v>
      </c>
      <c r="I74" t="s">
        <v>16</v>
      </c>
      <c r="J74">
        <v>4.5999999999999996</v>
      </c>
      <c r="K74" t="s">
        <v>17</v>
      </c>
      <c r="L74">
        <f>E74*F74</f>
        <v>42000</v>
      </c>
      <c r="M74" s="2">
        <f>J74/L74</f>
        <v>1.0952380952380952E-4</v>
      </c>
      <c r="N74">
        <f>J74/F74</f>
        <v>0.28749999999999998</v>
      </c>
    </row>
    <row r="75" spans="1:14" hidden="1" x14ac:dyDescent="0.35">
      <c r="A75" t="s">
        <v>40</v>
      </c>
      <c r="B75" t="s">
        <v>12</v>
      </c>
      <c r="C75" t="s">
        <v>68</v>
      </c>
      <c r="D75" t="s">
        <v>14</v>
      </c>
      <c r="E75">
        <v>0</v>
      </c>
      <c r="F75">
        <v>1</v>
      </c>
      <c r="G75">
        <v>1740</v>
      </c>
      <c r="H75" t="s">
        <v>80</v>
      </c>
      <c r="I75" t="s">
        <v>16</v>
      </c>
      <c r="J75">
        <v>0.22500000000000001</v>
      </c>
      <c r="K75" t="s">
        <v>17</v>
      </c>
      <c r="M75"/>
    </row>
    <row r="76" spans="1:14" hidden="1" x14ac:dyDescent="0.35">
      <c r="A76" t="s">
        <v>42</v>
      </c>
      <c r="B76" t="s">
        <v>12</v>
      </c>
      <c r="C76" t="s">
        <v>68</v>
      </c>
      <c r="D76" t="s">
        <v>14</v>
      </c>
      <c r="E76">
        <v>0</v>
      </c>
      <c r="F76">
        <v>1</v>
      </c>
      <c r="G76">
        <v>7168</v>
      </c>
      <c r="H76" t="s">
        <v>81</v>
      </c>
      <c r="I76" t="s">
        <v>16</v>
      </c>
      <c r="J76">
        <v>0.9</v>
      </c>
      <c r="K76" t="s">
        <v>17</v>
      </c>
      <c r="M76"/>
    </row>
    <row r="77" spans="1:14" hidden="1" x14ac:dyDescent="0.35">
      <c r="A77" t="s">
        <v>64</v>
      </c>
      <c r="B77" t="s">
        <v>12</v>
      </c>
      <c r="C77" t="s">
        <v>68</v>
      </c>
      <c r="D77" t="s">
        <v>18</v>
      </c>
      <c r="E77">
        <v>2625</v>
      </c>
      <c r="F77">
        <v>16</v>
      </c>
      <c r="G77" t="s">
        <v>19</v>
      </c>
      <c r="H77" t="s">
        <v>92</v>
      </c>
      <c r="I77" t="s">
        <v>16</v>
      </c>
      <c r="J77">
        <v>4.931</v>
      </c>
      <c r="K77" t="s">
        <v>17</v>
      </c>
      <c r="L77">
        <f>E77*F77</f>
        <v>42000</v>
      </c>
      <c r="M77" s="2">
        <f>J77/L77</f>
        <v>1.174047619047619E-4</v>
      </c>
      <c r="N77">
        <f t="shared" ref="N77:N78" si="4">J77/F77</f>
        <v>0.3081875</v>
      </c>
    </row>
    <row r="78" spans="1:14" hidden="1" x14ac:dyDescent="0.35">
      <c r="A78" t="s">
        <v>60</v>
      </c>
      <c r="B78" t="s">
        <v>12</v>
      </c>
      <c r="C78" t="s">
        <v>13</v>
      </c>
      <c r="D78" t="s">
        <v>18</v>
      </c>
      <c r="E78">
        <v>3975</v>
      </c>
      <c r="F78">
        <v>16</v>
      </c>
      <c r="G78" t="s">
        <v>19</v>
      </c>
      <c r="H78" t="s">
        <v>61</v>
      </c>
      <c r="I78" t="s">
        <v>16</v>
      </c>
      <c r="J78">
        <v>3.41</v>
      </c>
      <c r="K78" t="s">
        <v>17</v>
      </c>
      <c r="L78">
        <f>E78*F78</f>
        <v>63600</v>
      </c>
      <c r="M78" s="2">
        <f>J78/L78</f>
        <v>5.3616352201257867E-5</v>
      </c>
      <c r="N78">
        <f t="shared" si="4"/>
        <v>0.21312500000000001</v>
      </c>
    </row>
    <row r="79" spans="1:14" hidden="1" x14ac:dyDescent="0.35">
      <c r="A79" t="s">
        <v>44</v>
      </c>
      <c r="B79" t="s">
        <v>12</v>
      </c>
      <c r="C79" t="s">
        <v>68</v>
      </c>
      <c r="D79" t="s">
        <v>14</v>
      </c>
      <c r="E79">
        <v>0</v>
      </c>
      <c r="F79">
        <v>1</v>
      </c>
      <c r="G79">
        <v>61952</v>
      </c>
      <c r="H79" t="s">
        <v>82</v>
      </c>
      <c r="I79" t="s">
        <v>16</v>
      </c>
      <c r="J79">
        <v>2.97</v>
      </c>
      <c r="K79" t="s">
        <v>17</v>
      </c>
      <c r="M79"/>
    </row>
    <row r="80" spans="1:14" hidden="1" x14ac:dyDescent="0.35">
      <c r="A80" t="s">
        <v>60</v>
      </c>
      <c r="B80" t="s">
        <v>12</v>
      </c>
      <c r="C80" t="s">
        <v>68</v>
      </c>
      <c r="D80" t="s">
        <v>18</v>
      </c>
      <c r="E80">
        <v>3975</v>
      </c>
      <c r="F80">
        <v>16</v>
      </c>
      <c r="G80" t="s">
        <v>19</v>
      </c>
      <c r="H80" t="s">
        <v>90</v>
      </c>
      <c r="I80" t="s">
        <v>16</v>
      </c>
      <c r="J80">
        <v>3.891</v>
      </c>
      <c r="K80" t="s">
        <v>17</v>
      </c>
      <c r="L80">
        <f>E80*F80</f>
        <v>63600</v>
      </c>
      <c r="M80" s="2">
        <f>J80/L80</f>
        <v>6.1179245283018863E-5</v>
      </c>
      <c r="N80">
        <f>J80/F80</f>
        <v>0.2431875</v>
      </c>
    </row>
    <row r="81" spans="1:18" hidden="1" x14ac:dyDescent="0.35">
      <c r="A81" t="s">
        <v>46</v>
      </c>
      <c r="B81" t="s">
        <v>12</v>
      </c>
      <c r="C81" t="s">
        <v>68</v>
      </c>
      <c r="D81" t="s">
        <v>14</v>
      </c>
      <c r="E81">
        <v>0</v>
      </c>
      <c r="F81">
        <v>1</v>
      </c>
      <c r="G81">
        <v>23040</v>
      </c>
      <c r="H81" t="s">
        <v>83</v>
      </c>
      <c r="I81" t="s">
        <v>16</v>
      </c>
      <c r="J81">
        <v>2.6</v>
      </c>
      <c r="K81" t="s">
        <v>17</v>
      </c>
      <c r="M81"/>
    </row>
    <row r="82" spans="1:18" x14ac:dyDescent="0.35">
      <c r="A82" t="s">
        <v>36</v>
      </c>
      <c r="B82" t="s">
        <v>12</v>
      </c>
      <c r="C82" t="s">
        <v>13</v>
      </c>
      <c r="D82" t="s">
        <v>18</v>
      </c>
      <c r="E82">
        <v>4125</v>
      </c>
      <c r="F82">
        <v>16</v>
      </c>
      <c r="G82" t="s">
        <v>19</v>
      </c>
      <c r="H82" t="s">
        <v>37</v>
      </c>
      <c r="I82" t="s">
        <v>16</v>
      </c>
      <c r="J82">
        <v>1.2</v>
      </c>
      <c r="K82" t="s">
        <v>17</v>
      </c>
      <c r="L82">
        <f>E82*F82</f>
        <v>66000</v>
      </c>
      <c r="M82">
        <f>J82/L82</f>
        <v>1.8181818181818182E-5</v>
      </c>
      <c r="N82">
        <f>J82/F82</f>
        <v>7.4999999999999997E-2</v>
      </c>
      <c r="O82" t="b">
        <v>1</v>
      </c>
      <c r="P82" s="1">
        <f>L82/120</f>
        <v>550</v>
      </c>
      <c r="Q82" s="1">
        <f>P82*0.0022+0.0012</f>
        <v>1.2112000000000001</v>
      </c>
      <c r="R82">
        <f>0.0000001*P82*P82 + 0.002*P82 + 0.02</f>
        <v>1.15025</v>
      </c>
    </row>
    <row r="83" spans="1:18" hidden="1" x14ac:dyDescent="0.35">
      <c r="A83" t="s">
        <v>48</v>
      </c>
      <c r="B83" t="s">
        <v>12</v>
      </c>
      <c r="C83" t="s">
        <v>68</v>
      </c>
      <c r="D83" t="s">
        <v>14</v>
      </c>
      <c r="E83">
        <v>0</v>
      </c>
      <c r="F83">
        <v>1</v>
      </c>
      <c r="G83">
        <v>17510</v>
      </c>
      <c r="H83" t="s">
        <v>84</v>
      </c>
      <c r="I83" t="s">
        <v>16</v>
      </c>
      <c r="J83">
        <v>0.51</v>
      </c>
      <c r="K83" t="s">
        <v>17</v>
      </c>
      <c r="M83"/>
    </row>
    <row r="84" spans="1:18" hidden="1" x14ac:dyDescent="0.35">
      <c r="A84" t="s">
        <v>36</v>
      </c>
      <c r="B84" t="s">
        <v>12</v>
      </c>
      <c r="C84" t="s">
        <v>68</v>
      </c>
      <c r="D84" t="s">
        <v>18</v>
      </c>
      <c r="E84">
        <v>4125</v>
      </c>
      <c r="F84">
        <v>16</v>
      </c>
      <c r="G84" t="s">
        <v>19</v>
      </c>
      <c r="H84" t="s">
        <v>78</v>
      </c>
      <c r="I84" t="s">
        <v>16</v>
      </c>
      <c r="J84">
        <v>1.8640000000000001</v>
      </c>
      <c r="K84" t="s">
        <v>17</v>
      </c>
      <c r="L84">
        <f>E84*F84</f>
        <v>66000</v>
      </c>
      <c r="M84" s="2">
        <f>J84/L84</f>
        <v>2.8242424242424243E-5</v>
      </c>
      <c r="N84">
        <f>J84/F84</f>
        <v>0.11650000000000001</v>
      </c>
    </row>
    <row r="85" spans="1:18" hidden="1" x14ac:dyDescent="0.35">
      <c r="A85" t="s">
        <v>50</v>
      </c>
      <c r="B85" t="s">
        <v>12</v>
      </c>
      <c r="C85" t="s">
        <v>68</v>
      </c>
      <c r="D85" t="s">
        <v>14</v>
      </c>
      <c r="E85">
        <v>0</v>
      </c>
      <c r="F85">
        <v>1</v>
      </c>
      <c r="G85">
        <v>35020</v>
      </c>
      <c r="H85" t="s">
        <v>85</v>
      </c>
      <c r="I85" t="s">
        <v>16</v>
      </c>
      <c r="J85">
        <v>1.02</v>
      </c>
      <c r="K85" t="s">
        <v>17</v>
      </c>
      <c r="M85"/>
    </row>
    <row r="86" spans="1:18" hidden="1" x14ac:dyDescent="0.35">
      <c r="A86" t="s">
        <v>44</v>
      </c>
      <c r="B86" t="s">
        <v>12</v>
      </c>
      <c r="C86" t="s">
        <v>13</v>
      </c>
      <c r="D86" t="s">
        <v>18</v>
      </c>
      <c r="E86">
        <v>3300</v>
      </c>
      <c r="F86">
        <v>32</v>
      </c>
      <c r="G86" t="s">
        <v>19</v>
      </c>
      <c r="H86" t="s">
        <v>45</v>
      </c>
      <c r="I86" t="s">
        <v>16</v>
      </c>
      <c r="J86">
        <v>2.4</v>
      </c>
      <c r="K86" t="s">
        <v>17</v>
      </c>
      <c r="L86">
        <f>E86*F86</f>
        <v>105600</v>
      </c>
      <c r="M86" s="2">
        <f>J86/L86</f>
        <v>2.2727272727272726E-5</v>
      </c>
      <c r="N86">
        <f>J86/F86</f>
        <v>7.4999999999999997E-2</v>
      </c>
    </row>
    <row r="87" spans="1:18" hidden="1" x14ac:dyDescent="0.35">
      <c r="A87" t="s">
        <v>52</v>
      </c>
      <c r="B87" t="s">
        <v>12</v>
      </c>
      <c r="C87" t="s">
        <v>68</v>
      </c>
      <c r="D87" t="s">
        <v>14</v>
      </c>
      <c r="E87">
        <v>0</v>
      </c>
      <c r="F87">
        <v>1</v>
      </c>
      <c r="G87">
        <v>70041</v>
      </c>
      <c r="H87" t="s">
        <v>86</v>
      </c>
      <c r="I87" t="s">
        <v>16</v>
      </c>
      <c r="J87">
        <v>2.04</v>
      </c>
      <c r="K87" t="s">
        <v>17</v>
      </c>
      <c r="M87"/>
    </row>
    <row r="88" spans="1:18" hidden="1" x14ac:dyDescent="0.35">
      <c r="A88" t="s">
        <v>44</v>
      </c>
      <c r="B88" t="s">
        <v>12</v>
      </c>
      <c r="C88" t="s">
        <v>68</v>
      </c>
      <c r="D88" t="s">
        <v>18</v>
      </c>
      <c r="E88">
        <v>3300</v>
      </c>
      <c r="F88">
        <v>32</v>
      </c>
      <c r="G88" t="s">
        <v>19</v>
      </c>
      <c r="H88" t="s">
        <v>82</v>
      </c>
      <c r="I88" t="s">
        <v>16</v>
      </c>
      <c r="J88">
        <v>2.97</v>
      </c>
      <c r="K88" t="s">
        <v>17</v>
      </c>
      <c r="L88">
        <f>E88*F88</f>
        <v>105600</v>
      </c>
      <c r="M88" s="2">
        <f>J88/L88</f>
        <v>2.8125000000000003E-5</v>
      </c>
      <c r="N88">
        <f>J88/F88</f>
        <v>9.2812500000000006E-2</v>
      </c>
    </row>
    <row r="89" spans="1:18" hidden="1" x14ac:dyDescent="0.35">
      <c r="A89" t="s">
        <v>54</v>
      </c>
      <c r="B89" t="s">
        <v>12</v>
      </c>
      <c r="C89" t="s">
        <v>68</v>
      </c>
      <c r="D89" t="s">
        <v>14</v>
      </c>
      <c r="E89">
        <v>0</v>
      </c>
      <c r="F89">
        <v>1</v>
      </c>
      <c r="G89">
        <v>249856</v>
      </c>
      <c r="H89" t="s">
        <v>87</v>
      </c>
      <c r="I89" t="s">
        <v>16</v>
      </c>
      <c r="J89">
        <v>3.831</v>
      </c>
      <c r="K89" t="s">
        <v>17</v>
      </c>
      <c r="M89"/>
    </row>
    <row r="90" spans="1:18" hidden="1" x14ac:dyDescent="0.35">
      <c r="A90" t="s">
        <v>54</v>
      </c>
      <c r="B90" t="s">
        <v>12</v>
      </c>
      <c r="C90" t="s">
        <v>13</v>
      </c>
      <c r="D90" t="s">
        <v>18</v>
      </c>
      <c r="E90">
        <v>3300</v>
      </c>
      <c r="F90">
        <v>32</v>
      </c>
      <c r="G90" t="s">
        <v>19</v>
      </c>
      <c r="H90" t="s">
        <v>55</v>
      </c>
      <c r="I90" t="s">
        <v>16</v>
      </c>
      <c r="J90">
        <v>3.5</v>
      </c>
      <c r="K90" t="s">
        <v>17</v>
      </c>
      <c r="L90">
        <f>E90*F90</f>
        <v>105600</v>
      </c>
      <c r="M90" s="2">
        <f>J90/L90</f>
        <v>3.3143939393939397E-5</v>
      </c>
      <c r="N90">
        <f>J90/F90</f>
        <v>0.109375</v>
      </c>
    </row>
    <row r="91" spans="1:18" hidden="1" x14ac:dyDescent="0.35">
      <c r="A91" t="s">
        <v>56</v>
      </c>
      <c r="B91" t="s">
        <v>12</v>
      </c>
      <c r="C91" t="s">
        <v>68</v>
      </c>
      <c r="D91" t="s">
        <v>14</v>
      </c>
      <c r="E91">
        <v>0</v>
      </c>
      <c r="F91">
        <v>1</v>
      </c>
      <c r="G91">
        <v>31232</v>
      </c>
      <c r="H91" t="s">
        <v>88</v>
      </c>
      <c r="I91" t="s">
        <v>16</v>
      </c>
      <c r="J91">
        <v>0.97299999999999998</v>
      </c>
      <c r="K91" t="s">
        <v>17</v>
      </c>
      <c r="M91"/>
    </row>
    <row r="92" spans="1:18" hidden="1" x14ac:dyDescent="0.35">
      <c r="A92" t="s">
        <v>54</v>
      </c>
      <c r="B92" t="s">
        <v>12</v>
      </c>
      <c r="C92" t="s">
        <v>68</v>
      </c>
      <c r="D92" t="s">
        <v>18</v>
      </c>
      <c r="E92">
        <v>3300</v>
      </c>
      <c r="F92">
        <v>32</v>
      </c>
      <c r="G92" t="s">
        <v>19</v>
      </c>
      <c r="H92" t="s">
        <v>87</v>
      </c>
      <c r="I92" t="s">
        <v>16</v>
      </c>
      <c r="J92">
        <v>3.831</v>
      </c>
      <c r="K92" t="s">
        <v>17</v>
      </c>
      <c r="L92">
        <f>E92*F92</f>
        <v>105600</v>
      </c>
      <c r="M92" s="2">
        <f>J92/L92</f>
        <v>3.6278409090909091E-5</v>
      </c>
      <c r="N92">
        <f>J92/F92</f>
        <v>0.11971875</v>
      </c>
    </row>
    <row r="93" spans="1:18" hidden="1" x14ac:dyDescent="0.35">
      <c r="A93" t="s">
        <v>58</v>
      </c>
      <c r="B93" t="s">
        <v>12</v>
      </c>
      <c r="C93" t="s">
        <v>68</v>
      </c>
      <c r="D93" t="s">
        <v>14</v>
      </c>
      <c r="E93">
        <v>0</v>
      </c>
      <c r="F93">
        <v>1</v>
      </c>
      <c r="G93">
        <v>62464</v>
      </c>
      <c r="H93" t="s">
        <v>89</v>
      </c>
      <c r="I93" t="s">
        <v>16</v>
      </c>
      <c r="J93">
        <v>1.946</v>
      </c>
      <c r="K93" t="s">
        <v>17</v>
      </c>
      <c r="M93"/>
    </row>
    <row r="94" spans="1:18" hidden="1" x14ac:dyDescent="0.35">
      <c r="A94" t="s">
        <v>62</v>
      </c>
      <c r="B94" t="s">
        <v>12</v>
      </c>
      <c r="C94" t="s">
        <v>13</v>
      </c>
      <c r="D94" t="s">
        <v>18</v>
      </c>
      <c r="E94">
        <v>3900</v>
      </c>
      <c r="F94">
        <v>32</v>
      </c>
      <c r="G94" t="s">
        <v>19</v>
      </c>
      <c r="H94" t="s">
        <v>63</v>
      </c>
      <c r="I94" t="s">
        <v>16</v>
      </c>
      <c r="J94">
        <v>6.82</v>
      </c>
      <c r="K94" t="s">
        <v>17</v>
      </c>
      <c r="L94">
        <f>E94*F94</f>
        <v>124800</v>
      </c>
      <c r="M94" s="2">
        <f>J94/L94</f>
        <v>5.4647435897435897E-5</v>
      </c>
      <c r="N94">
        <f>J94/F94</f>
        <v>0.21312500000000001</v>
      </c>
    </row>
    <row r="95" spans="1:18" hidden="1" x14ac:dyDescent="0.35">
      <c r="A95" t="s">
        <v>60</v>
      </c>
      <c r="B95" t="s">
        <v>12</v>
      </c>
      <c r="C95" t="s">
        <v>68</v>
      </c>
      <c r="D95" t="s">
        <v>14</v>
      </c>
      <c r="E95">
        <v>0</v>
      </c>
      <c r="F95">
        <v>1</v>
      </c>
      <c r="G95">
        <v>124928</v>
      </c>
      <c r="H95" t="s">
        <v>90</v>
      </c>
      <c r="I95" t="s">
        <v>16</v>
      </c>
      <c r="J95">
        <v>3.891</v>
      </c>
      <c r="K95" t="s">
        <v>17</v>
      </c>
      <c r="M95"/>
    </row>
    <row r="96" spans="1:18" hidden="1" x14ac:dyDescent="0.35">
      <c r="A96" t="s">
        <v>62</v>
      </c>
      <c r="B96" t="s">
        <v>12</v>
      </c>
      <c r="C96" t="s">
        <v>68</v>
      </c>
      <c r="D96" t="s">
        <v>18</v>
      </c>
      <c r="E96">
        <v>3900</v>
      </c>
      <c r="F96">
        <v>32</v>
      </c>
      <c r="G96" t="s">
        <v>19</v>
      </c>
      <c r="H96" t="s">
        <v>91</v>
      </c>
      <c r="I96" t="s">
        <v>16</v>
      </c>
      <c r="J96">
        <v>7.782</v>
      </c>
      <c r="K96" t="s">
        <v>17</v>
      </c>
      <c r="L96">
        <f>E96*F96</f>
        <v>124800</v>
      </c>
      <c r="M96" s="2">
        <f>J96/L96</f>
        <v>6.2355769230769233E-5</v>
      </c>
      <c r="N96">
        <f>J96/F96</f>
        <v>0.2431875</v>
      </c>
    </row>
    <row r="97" spans="1:18" hidden="1" x14ac:dyDescent="0.35">
      <c r="A97" t="s">
        <v>62</v>
      </c>
      <c r="B97" t="s">
        <v>12</v>
      </c>
      <c r="C97" t="s">
        <v>68</v>
      </c>
      <c r="D97" t="s">
        <v>14</v>
      </c>
      <c r="E97">
        <v>0</v>
      </c>
      <c r="F97">
        <v>1</v>
      </c>
      <c r="G97">
        <v>249856</v>
      </c>
      <c r="H97" t="s">
        <v>91</v>
      </c>
      <c r="I97" t="s">
        <v>16</v>
      </c>
      <c r="J97">
        <v>7.782</v>
      </c>
      <c r="K97" t="s">
        <v>17</v>
      </c>
      <c r="M97"/>
    </row>
    <row r="98" spans="1:18" x14ac:dyDescent="0.35">
      <c r="A98" t="s">
        <v>38</v>
      </c>
      <c r="B98" t="s">
        <v>12</v>
      </c>
      <c r="C98" t="s">
        <v>13</v>
      </c>
      <c r="D98" t="s">
        <v>18</v>
      </c>
      <c r="E98">
        <v>4050</v>
      </c>
      <c r="F98">
        <v>32</v>
      </c>
      <c r="G98" t="s">
        <v>19</v>
      </c>
      <c r="H98" t="s">
        <v>39</v>
      </c>
      <c r="I98" t="s">
        <v>16</v>
      </c>
      <c r="J98">
        <v>2.4</v>
      </c>
      <c r="K98" t="s">
        <v>17</v>
      </c>
      <c r="L98">
        <f>E98*F98</f>
        <v>129600</v>
      </c>
      <c r="M98">
        <f>J98/L98</f>
        <v>1.8518518518518518E-5</v>
      </c>
      <c r="N98">
        <f>J98/F98</f>
        <v>7.4999999999999997E-2</v>
      </c>
      <c r="O98" t="b">
        <v>1</v>
      </c>
      <c r="P98" s="1">
        <f>L98/120</f>
        <v>1080</v>
      </c>
      <c r="Q98" s="1">
        <f>P98*0.0022+0.0012</f>
        <v>2.3772000000000002</v>
      </c>
      <c r="R98">
        <f>0.0000001*P98*P98 + 0.002*P98 + 0.02</f>
        <v>2.29664</v>
      </c>
    </row>
    <row r="99" spans="1:18" hidden="1" x14ac:dyDescent="0.35">
      <c r="A99" t="s">
        <v>64</v>
      </c>
      <c r="B99" t="s">
        <v>12</v>
      </c>
      <c r="C99" t="s">
        <v>68</v>
      </c>
      <c r="D99" t="s">
        <v>14</v>
      </c>
      <c r="E99">
        <v>0</v>
      </c>
      <c r="F99">
        <v>1</v>
      </c>
      <c r="G99">
        <v>119808</v>
      </c>
      <c r="H99" t="s">
        <v>92</v>
      </c>
      <c r="I99" t="s">
        <v>16</v>
      </c>
      <c r="J99">
        <v>4.931</v>
      </c>
      <c r="K99" t="s">
        <v>17</v>
      </c>
      <c r="M99"/>
    </row>
    <row r="100" spans="1:18" hidden="1" x14ac:dyDescent="0.35">
      <c r="A100" t="s">
        <v>38</v>
      </c>
      <c r="B100" t="s">
        <v>12</v>
      </c>
      <c r="C100" t="s">
        <v>68</v>
      </c>
      <c r="D100" t="s">
        <v>18</v>
      </c>
      <c r="E100">
        <v>4050</v>
      </c>
      <c r="F100">
        <v>32</v>
      </c>
      <c r="G100" t="s">
        <v>19</v>
      </c>
      <c r="H100" t="s">
        <v>79</v>
      </c>
      <c r="I100" t="s">
        <v>16</v>
      </c>
      <c r="J100">
        <v>3.7280000000000002</v>
      </c>
      <c r="K100" t="s">
        <v>17</v>
      </c>
      <c r="L100">
        <f>E100*F100</f>
        <v>129600</v>
      </c>
      <c r="M100" s="2">
        <f>J100/L100</f>
        <v>2.8765432098765432E-5</v>
      </c>
      <c r="N100">
        <f>J100/F100</f>
        <v>0.11650000000000001</v>
      </c>
    </row>
    <row r="101" spans="1:18" hidden="1" x14ac:dyDescent="0.35">
      <c r="A101" t="s">
        <v>66</v>
      </c>
      <c r="B101" t="s">
        <v>12</v>
      </c>
      <c r="C101" t="s">
        <v>68</v>
      </c>
      <c r="D101" t="s">
        <v>14</v>
      </c>
      <c r="E101">
        <v>0</v>
      </c>
      <c r="F101">
        <v>1</v>
      </c>
      <c r="G101">
        <v>61952</v>
      </c>
      <c r="H101" t="s">
        <v>93</v>
      </c>
      <c r="I101" t="s">
        <v>16</v>
      </c>
      <c r="J101">
        <v>3.58</v>
      </c>
      <c r="K101" t="s">
        <v>17</v>
      </c>
      <c r="M101"/>
    </row>
    <row r="102" spans="1:18" x14ac:dyDescent="0.35">
      <c r="M102"/>
    </row>
  </sheetData>
  <autoFilter ref="A1:O101">
    <filterColumn colId="14">
      <customFilters>
        <customFilter operator="notEqual" val=" "/>
      </customFilters>
    </filterColumn>
  </autoFilter>
  <sortState ref="A3:M100">
    <sortCondition ref="L2:L101"/>
  </sortState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machines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Koziolek</dc:creator>
  <cp:lastModifiedBy>Anne Koziolek</cp:lastModifiedBy>
  <dcterms:created xsi:type="dcterms:W3CDTF">2015-09-14T10:14:46Z</dcterms:created>
  <dcterms:modified xsi:type="dcterms:W3CDTF">2015-09-18T16:39:13Z</dcterms:modified>
</cp:coreProperties>
</file>