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ttack Calculator" sheetId="1" r:id="rId3"/>
    <sheet state="visible" name="Saves Calculator" sheetId="2" r:id="rId4"/>
    <sheet state="hidden" name="Data Validation Lookup" sheetId="3" r:id="rId5"/>
    <sheet state="visible" name="HP and Levels Calculator" sheetId="4"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
      <text>
        <t xml:space="preserve">Please edit any of the white or green fields under the "Inputs" section.  Clicking anything with a triangle in the upper-right corner will give you helpful information about the calculator's functions.</t>
      </text>
    </comment>
    <comment authorId="0" ref="AA1">
      <text>
        <t xml:space="preserve">Don't edit anything under outputs.
This section will tell you the DPR and various other things about whatever attack routine you put into "Inputs"</t>
      </text>
    </comment>
    <comment authorId="0" ref="L4">
      <text>
        <t xml:space="preserve">Enter your attack bonus here.</t>
      </text>
    </comment>
    <comment authorId="0" ref="Y4">
      <text>
        <t xml:space="preserve">Your chance to hit with any given attack.
This is the Hit% of your 'normal' attacks rather than you 'bonus action' attacks.</t>
      </text>
    </comment>
    <comment authorId="0" ref="L7">
      <text>
        <t xml:space="preserve">Enter the defender's AC here.</t>
      </text>
    </comment>
    <comment authorId="0" ref="Y7">
      <text>
        <t xml:space="preserve">Your average damage per round, factoring in everything (crits, hit chance, enemy AC, sneak attack, great weapon fighting style, bonus action attacks, etc etc).</t>
      </text>
    </comment>
    <comment authorId="0" ref="B10">
      <text>
        <t xml:space="preserve">Enter how many damage dice you roll of each type in the white/green fields here, plus your flat modifier at the end.</t>
      </text>
    </comment>
    <comment authorId="0" ref="Y10">
      <text>
        <t xml:space="preserve">The average damage you deal with a single successful attack.  
This figure does not include effects that only occur once per round, such as Sneak Attack.
This is the DPH of your 'normal' attacks rather than you 'bonus action' attacks.</t>
      </text>
    </comment>
    <comment authorId="0" ref="E13">
      <text>
        <t xml:space="preserve">Enter the minimum d20 roll that counts as a crit for you.  
For most people, this is 20.  If you're a Champion, it might be 19 or 18.
If you enter a number that can't be rolled on a d20, your chance of critting will be treated as zero.</t>
      </text>
    </comment>
    <comment authorId="0" ref="P13">
      <text>
        <t xml:space="preserve">Enter the number of attacks you make during a round here.</t>
      </text>
    </comment>
    <comment authorId="0" ref="Y13">
      <text>
        <t xml:space="preserve">The average damage you deal with a single critical hit.  
This figure does not include effects that only occur once per round, such as Sneak Attack.
This is the DPC of your 'normal' attacks rather than you 'bonus action' attacks.</t>
      </text>
    </comment>
    <comment authorId="0" ref="Y16">
      <text>
        <t xml:space="preserve">The chance that any given hit will be a critical hit.</t>
      </text>
    </comment>
    <comment authorId="0" ref="B17">
      <text>
        <t xml:space="preserve">If you have the Elven Accuracy feat and are using Dex, Int, Wis, or Cha-based attacks, check this box.</t>
      </text>
    </comment>
    <comment authorId="0" ref="K17">
      <text>
        <t xml:space="preserve">If you are a halfling, check this box to account for your luck.</t>
      </text>
    </comment>
    <comment authorId="0" ref="B18">
      <text>
        <t xml:space="preserve">If you have the Great Weapon Fighting style and you're attacking with a two-handed weapon, check this box.</t>
      </text>
    </comment>
    <comment authorId="0" ref="K18">
      <text>
        <t xml:space="preserve">If you have the Elemental Adept feat, and the element matches that of this attack, check this box.</t>
      </text>
    </comment>
    <comment authorId="0" ref="B19">
      <text>
        <t xml:space="preserve">If you have the Great Weapon Master feat, check this box... IF you want to use your GWM bonus action when you crit.
(It will still use the "bonus action attack" if you don't crit)</t>
      </text>
    </comment>
    <comment authorId="0" ref="Y19">
      <text>
        <t xml:space="preserve">The chance of getting at least one hit out of all your attacks during the round.  
This is useful for figuring out things such as how likely you are to get the extra damage from effects like Sneak Attack.</t>
      </text>
    </comment>
    <comment authorId="0" ref="B21">
      <text>
        <t xml:space="preserve">If you get bonus damage that activates on only one hit (such as Sneak Attack, Divine Strike, or Colossus Slayer), you can enter it here.
NOTE:  There's actually an element of player choice regarding sneak attacks; you can choose NOT to Sneak Attack when you land a hit, hoping that one of your future attacks is a crit.  However, it's almost always most beneficial to use SA the first time you land a hit, so this calculator assumes that you do.</t>
      </text>
    </comment>
    <comment authorId="0" ref="Y22">
      <text>
        <t xml:space="preserve">The chance of getting at least one critical hit out of all your attacks during the round.  
This is useful for figuring out things such as how likely you are to get a bonus attack from Great Weapon Master.</t>
      </text>
    </comment>
    <comment authorId="0" ref="B24">
      <text>
        <t xml:space="preserve">If you get a bonus to your attack rolls in the form of dice (such as the to-hit bonus from Bless or Bardic Inspiration), you can enter it here.</t>
      </text>
    </comment>
    <comment authorId="0" ref="Y25">
      <text>
        <t xml:space="preserve">What your DPR would be if you used the -5 to hit / +10 to damage option from feats such as Great Weapon Master or Sharpshooter</t>
      </text>
    </comment>
    <comment authorId="0" ref="B26">
      <text>
        <t xml:space="preserve">If you get a penalty to your attack rolls in the form of dice (such as the to-hit penalty from Bane or Synaptic Static), you can enter it here.</t>
      </text>
    </comment>
    <comment authorId="0" ref="Y28">
      <text>
        <t xml:space="preserve">The difference in DPR between using a -5/+10 feat option and not doing so.  If it's negative, you should not power attack!  </t>
      </text>
    </comment>
    <comment authorId="0" ref="B29">
      <text>
        <t xml:space="preserve">If you have abilities that grant you bonus damage upon landing a critical hit (such as a Barbarian's Brutal Criticals or a half-orc's Savage Attacks), enter it here.</t>
      </text>
    </comment>
    <comment authorId="0" ref="Y31">
      <text>
        <t xml:space="preserve">What your chance to hit with any given attack would be if you used the -5 to hit / +10 to damage option from feats such as Great Weapon Master or Sharpshooter</t>
      </text>
    </comment>
    <comment authorId="0" ref="B32">
      <text>
        <t xml:space="preserve">This section is basically an even more condensed version of the above format, which allows you to add attacks which have different variables than the rest of your attacks.
This makes calculating things like Polearm Master more convenient.  For example, you could enter "2 attacks at 1d10+3 damage" in the spreadsheet above, then add "1 attack at 1d4+3 damage" in the section below.  </t>
      </text>
    </comment>
    <comment authorId="0" ref="H33">
      <text>
        <t xml:space="preserve">Usually your bonus action attack will use the same attack bonus as your regular attack, and this field will be set automatically.
If your bonus action has a different to-hit bonus than your regular attack, you can edit this field.  Note that the outputs for individual attacks (such as "damage per hit") are measuring your normal attacks, rather than bonus action attacks.</t>
      </text>
    </comment>
    <comment authorId="0" ref="O33">
      <text>
        <t xml:space="preserve">Enter the number of attacks you get as a bonus action here.
Usually you only get one attack as a bonus action if you get any at all, but (for example) Swift Quiver gets you 2!</t>
      </text>
    </comment>
    <comment authorId="0" ref="Y34">
      <text>
        <t xml:space="preserve">The chance of getting at least one hit out of all your attacks during the round.  
This is useful for figuring out things such as how likely you are to get the extra damage from effects like Sneak Attack.</t>
      </text>
    </comment>
    <comment authorId="0" ref="B42">
      <text>
        <t xml:space="preserve">You can give your Bonus Action a different advantage/disadvantage state from your normal attacks here, if desired.  
The "Outputs" will still be organized by the Advantage/Disadvantage state of the normal attacks.</t>
      </text>
    </comment>
    <comment authorId="0" ref="A104">
      <text>
        <t xml:space="preserve">Under the hood stuff you don't need to worry about.
Edit anything below this line at your own risk.</t>
      </text>
    </comment>
    <comment authorId="0" ref="B197">
      <text>
        <t xml:space="preserve">Your chance to hit with any given attack.</t>
      </text>
    </comment>
    <comment authorId="0" ref="Q197">
      <text>
        <t xml:space="preserve">Your chance to hit with any given attack.</t>
      </text>
    </comment>
    <comment authorId="0" ref="AJ197">
      <text>
        <t xml:space="preserve">The additional damage dealt by Sneak Attack and similar effects, on average, based on the probability of a single hit and the probability that that hit is a crit.</t>
      </text>
    </comment>
    <comment authorId="0" ref="B200">
      <text>
        <t xml:space="preserve">Your average damage per round, factoring in everything (crits, hit chance, enemy AC, sneak attack, great weapon fighting style, etc etc).</t>
      </text>
    </comment>
    <comment authorId="0" ref="Q200">
      <text>
        <t xml:space="preserve">Your average damage per round, factoring in everything (crits, hit chance, enemy AC, sneak attack, great weapon fighting style, etc etc).</t>
      </text>
    </comment>
    <comment authorId="0" ref="AJ200">
      <text>
        <t xml:space="preserve">The additional damage dealt by Sneak Attack and similar effects, on average, based on the probability of a single hit and the probability that that hit is a crit.</t>
      </text>
    </comment>
    <comment authorId="0" ref="B203">
      <text>
        <t xml:space="preserve">The damage you deal with a single successful attack.  
This figure does not include effects that only occur once per round, such as Sneak Attack.</t>
      </text>
    </comment>
    <comment authorId="0" ref="Q203">
      <text>
        <t xml:space="preserve">The damage you deal with a single successful attack.  
This figure does not include effects that only occur once per round, such as Sneak Attack.</t>
      </text>
    </comment>
    <comment authorId="0" ref="AJ203">
      <text>
        <t xml:space="preserve">The chance of getting at least one critical hit out of all your attacks during the round.  
This is useful for figuring out things such as how likely you are to get a bonus attack from Heavy Weapon Master.</t>
      </text>
    </comment>
    <comment authorId="0" ref="B206">
      <text>
        <t xml:space="preserve">The damage you deal with a single critical hit.  
This figure does not include effects that only occur once per round, such as Sneak Attack.</t>
      </text>
    </comment>
    <comment authorId="0" ref="Q206">
      <text>
        <t xml:space="preserve">The damage you deal with a single critical hit.  
This figure does not include effects that only occur once per round, such as Sneak Attack.</t>
      </text>
    </comment>
    <comment authorId="0" ref="AJ206">
      <text>
        <t xml:space="preserve">The chance of getting at least one critical hit out of all your attacks during the round.  
This is useful for figuring out things such as how likely you are to get a bonus attack from Heavy Weapon Master.</t>
      </text>
    </comment>
    <comment authorId="0" ref="AJ209">
      <text>
        <t xml:space="preserve">The additional damage dealt by Sneak Attack and similar effects, on average, based on the probability of a single hit and the probability that that hit is a crit.</t>
      </text>
    </comment>
    <comment authorId="0" ref="B212">
      <text>
        <t xml:space="preserve">What your DPR would be if you used the -5 to hit / +10 to damage option from feats such as Great Weapon Master or Sharpshooter</t>
      </text>
    </comment>
    <comment authorId="0" ref="Q212">
      <text>
        <t xml:space="preserve">What your DPR would be if you used the -5 to hit / +10 to damage option from feats such as Great Weapon Master or Sharpshooter</t>
      </text>
    </comment>
    <comment authorId="0" ref="AJ212">
      <text>
        <t xml:space="preserve">The additional damage dealt by Sneak Attack and similar effects, on average, based on the probability of a single hit and the probability that that hit is a crit.</t>
      </text>
    </comment>
    <comment authorId="0" ref="B215">
      <text>
        <t xml:space="preserve">The difference in DPR between using a -5/+10 feat option and not doing so.  If it's negative, you should not power attack!  
If it's positive, whether you should power attack or not depends on the enemy's remaning hp.</t>
      </text>
    </comment>
    <comment authorId="0" ref="Q215">
      <text>
        <t xml:space="preserve">The difference in DPR between using a -5/+10 feat option and not doing so.  If it's negative, you should not power attack!  
If it's positive, whether you should power attack or not depends on the enemy's remaning hp.</t>
      </text>
    </comment>
    <comment authorId="0" ref="AJ215">
      <text>
        <t xml:space="preserve">The chance of getting at least one critical hit out of all your attacks during the round.  
This is useful for figuring out things such as how likely you are to get a bonus attack from Heavy Weapon Master.</t>
      </text>
    </comment>
    <comment authorId="0" ref="B218">
      <text>
        <t xml:space="preserve">What your DPR would be if you used the -5 to hit / +10 to damage option from feats such as Great Weapon Master or Sharpshooter</t>
      </text>
    </comment>
    <comment authorId="0" ref="Q218">
      <text>
        <t xml:space="preserve">What your DPR would be if you used the -5 to hit / +10 to damage option from feats such as Great Weapon Master or Sharpshooter</t>
      </text>
    </comment>
    <comment authorId="0" ref="AJ218">
      <text>
        <t xml:space="preserve">The additional damage dealt by Sneak Attack and similar effects, on average, based on the probability of a single hit and the probability that that hit is a crit.</t>
      </text>
    </comment>
    <comment authorId="0" ref="B221">
      <text>
        <t xml:space="preserve">Your average damage per round, factoring in everything (crits, hit chance, enemy AC, sneak attack, great weapon fighting style, etc etc).</t>
      </text>
    </comment>
    <comment authorId="0" ref="Q221">
      <text>
        <t xml:space="preserve">Your average damage per round, factoring in everything (crits, hit chance, enemy AC, sneak attack, great weapon fighting style, etc etc).</t>
      </text>
    </comment>
    <comment authorId="0" ref="B224">
      <text>
        <t xml:space="preserve">What your DPR would be if you used the -5 to hit / +10 to damage option from feats such as Great Weapon Master or Sharpshooter</t>
      </text>
    </comment>
    <comment authorId="0" ref="Q224">
      <text>
        <t xml:space="preserve">What your DPR would be if you used the -5 to hit / +10 to damage option from feats such as Great Weapon Master or Sharpshooter</t>
      </text>
    </comment>
    <comment authorId="0" ref="B227">
      <text>
        <t xml:space="preserve">The chance of getting at least one critical hit out of all your attacks during the round.  
This is useful for figuring out things such as how likely you are to get a bonus attack from Heavy Weapon Master.</t>
      </text>
    </comment>
    <comment authorId="0" ref="Q227">
      <text>
        <t xml:space="preserve">The chance of getting at least one critical hit out of all your attacks during the round.  
This is useful for figuring out things such as how likely you are to get a bonus attack from Heavy Weapon Master.</t>
      </text>
    </comment>
    <comment authorId="0" ref="B230">
      <text>
        <t xml:space="preserve">The chance of getting at least one critical hit out of all your attacks during the round.  
This is useful for figuring out things such as how likely you are to get a bonus attack from Heavy Weapon Master.</t>
      </text>
    </comment>
    <comment authorId="0" ref="Q230">
      <text>
        <t xml:space="preserve">The chance of getting at least one critical hit out of all your attacks during the round.  
This is useful for figuring out things such as how likely you are to get a bonus attack from Heavy Weapon Master.</t>
      </text>
    </comment>
    <comment authorId="0" ref="B233">
      <text>
        <t xml:space="preserve">The chance of getting at least one critical hit out of all your attacks during the round.  
This is useful for figuring out things such as how likely you are to get a bonus attack from Heavy Weapon Master.</t>
      </text>
    </comment>
    <comment authorId="0" ref="Q233">
      <text>
        <t xml:space="preserve">The chance of getting at least one critical hit out of all your attacks during the round.  
This is useful for figuring out things such as how likely you are to get a bonus attack from Heavy Weapon Master.</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
      <text>
        <t xml:space="preserve">Please edit any of the white fields under the "Inputs" section.  Clicking anything with a triangle in the upper-right corner will give you helpful information about the calculator's functions.</t>
      </text>
    </comment>
    <comment authorId="0" ref="AA1">
      <text>
        <t xml:space="preserve">Don't edit anything under outputs unless you really know what you're doing.</t>
      </text>
    </comment>
    <comment authorId="0" ref="L4">
      <text>
        <t xml:space="preserve">Enter the target's save bonus here.</t>
      </text>
    </comment>
    <comment authorId="0" ref="Y4">
      <text>
        <t xml:space="preserve">The chance that an opponent will fail their initial save.
Note that unlike attack rolls, nat 1s and 20s aren't automatic successes/failures in 5e.</t>
      </text>
    </comment>
    <comment authorId="0" ref="L7">
      <text>
        <t xml:space="preserve">Enter your save DC here.</t>
      </text>
    </comment>
    <comment authorId="0" ref="Y7">
      <text>
        <t xml:space="preserve">Your average damage per round, factoring in everything.</t>
      </text>
    </comment>
    <comment authorId="0" ref="B10">
      <text>
        <t xml:space="preserve">Enter how many damage dice you roll of each type here, plus your flat modifier at the end.</t>
      </text>
    </comment>
    <comment authorId="0" ref="Y10">
      <text>
        <t xml:space="preserve">The average damage you deal for a single hit if an enemy fails their saving throw.</t>
      </text>
    </comment>
    <comment authorId="0" ref="L13">
      <text>
        <t xml:space="preserve">Enter the number of times the effect hits in a round here.
This can be used either to represent the total damage done to multiple targets, or the results of an effect that hits the same target multiple times, with a save against each hit.</t>
      </text>
    </comment>
    <comment authorId="0" ref="Y13">
      <text>
        <t xml:space="preserve">The average damage you deal for a single hit if an enemy succeeds their saving throw.
Note:  When saving for half damage, you might notice that this is actually a little less than half the damage per failed save.  This is NOT a bug; it's taking into effect the fact that 5e rounds down when dividing.</t>
      </text>
    </comment>
    <comment authorId="0" ref="B15">
      <text>
        <t xml:space="preserve">Here you can enter what happens on a successful save (negates, half damage, etc)</t>
      </text>
    </comment>
    <comment authorId="0" ref="Y16">
      <text>
        <t xml:space="preserve">The chance that at least one effect / target will fail their saving throw.</t>
      </text>
    </comment>
    <comment authorId="0" ref="K19">
      <text>
        <t xml:space="preserve">If this effect has a max duration, check the box and enter the duration here.
If the box is unchecked, the maximum duration is treated as infinite.  This is useful for effects like Sword of Wounding.</t>
      </text>
    </comment>
    <comment authorId="0" ref="Y19">
      <text>
        <t xml:space="preserve">The average damage dealt on each hit, whether they fail their saving throw or not.</t>
      </text>
    </comment>
    <comment authorId="0" ref="B22">
      <text>
        <t xml:space="preserve">If the target is a halfling, check this box to account for their luck.</t>
      </text>
    </comment>
    <comment authorId="0" ref="B24">
      <text>
        <t xml:space="preserve">If you have the Elemental Adept feat, and the element matches that of this attack, check this box.
Note:  If you use Elemental Adept with the Save for Half option, there's a miniscule margin of error of +/- 0.25 DPR due to the way it interacts with 5e's rounding effect.  This is the only edge case in the entire calculator where the result is "only" 99% exact instead of 100% exact (see documentation for why in more detail).</t>
      </text>
    </comment>
    <comment authorId="0" ref="B26">
      <text>
        <t xml:space="preserve">If the target has a bonus to their saving throw determined by a dice roll (such as from the Bless spell) then enter those dice here.</t>
      </text>
    </comment>
    <comment authorId="0" ref="Y26">
      <text>
        <t xml:space="preserve">The average duration of the effect, counting factors such as whether or not they get a save every round.  
Note that this is also helpful for calculating how long you can expect things like Hold Person to last, not just damage over time effects!</t>
      </text>
    </comment>
    <comment authorId="0" ref="B29">
      <text>
        <t xml:space="preserve">If the target has a penalty to their saving throw determined by a dice roll (such as by the Bane spell) then enter those dice here.</t>
      </text>
    </comment>
    <comment authorId="0" ref="Y29">
      <text>
        <t xml:space="preserve">The total damage dealt over the average duration of the effect.</t>
      </text>
    </comment>
    <comment authorId="0" ref="B32">
      <text>
        <t xml:space="preserve">If you get a bonus on only one hit or target, such as with the Evoker's "Empowered Evocation" ability, you can enter the bonus here.</t>
      </text>
    </comment>
    <comment authorId="0" ref="D217">
      <text>
        <t xml:space="preserve">Your chance to hit with any given attack.</t>
      </text>
    </comment>
    <comment authorId="0" ref="D220">
      <text>
        <t xml:space="preserve">Your average damage per round, factoring in everything (crits, hit chance, enemy AC, sneak attack, great weapon fighting style, etc etc).</t>
      </text>
    </comment>
    <comment authorId="0" ref="D223">
      <text>
        <t xml:space="preserve">The damage you deal with a single successful attack.  
This figure does not include effects that only occur once per round, such as Sneak Attack.</t>
      </text>
    </comment>
    <comment authorId="0" ref="D226">
      <text>
        <t xml:space="preserve">The damage you deal with a single critical hit.  
This figure does not include effects that only occur once per round, such as Sneak Attack.</t>
      </text>
    </comment>
    <comment authorId="0" ref="D238">
      <text>
        <t xml:space="preserve">The chance of getting at least one hit out of all your attacks during the round.  
This is useful for figuring out things such as how likely you are to get the extra damage from effects like Sneak Attack.</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
      <text>
        <t xml:space="preserve">Please edit any of the white fields under the "Inputs" section.  Clicking anything with a triangle in the upper-right corner will give you helpful information about the calculator's functions.</t>
      </text>
    </comment>
    <comment authorId="0" ref="AA1">
      <text>
        <t xml:space="preserve">Don't edit anything under outputs.</t>
      </text>
    </comment>
    <comment authorId="0" ref="B4">
      <text>
        <t xml:space="preserve">Insert the hit die size for whichever class you took your first level in here.
If you have multiple classes with different hit die sizes, use the "Additional Classes" section to add them, too.  </t>
      </text>
    </comment>
    <comment authorId="0" ref="Y4">
      <text>
        <t xml:space="preserve">The PHB offers you two options for determining hit points when leveling up:  Rolling or taking the default.  For example, a Barbarian would get 1d12 (or 7)+Con upon leveling up.
The number here is what you get for your total maximum HP if you take the number in parenthesis when leveling up, rather than rolling.</t>
      </text>
    </comment>
    <comment authorId="0" ref="B7">
      <text>
        <t xml:space="preserve">Enter your Constitution score here.  The modifier will be calculated automatically.</t>
      </text>
    </comment>
    <comment authorId="0" ref="Y7">
      <text>
        <t xml:space="preserve">The PHB offers you two options for determining hit points when leveling up:  Rolling or taking the default.  For example, a Barbarian would get 1d12 (or 7)+Con upon leveling up.
The number here is what you get for your total maximum HP if you roll when leveling up, rather than taking the number in parenthesis.</t>
      </text>
    </comment>
    <comment authorId="0" ref="B10">
      <text>
        <t xml:space="preserve">Enter your level in your first class here.</t>
      </text>
    </comment>
    <comment authorId="0" ref="Y10">
      <text>
        <t xml:space="preserve">The amount of HP you recover by spending all of your hit dice.</t>
      </text>
    </comment>
    <comment authorId="0" ref="B13">
      <text>
        <t xml:space="preserve">If you have a hit point bonus from something like, say, the Aid spell, you can enter it here.</t>
      </text>
    </comment>
    <comment authorId="0" ref="Y13">
      <text>
        <t xml:space="preserve">This is your Max HP (Default) + your HP recovered from hit dice. </t>
      </text>
    </comment>
    <comment authorId="0" ref="C16">
      <text>
        <t xml:space="preserve">Please edit any of the white fields under the "Inputs" section.  Clicking anything with a triangle in the upper-right corner will give you helpful information about the calculator's functions.</t>
      </text>
    </comment>
    <comment authorId="0" ref="Y16">
      <text>
        <t xml:space="preserve">This is how many extra hit points you get as a result of the Tough feat. </t>
      </text>
    </comment>
    <comment authorId="0" ref="B19">
      <text>
        <t xml:space="preserve">If you have additional classes with different hit die sizes, you can enter them here.
The "Max HP at first level" bonus will be applied to the first class entered (e.g. the one above the "additional classes section)</t>
      </text>
    </comment>
    <comment authorId="0" ref="Y19">
      <text>
        <t xml:space="preserve">This is how many hit extra hit points you'll heal (on average) due to the Durable feat if you spend all of your hit dice during a day.</t>
      </text>
    </comment>
    <comment authorId="0" ref="G20">
      <text>
        <t xml:space="preserve">The size of the hit die of your class, followed by the number of levels you have in that class.
Note that the class you took your first level in should be the one entered ABOVE "Additional Classes" rather than below it.</t>
      </text>
    </comment>
    <comment authorId="0" ref="B26">
      <text>
        <t xml:space="preserve">If you have the Tough feat, check this box.</t>
      </text>
    </comment>
    <comment authorId="0" ref="B27">
      <text>
        <t xml:space="preserve">If you have the Durable feat, check this box.</t>
      </text>
    </comment>
    <comment authorId="0" ref="D31">
      <text>
        <t xml:space="preserve">Please edit any of the white fields under the "Inputs" section.  Clicking anything with a triangle in the upper-right corner will give you helpful information about the calculator's functions.</t>
      </text>
    </comment>
    <comment authorId="0" ref="AA31">
      <text>
        <t xml:space="preserve">Don't edit anything under outputs.</t>
      </text>
    </comment>
    <comment authorId="0" ref="Y34">
      <text>
        <t xml:space="preserve">The number of spell slots you have, based on your combined levels in caster classes.</t>
      </text>
    </comment>
    <comment authorId="0" ref="D35">
      <text>
        <t xml:space="preserve">Enter how many levels you have in 1/3 Caster classes, such as Arcane Trickster or Eldritch Knight</t>
      </text>
    </comment>
    <comment authorId="0" ref="D36">
      <text>
        <t xml:space="preserve">Enter how many levels you have in 1/2 Caster classes, such as Paladin or Ranger</t>
      </text>
    </comment>
    <comment authorId="0" ref="D37">
      <text>
        <t xml:space="preserve">Enter how many levels you have in Full Caster classes, such as Bard, Cleric, Druid, Sorcerer, or Wizard</t>
      </text>
    </comment>
    <comment authorId="0" ref="Y37">
      <text>
        <t xml:space="preserve">The highest level slot you can cast.</t>
      </text>
    </comment>
    <comment authorId="0" ref="D38">
      <text>
        <t xml:space="preserve">Enter how many levels you have in the Artificer (it works a bit differently than other half caster classes, since it rounds up).</t>
      </text>
    </comment>
    <comment authorId="0" ref="D42">
      <text>
        <t xml:space="preserve">Please edit any of the white fields under the "Inputs" section.  Clicking anything with a triangle in the upper-right corner will give you helpful information about the calculator's functions.</t>
      </text>
    </comment>
    <comment authorId="0" ref="AA42">
      <text>
        <t xml:space="preserve">Don't edit anything under outputs.</t>
      </text>
    </comment>
    <comment authorId="0" ref="Y45">
      <text>
        <t xml:space="preserve">Your proficiency bonus, based on your level.</t>
      </text>
    </comment>
    <comment authorId="0" ref="D46">
      <text>
        <t xml:space="preserve">Enter your level here.</t>
      </text>
    </comment>
    <comment authorId="0" ref="D50">
      <text>
        <t xml:space="preserve">Please edit any of the white fields under the "Inputs" section.  Clicking anything with a triangle in the upper-right corner will give you helpful information about the calculator's functions.</t>
      </text>
    </comment>
    <comment authorId="0" ref="Z50">
      <text>
        <t xml:space="preserve">Don't edit anything under outputs.</t>
      </text>
    </comment>
    <comment authorId="0" ref="B53">
      <text>
        <t xml:space="preserve">How many spells of this level you're paying to scribe into the spellbook that you *don't* get the "Evocation/Illusion/whatever" Savant bonus for.
For example, if you were an Evoker, this would be how many level 1 spells you have that are NOT Evocation spells.</t>
      </text>
    </comment>
    <comment authorId="0" ref="L53">
      <text>
        <t xml:space="preserve">How many spells you're paying to scribe into the spellbook of this level that you *do* get the School Savant bonus for (e.g. the class feature most Wizards schools get at level 2).
For example, if you were an Evoker, this would be how many level 1 Evocation spells you have.</t>
      </text>
    </comment>
    <comment authorId="0" ref="A104">
      <text>
        <t xml:space="preserve">Under the hood stuff you don't need to worry about.
Edit anything below this line at your own risk.</t>
      </text>
    </comment>
    <comment authorId="0" ref="BM111">
      <text>
        <t xml:space="preserve">Enter your level here.</t>
      </text>
    </comment>
  </commentList>
</comments>
</file>

<file path=xl/sharedStrings.xml><?xml version="1.0" encoding="utf-8"?>
<sst xmlns="http://schemas.openxmlformats.org/spreadsheetml/2006/main" count="729" uniqueCount="302">
  <si>
    <t>Inputs</t>
  </si>
  <si>
    <t>Outputs</t>
  </si>
  <si>
    <r>
      <rPr>
        <rFont val="arial,sans,sans-serif"/>
        <b/>
      </rPr>
      <t>How to use:</t>
    </r>
    <r>
      <rPr>
        <rFont val="arial,sans,sans-serif"/>
      </rPr>
      <t xml:space="preserve">  </t>
    </r>
    <r>
      <rPr>
        <rFont val="arial,sans,sans-serif"/>
        <b/>
      </rPr>
      <t>Making a copy of the sh</t>
    </r>
    <r>
      <rPr>
        <rFont val="arial,sans,sans-serif"/>
        <b/>
        <sz val="9.0"/>
      </rPr>
      <t>eet will allow you to edit it.</t>
    </r>
    <r>
      <rPr>
        <rFont val="arial,sans,sans-serif"/>
      </rPr>
      <t xml:space="preserve">  Please edit any of the white or light green fields under the "Inputs" section.  Clicking anything with a triangle in the upper-right corner will give you helpful information about the calculator's functions.</t>
    </r>
  </si>
  <si>
    <t>When to power attack (Sharpshooter / Great Weapon Master)</t>
  </si>
  <si>
    <t>Attack Bonus</t>
  </si>
  <si>
    <t>Chance to Hit (Hit%)</t>
  </si>
  <si>
    <t>Normal</t>
  </si>
  <si>
    <t>Advantage</t>
  </si>
  <si>
    <t>Disadvantage</t>
  </si>
  <si>
    <t>Target AC</t>
  </si>
  <si>
    <t>Average Damage Per Round (DPR)</t>
  </si>
  <si>
    <t>Damage Per Hit (DPH)</t>
  </si>
  <si>
    <t>d4+</t>
  </si>
  <si>
    <t>d6+</t>
  </si>
  <si>
    <t>d8+</t>
  </si>
  <si>
    <t>d10+</t>
  </si>
  <si>
    <t>d12+</t>
  </si>
  <si>
    <t>Average</t>
  </si>
  <si>
    <t>Minimum</t>
  </si>
  <si>
    <t>Maximum</t>
  </si>
  <si>
    <t xml:space="preserve">Crits on </t>
  </si>
  <si>
    <t>+</t>
  </si>
  <si>
    <t>Number of Attacks:</t>
  </si>
  <si>
    <t>x</t>
  </si>
  <si>
    <t>Damage Per Crit (DPC)</t>
  </si>
  <si>
    <t>Advanced Options!</t>
  </si>
  <si>
    <t>Critical Hit Chance (Crit%)</t>
  </si>
  <si>
    <t>Elven Accuracy?</t>
  </si>
  <si>
    <t>Lucky (Halfling)?</t>
  </si>
  <si>
    <t>GWF Style?</t>
  </si>
  <si>
    <t>Elemental Adept?</t>
  </si>
  <si>
    <t>GWM Crit Bonus?</t>
  </si>
  <si>
    <t>Chance of at least one hit</t>
  </si>
  <si>
    <t>Bonus on First Hit (Sneak Attack/Divine Strike/Etc)</t>
  </si>
  <si>
    <t>Chance of at least one crit</t>
  </si>
  <si>
    <t>Click a graph and mouseover points on that graph to see additional data about that point.</t>
  </si>
  <si>
    <t>Bonus Dice to Hit (Bless/Inspiration/Etc)</t>
  </si>
  <si>
    <t xml:space="preserve">If you are wondering about how any of this is calculated, you can look at our code in Tools -&gt; Script </t>
  </si>
  <si>
    <t>d12</t>
  </si>
  <si>
    <t>-5/+10 DPR</t>
  </si>
  <si>
    <t xml:space="preserve">Editor, as well as the formula of any cell by double clicking on it.  We also have a Google Doc that </t>
  </si>
  <si>
    <t>Penalty Dice to Hit (Bane/Synaptic Static/Etc)</t>
  </si>
  <si>
    <t xml:space="preserve">explains the formulas for calculating basically everything in D&amp;D by hand, here:  </t>
  </si>
  <si>
    <t>-5/+10 DPR Difference</t>
  </si>
  <si>
    <t>Bonus on Crit (Brutal Criticals/Half-Orc/Etc)</t>
  </si>
  <si>
    <t>Note that it may take a few seconds to load everything.  If it seems "stuck" try hitting the reload</t>
  </si>
  <si>
    <t>button on your browser, or checking your browser's compatibility with Google Spreadsheets.</t>
  </si>
  <si>
    <t>-5/+10 Chance to Hit</t>
  </si>
  <si>
    <t>Bonus Action Attacks (PAM/Swift Quiver/Etc)</t>
  </si>
  <si>
    <t>We occasionally post updates here:</t>
  </si>
  <si>
    <t># of Attacks:</t>
  </si>
  <si>
    <r>
      <rPr>
        <color rgb="FF1155CC"/>
        <u/>
      </rPr>
      <t>https://forums.giantitp.com/showthread.php?582779-Comprehensive-DPR-Calculator-(v2-0)</t>
    </r>
    <r>
      <rPr/>
      <t>)</t>
    </r>
  </si>
  <si>
    <t>Damage:</t>
  </si>
  <si>
    <t>-5/+10 Chance of at least one hit</t>
  </si>
  <si>
    <t>If you want to support us, you can do so here:</t>
  </si>
  <si>
    <t>https://www.patreon.com/LudicSavant</t>
  </si>
  <si>
    <t>Bonus Dice to Hit (Bless/Inspiration/etc)</t>
  </si>
  <si>
    <t>Advantage?</t>
  </si>
  <si>
    <t>Same as other attacks</t>
  </si>
  <si>
    <t>Remember:  Make a copy of the sheet so that you can edit it!</t>
  </si>
  <si>
    <t>These secrets were not meant for mortal eyes. Disturb them at the risk of your own sanity.</t>
  </si>
  <si>
    <t>DAMAGE PER ROUND (1 Normal Attack)</t>
  </si>
  <si>
    <t>ATTACK PROBABILITIES</t>
  </si>
  <si>
    <t>DAMAGE PER ROUND (All Normal Attacks)</t>
  </si>
  <si>
    <t>PROBABILITY OF ONE HIT (Normal)</t>
  </si>
  <si>
    <t>AC</t>
  </si>
  <si>
    <t>-5 / +10 (Normal)</t>
  </si>
  <si>
    <t>-5 / +10 (Advantage)</t>
  </si>
  <si>
    <t>-5 / +10 (Disadvantage)</t>
  </si>
  <si>
    <t>Diff N</t>
  </si>
  <si>
    <t>Diff A</t>
  </si>
  <si>
    <t>Diff D</t>
  </si>
  <si>
    <t>Norm</t>
  </si>
  <si>
    <t>Adv</t>
  </si>
  <si>
    <t>Disadv</t>
  </si>
  <si>
    <t>Pwr N</t>
  </si>
  <si>
    <t>Pwr A</t>
  </si>
  <si>
    <t>Pwr D</t>
  </si>
  <si>
    <t>DAMAGE PER ROUND (1 Bonus Attack)</t>
  </si>
  <si>
    <t>DAMAGE PER ROUND (All Bonus Attacks)</t>
  </si>
  <si>
    <t>PROBABILITY OF ONE HIT (Bonus)</t>
  </si>
  <si>
    <t>GRAPH DATA: DAMAGE PER ROUND (Full Routine)</t>
  </si>
  <si>
    <t>PROBABILITY OF ONE HIT (Total)</t>
  </si>
  <si>
    <t>SA Dice average (moved)</t>
  </si>
  <si>
    <t>=</t>
  </si>
  <si>
    <t>2.22 UI Feature</t>
  </si>
  <si>
    <t>NORMAL ATTACK</t>
  </si>
  <si>
    <t>BONUS ACTION ATTACK</t>
  </si>
  <si>
    <t>FULL ROUTINE</t>
  </si>
  <si>
    <t>+DPR from Once-Per-Round Effects</t>
  </si>
  <si>
    <t>Selected</t>
  </si>
  <si>
    <t>Once-per-round damage</t>
  </si>
  <si>
    <t>Chance of at least one hit (total)</t>
  </si>
  <si>
    <t>Chance of at least one crit (total)</t>
  </si>
  <si>
    <t>GWM Crit Adjustment</t>
  </si>
  <si>
    <t>+DPR Once-Per-Round, -5/+10</t>
  </si>
  <si>
    <t>-5/+10 GWM Crit Adjustment</t>
  </si>
  <si>
    <t>Average Damage Per Attack (DPA)</t>
  </si>
  <si>
    <t>-5/+10 DPA</t>
  </si>
  <si>
    <t>Target Save Bonus</t>
  </si>
  <si>
    <t>Effect Save DC</t>
  </si>
  <si>
    <t>Damage Per Failed Save</t>
  </si>
  <si>
    <t>Number of Effects / Targets:</t>
  </si>
  <si>
    <t>Damage Per Successful Save</t>
  </si>
  <si>
    <t>Save Type:</t>
  </si>
  <si>
    <t>Save for Half</t>
  </si>
  <si>
    <t>Max Duration?</t>
  </si>
  <si>
    <t>Rounds</t>
  </si>
  <si>
    <t>Damage Per Hit</t>
  </si>
  <si>
    <t>Duration Type:</t>
  </si>
  <si>
    <t>Save Every Round</t>
  </si>
  <si>
    <t>Outputs 
(Effects with Durations)</t>
  </si>
  <si>
    <t>Bonus Dice to Save (Bless/Inspiration/Etc)</t>
  </si>
  <si>
    <t>Average Duration (In Rounds)</t>
  </si>
  <si>
    <t>Penalty Dice to Save (Bane/Etc)</t>
  </si>
  <si>
    <t>Average Total Damage Over Time</t>
  </si>
  <si>
    <t>Bonus Damage on First Hit (Evoker School / Etc)</t>
  </si>
  <si>
    <t>Full Damage</t>
  </si>
  <si>
    <t>Half Damage</t>
  </si>
  <si>
    <t>Full Damage (First Hit Bonus)</t>
  </si>
  <si>
    <t>Half Damage (First Hit)</t>
  </si>
  <si>
    <t>Damage Per Target</t>
  </si>
  <si>
    <t>No Advantage</t>
  </si>
  <si>
    <t>No Rider</t>
  </si>
  <si>
    <t>Save Negates</t>
  </si>
  <si>
    <t>No Resistance</t>
  </si>
  <si>
    <t>Attack Set 1</t>
  </si>
  <si>
    <t>Effect Set 1</t>
  </si>
  <si>
    <t>Graph Types:</t>
  </si>
  <si>
    <t>Order of Operations</t>
  </si>
  <si>
    <t>Vulnerability</t>
  </si>
  <si>
    <t>Attack Set 2</t>
  </si>
  <si>
    <t>Effect Set 2</t>
  </si>
  <si>
    <t>Compare Individual Sets</t>
  </si>
  <si>
    <t>No Save</t>
  </si>
  <si>
    <t>Resistance</t>
  </si>
  <si>
    <t>Attack Set 3</t>
  </si>
  <si>
    <t>Effect Set 3</t>
  </si>
  <si>
    <t>Total DPR vs ACs</t>
  </si>
  <si>
    <t>Evasion</t>
  </si>
  <si>
    <t>Attack Set 4</t>
  </si>
  <si>
    <t>Effect Set 4</t>
  </si>
  <si>
    <t>Attack Set 5</t>
  </si>
  <si>
    <t>Effect Set 5</t>
  </si>
  <si>
    <t>Attack Set 6</t>
  </si>
  <si>
    <t>Effect Set 6</t>
  </si>
  <si>
    <t>Bonus Action</t>
  </si>
  <si>
    <t>Bonus Attack</t>
  </si>
  <si>
    <t>Melee Advantage (Prone)</t>
  </si>
  <si>
    <t>Stunned</t>
  </si>
  <si>
    <t>Melee</t>
  </si>
  <si>
    <t>Strength</t>
  </si>
  <si>
    <t>Not a rider</t>
  </si>
  <si>
    <t>All Attack Advantage (e.g. Stunned)</t>
  </si>
  <si>
    <t>Blinded</t>
  </si>
  <si>
    <t>Ranged</t>
  </si>
  <si>
    <t>Dexterity</t>
  </si>
  <si>
    <t>for all attacks</t>
  </si>
  <si>
    <t>Spell Save Disadvantage</t>
  </si>
  <si>
    <t>Prone</t>
  </si>
  <si>
    <t>Spell</t>
  </si>
  <si>
    <t>Constitution</t>
  </si>
  <si>
    <t>for Attack Set 1</t>
  </si>
  <si>
    <t>-1d4 Saves (Bane)</t>
  </si>
  <si>
    <t>Intelligence</t>
  </si>
  <si>
    <t>for Attack Set 2</t>
  </si>
  <si>
    <t>Wisdom</t>
  </si>
  <si>
    <t>for Attack Set 3</t>
  </si>
  <si>
    <t>Charisma</t>
  </si>
  <si>
    <t>for Attack Set 4</t>
  </si>
  <si>
    <t>Bonus Effect</t>
  </si>
  <si>
    <t>N/A</t>
  </si>
  <si>
    <t>for Attack Set 5</t>
  </si>
  <si>
    <t>for Attack Set 6</t>
  </si>
  <si>
    <t>Lasts Full Duration</t>
  </si>
  <si>
    <t>for Bonus Attack</t>
  </si>
  <si>
    <t>Str Save</t>
  </si>
  <si>
    <t>Save or Check DC</t>
  </si>
  <si>
    <t>Ref Save</t>
  </si>
  <si>
    <t>Contestested Check</t>
  </si>
  <si>
    <t>Con Save</t>
  </si>
  <si>
    <t>Check (Advantage)+</t>
  </si>
  <si>
    <t>Int Save</t>
  </si>
  <si>
    <t>Check (Disadv)+</t>
  </si>
  <si>
    <t>Wis Save</t>
  </si>
  <si>
    <t>Check (TripleAdv)+</t>
  </si>
  <si>
    <t>Cha Save</t>
  </si>
  <si>
    <t>Bonus</t>
  </si>
  <si>
    <t>Str Check</t>
  </si>
  <si>
    <t>Dex Check</t>
  </si>
  <si>
    <t>Con Check</t>
  </si>
  <si>
    <t>Int Check</t>
  </si>
  <si>
    <t>Wis Check</t>
  </si>
  <si>
    <t>Cha Check</t>
  </si>
  <si>
    <t>This is some under-the-hood stuff that makes the drop-down boxes work and display options properly.  You don't need to worry about any of this.</t>
  </si>
  <si>
    <t>HP Calculator Inputs</t>
  </si>
  <si>
    <t>HP Calculator Outputs</t>
  </si>
  <si>
    <t>This calculator will tell you how many hit points you have (either by taking the default, or by rolling) as well as how many hit points you will recover from spending your Hit Dice during short rests.</t>
  </si>
  <si>
    <t>Hit Die Size</t>
  </si>
  <si>
    <t>Hit Point Maximum (Default)</t>
  </si>
  <si>
    <t>Constitution Score</t>
  </si>
  <si>
    <t>Mod</t>
  </si>
  <si>
    <t>Hit Point Maximum (Rolled)</t>
  </si>
  <si>
    <t>Level</t>
  </si>
  <si>
    <t>HP recovered from Hit Dice</t>
  </si>
  <si>
    <t>Misc HP Bonus</t>
  </si>
  <si>
    <t>HP Max (Default) + Recovered</t>
  </si>
  <si>
    <t>Advanced Options</t>
  </si>
  <si>
    <t>Extra Max HP from Tough</t>
  </si>
  <si>
    <t>Additional Classes</t>
  </si>
  <si>
    <t>Extra Healing from Durable (Average)</t>
  </si>
  <si>
    <t>Multiclass 1:</t>
  </si>
  <si>
    <t>HD:</t>
  </si>
  <si>
    <t>Level:</t>
  </si>
  <si>
    <t>Multiclass 2:</t>
  </si>
  <si>
    <t>Multiclass 3:</t>
  </si>
  <si>
    <t>Multiclass 4:</t>
  </si>
  <si>
    <t>Tough Feat:</t>
  </si>
  <si>
    <t>Durable Feat:</t>
  </si>
  <si>
    <t>Slot Calculator Inputs</t>
  </si>
  <si>
    <t>Slot Calculator Outputs</t>
  </si>
  <si>
    <t>This calculator will tell you how many spell slots you have.</t>
  </si>
  <si>
    <t>It automatically detects if you are multiclassing and uses the appropriate rounding rules.</t>
  </si>
  <si>
    <t>Spell Slots:</t>
  </si>
  <si>
    <t>1/3 Caster Levels</t>
  </si>
  <si>
    <t>1/2 Caster Levels</t>
  </si>
  <si>
    <t>Full Caster Levels</t>
  </si>
  <si>
    <t>Highest Level Slot</t>
  </si>
  <si>
    <t>Artificer Levels</t>
  </si>
  <si>
    <t>Prof Calculator Inputs</t>
  </si>
  <si>
    <t>Prof Calculator Outputs</t>
  </si>
  <si>
    <t>This one's very simple:  It tells you your proficiency bonus based on level.</t>
  </si>
  <si>
    <t>The formula is also simple:  It's 1 + level/4 (rounded up)</t>
  </si>
  <si>
    <t>Proficiency Bonus</t>
  </si>
  <si>
    <t>Spellbook Calculator Inputs</t>
  </si>
  <si>
    <t>Spellbook Calculator Outputs</t>
  </si>
  <si>
    <t xml:space="preserve">This calculator will tell you how much time and money it will cost </t>
  </si>
  <si>
    <t>to scribe a number of spells into your spellbook, or back it up.</t>
  </si>
  <si>
    <t>Level 1 Spells (Normal)</t>
  </si>
  <si>
    <t>(School Savant)</t>
  </si>
  <si>
    <t>Spellbook Cost (Initial)</t>
  </si>
  <si>
    <t>Level 2 Spells (Normal)</t>
  </si>
  <si>
    <t>Money</t>
  </si>
  <si>
    <t>Time</t>
  </si>
  <si>
    <t>Level 3 Spells (Normal)</t>
  </si>
  <si>
    <t>Level 4 Spells (Normal)</t>
  </si>
  <si>
    <t>"Savant" Feature Savings (Initial)</t>
  </si>
  <si>
    <t>Level 5 Spells (Normal)</t>
  </si>
  <si>
    <t>Level 6 Spells (Normal)</t>
  </si>
  <si>
    <t>Level 7 Spells (Normal)</t>
  </si>
  <si>
    <t>Spellbook Cost (Backup Copies)</t>
  </si>
  <si>
    <t>Level 8 Spells (Normal)</t>
  </si>
  <si>
    <t>Level 9 Spells (Normal)</t>
  </si>
  <si>
    <t>"Savant" Feature Savings (Backup)</t>
  </si>
  <si>
    <t>Total Spells In Spellbook:</t>
  </si>
  <si>
    <t>ToughIf:</t>
  </si>
  <si>
    <t>Constituion Modifier</t>
  </si>
  <si>
    <t>Total Character Levels:</t>
  </si>
  <si>
    <t>Rolled</t>
  </si>
  <si>
    <t>Default</t>
  </si>
  <si>
    <t>Levels</t>
  </si>
  <si>
    <t>TotalRolled</t>
  </si>
  <si>
    <t>TotalDefault</t>
  </si>
  <si>
    <t>Recov</t>
  </si>
  <si>
    <t>TotalRecov</t>
  </si>
  <si>
    <t>Spellbookstuff</t>
  </si>
  <si>
    <t>C1</t>
  </si>
  <si>
    <t>MinDie</t>
  </si>
  <si>
    <t>Hit Dice Total Normal</t>
  </si>
  <si>
    <t>C2</t>
  </si>
  <si>
    <t>Hit Dice Total Durable</t>
  </si>
  <si>
    <t>C3</t>
  </si>
  <si>
    <t>Hit Dice Total Difference</t>
  </si>
  <si>
    <t>C4</t>
  </si>
  <si>
    <t>C5</t>
  </si>
  <si>
    <t>FirstLevelHP</t>
  </si>
  <si>
    <t>Durable Hit Die</t>
  </si>
  <si>
    <t>K</t>
  </si>
  <si>
    <t>Extra Death Gates</t>
  </si>
  <si>
    <t>Deflect Missiles</t>
  </si>
  <si>
    <t>DexMod:</t>
  </si>
  <si>
    <t>1/Round Resistance</t>
  </si>
  <si>
    <t>Mirror Images</t>
  </si>
  <si>
    <t>Spell Slots</t>
  </si>
  <si>
    <t>4 / 2</t>
  </si>
  <si>
    <t>4 / 3</t>
  </si>
  <si>
    <t>4 / 3 / 2</t>
  </si>
  <si>
    <t>4 / 3 / 3</t>
  </si>
  <si>
    <t>4 / 3 / 3 / 1</t>
  </si>
  <si>
    <t>4 / 3 / 3 / 2</t>
  </si>
  <si>
    <t>4 / 3 / 3 / 3 / 1</t>
  </si>
  <si>
    <t>4 / 3 / 3 / 3 / 2</t>
  </si>
  <si>
    <t>4 / 3 / 3 / 3 / 2 / 1</t>
  </si>
  <si>
    <t>Total Caster Levels:</t>
  </si>
  <si>
    <t>Artificer Caster Levels:</t>
  </si>
  <si>
    <t>4 / 3 / 3 / 3 / 2 / 1 / 1</t>
  </si>
  <si>
    <t>4 / 3 / 3 / 3 / 2 / 1 / 1 / 1</t>
  </si>
  <si>
    <t xml:space="preserve">4 / 3 / 3 / 3 / 2 / 1 / 1 / 1 </t>
  </si>
  <si>
    <t>4 / 3 / 3 / 3 / 2 / 1 / 1 / 1 / 1</t>
  </si>
  <si>
    <t>4 / 3 / 3 / 3 / 3 / 1 / 1 / 1 / 1</t>
  </si>
  <si>
    <t>4 / 3 / 3 / 3 / 3 / 2 / 1 / 1 / 1</t>
  </si>
  <si>
    <t>4 / 3 / 3 / 3 / 3 / 2 / 2 / 1 / 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</si>
</sst>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10">
    <font>
      <sz val="10.0"/>
      <color rgb="FF000000"/>
      <name val="Arial"/>
    </font>
    <font>
      <name val="Arial"/>
    </font>
    <font/>
    <font>
      <color rgb="FF0000FF"/>
    </font>
    <font>
      <u/>
      <color rgb="FF0000FF"/>
    </font>
    <font>
      <b/>
    </font>
    <font>
      <color rgb="FFFFFFFF"/>
    </font>
    <font>
      <sz val="11.0"/>
      <color rgb="FF000000"/>
      <name val="Arial"/>
    </font>
    <font>
      <sz val="11.0"/>
      <color rgb="FF4285F4"/>
      <name val="Arial"/>
    </font>
    <font>
      <color rgb="FF000000"/>
    </font>
  </fonts>
  <fills count="20">
    <fill>
      <patternFill patternType="none"/>
    </fill>
    <fill>
      <patternFill patternType="lightGray"/>
    </fill>
    <fill>
      <patternFill patternType="solid">
        <fgColor rgb="FFB7B7B7"/>
        <bgColor rgb="FFB7B7B7"/>
      </patternFill>
    </fill>
    <fill>
      <patternFill patternType="solid">
        <fgColor rgb="FFE06666"/>
        <bgColor rgb="FFE06666"/>
      </patternFill>
    </fill>
    <fill>
      <patternFill patternType="solid">
        <fgColor rgb="FFF6B26B"/>
        <bgColor rgb="FFF6B26B"/>
      </patternFill>
    </fill>
    <fill>
      <patternFill patternType="solid">
        <fgColor rgb="FFFFFFFF"/>
        <bgColor rgb="FFFFFFFF"/>
      </patternFill>
    </fill>
    <fill>
      <patternFill patternType="solid">
        <fgColor rgb="FFB4A7D6"/>
        <bgColor rgb="FFB4A7D6"/>
      </patternFill>
    </fill>
    <fill>
      <patternFill patternType="solid">
        <fgColor rgb="FFC9DAF8"/>
        <bgColor rgb="FFC9DAF8"/>
      </patternFill>
    </fill>
    <fill>
      <patternFill patternType="solid">
        <fgColor rgb="FFB6D7A8"/>
        <bgColor rgb="FFB6D7A8"/>
      </patternFill>
    </fill>
    <fill>
      <patternFill patternType="solid">
        <fgColor rgb="FFEA9999"/>
        <bgColor rgb="FFEA9999"/>
      </patternFill>
    </fill>
    <fill>
      <patternFill patternType="solid">
        <fgColor rgb="FFA4C2F4"/>
        <bgColor rgb="FFA4C2F4"/>
      </patternFill>
    </fill>
    <fill>
      <patternFill patternType="solid">
        <fgColor rgb="FF4A86E8"/>
        <bgColor rgb="FF4A86E8"/>
      </patternFill>
    </fill>
    <fill>
      <patternFill patternType="solid">
        <fgColor rgb="FF00FF00"/>
        <bgColor rgb="FF00FF00"/>
      </patternFill>
    </fill>
    <fill>
      <patternFill patternType="solid">
        <fgColor rgb="FFFFF2CC"/>
        <bgColor rgb="FFFFF2CC"/>
      </patternFill>
    </fill>
    <fill>
      <patternFill patternType="solid">
        <fgColor rgb="FF980000"/>
        <bgColor rgb="FF980000"/>
      </patternFill>
    </fill>
    <fill>
      <patternFill patternType="solid">
        <fgColor rgb="FF999999"/>
        <bgColor rgb="FF999999"/>
      </patternFill>
    </fill>
    <fill>
      <patternFill patternType="solid">
        <fgColor rgb="FFFFE599"/>
        <bgColor rgb="FFFFE599"/>
      </patternFill>
    </fill>
    <fill>
      <patternFill patternType="solid">
        <fgColor rgb="FFFFD966"/>
        <bgColor rgb="FFFFD966"/>
      </patternFill>
    </fill>
    <fill>
      <patternFill patternType="solid">
        <fgColor rgb="FF93C47D"/>
        <bgColor rgb="FF93C47D"/>
      </patternFill>
    </fill>
    <fill>
      <patternFill patternType="solid">
        <fgColor rgb="FFF9CB9C"/>
        <bgColor rgb="FFF9CB9C"/>
      </patternFill>
    </fill>
  </fills>
  <borders count="46">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134F5C"/>
      </right>
    </border>
    <border>
      <left style="thick">
        <color rgb="FF45818E"/>
      </left>
      <top style="thick">
        <color rgb="FF45818E"/>
      </top>
      <bottom style="thin">
        <color rgb="FF000000"/>
      </bottom>
    </border>
    <border>
      <top style="thick">
        <color rgb="FF45818E"/>
      </top>
      <bottom style="thin">
        <color rgb="FF000000"/>
      </bottom>
    </border>
    <border>
      <right style="thick">
        <color rgb="FF45818E"/>
      </right>
      <top style="thick">
        <color rgb="FF45818E"/>
      </top>
      <bottom style="thin">
        <color rgb="FF000000"/>
      </bottom>
    </border>
    <border>
      <left style="thick">
        <color rgb="FF45818E"/>
      </left>
    </border>
    <border>
      <left style="thin">
        <color rgb="FF000000"/>
      </left>
    </border>
    <border>
      <left style="thin">
        <color rgb="FF000000"/>
      </left>
      <right style="thin">
        <color rgb="FF000000"/>
      </right>
    </border>
    <border>
      <right style="thick">
        <color rgb="FF45818E"/>
      </right>
    </border>
    <border>
      <left style="thick">
        <color rgb="FF45818E"/>
      </left>
      <top style="thin">
        <color rgb="FF000000"/>
      </top>
      <bottom style="thin">
        <color rgb="FF000000"/>
      </bottom>
    </border>
    <border>
      <right style="thick">
        <color rgb="FF45818E"/>
      </right>
      <top style="thin">
        <color rgb="FF000000"/>
      </top>
      <bottom style="thin">
        <color rgb="FF000000"/>
      </bottom>
    </border>
    <border>
      <left style="thick">
        <color rgb="FF45818E"/>
      </left>
      <right style="thin">
        <color rgb="FF000000"/>
      </right>
      <bottom style="thin">
        <color rgb="FF000000"/>
      </bottom>
    </border>
    <border>
      <left style="thin">
        <color rgb="FF000000"/>
      </left>
      <right style="thin">
        <color rgb="FF000000"/>
      </right>
      <bottom style="thin">
        <color rgb="FF000000"/>
      </bottom>
    </border>
    <border>
      <right style="thick">
        <color rgb="FF45818E"/>
      </right>
      <bottom style="thin">
        <color rgb="FF000000"/>
      </bottom>
    </border>
    <border>
      <left style="thick">
        <color rgb="FF45818E"/>
      </left>
      <right style="thin">
        <color rgb="FF000000"/>
      </right>
      <top style="thin">
        <color rgb="FF000000"/>
      </top>
      <bottom style="thin">
        <color rgb="FF000000"/>
      </bottom>
    </border>
    <border>
      <left style="thick">
        <color rgb="FF45818E"/>
      </left>
      <right style="thin">
        <color rgb="FF000000"/>
      </right>
      <top style="thin">
        <color rgb="FF000000"/>
      </top>
    </border>
    <border>
      <left style="thin">
        <color rgb="FF000000"/>
      </left>
      <right style="thin">
        <color rgb="FF000000"/>
      </right>
      <top style="thin">
        <color rgb="FF000000"/>
      </top>
    </border>
    <border>
      <left style="thick">
        <color rgb="FF45818E"/>
      </left>
      <top style="thin">
        <color rgb="FF000000"/>
      </top>
      <bottom style="thick">
        <color rgb="FF45818E"/>
      </bottom>
    </border>
    <border>
      <top style="thin">
        <color rgb="FF000000"/>
      </top>
      <bottom style="thick">
        <color rgb="FF45818E"/>
      </bottom>
    </border>
    <border>
      <right style="thin">
        <color rgb="FF000000"/>
      </right>
      <top style="thin">
        <color rgb="FF000000"/>
      </top>
      <bottom style="thick">
        <color rgb="FF45818E"/>
      </bottom>
    </border>
    <border>
      <left style="thin">
        <color rgb="FF000000"/>
      </left>
      <top style="thin">
        <color rgb="FF000000"/>
      </top>
      <bottom style="thick">
        <color rgb="FF45818E"/>
      </bottom>
    </border>
    <border>
      <right style="thick">
        <color rgb="FF45818E"/>
      </right>
      <bottom style="thick">
        <color rgb="FF45818E"/>
      </bottom>
    </border>
    <border>
      <right style="thin">
        <color rgb="FF999999"/>
      </right>
    </border>
    <border>
      <left style="thin">
        <color rgb="FF999999"/>
      </left>
    </border>
    <border>
      <right style="thin">
        <color rgb="FF666666"/>
      </right>
    </border>
    <border>
      <left style="thin">
        <color rgb="FF666666"/>
      </left>
    </border>
    <border>
      <right style="thin">
        <color rgb="FF999999"/>
      </right>
      <bottom style="thin">
        <color rgb="FF000000"/>
      </bottom>
    </border>
    <border>
      <left style="thin">
        <color rgb="FF999999"/>
      </left>
      <bottom style="thin">
        <color rgb="FF000000"/>
      </bottom>
    </border>
    <border>
      <right style="thin">
        <color rgb="FF666666"/>
      </right>
      <bottom style="thin">
        <color rgb="FF000000"/>
      </bottom>
    </border>
    <border>
      <left style="thin">
        <color rgb="FF666666"/>
      </left>
      <bottom style="thin">
        <color rgb="FF000000"/>
      </bottom>
    </border>
    <border>
      <right style="thin">
        <color rgb="FF999999"/>
      </right>
      <top style="thin">
        <color rgb="FF000000"/>
      </top>
    </border>
    <border>
      <left style="thin">
        <color rgb="FF999999"/>
      </left>
      <top style="thin">
        <color rgb="FF000000"/>
      </top>
    </border>
    <border>
      <right style="thin">
        <color rgb="FF666666"/>
      </right>
      <top style="thin">
        <color rgb="FF000000"/>
      </top>
    </border>
    <border>
      <right/>
    </border>
    <border>
      <left style="thin">
        <color rgb="FF666666"/>
      </left>
      <top style="thin">
        <color rgb="FF000000"/>
      </top>
    </border>
  </borders>
  <cellStyleXfs count="1">
    <xf borderId="0" fillId="0" fontId="0" numFmtId="0" applyAlignment="1" applyFont="1"/>
  </cellStyleXfs>
  <cellXfs count="225">
    <xf borderId="0" fillId="0" fontId="0" numFmtId="0" xfId="0" applyAlignment="1" applyFont="1">
      <alignment readingOrder="0" shrinkToFit="0" vertical="bottom" wrapText="0"/>
    </xf>
    <xf borderId="0" fillId="2" fontId="1" numFmtId="0" xfId="0" applyAlignment="1" applyFill="1" applyFont="1">
      <alignment vertical="bottom"/>
    </xf>
    <xf borderId="1" fillId="2" fontId="1" numFmtId="0" xfId="0" applyAlignment="1" applyBorder="1" applyFont="1">
      <alignment vertical="bottom"/>
    </xf>
    <xf borderId="2" fillId="3" fontId="1" numFmtId="0" xfId="0" applyAlignment="1" applyBorder="1" applyFill="1" applyFont="1">
      <alignment horizontal="center" vertical="center"/>
    </xf>
    <xf borderId="3" fillId="0" fontId="2" numFmtId="0" xfId="0" applyBorder="1" applyFont="1"/>
    <xf borderId="4" fillId="0" fontId="2" numFmtId="0" xfId="0" applyBorder="1" applyFont="1"/>
    <xf borderId="0" fillId="2" fontId="1" numFmtId="0" xfId="0" applyAlignment="1" applyFont="1">
      <alignment horizontal="center" readingOrder="0" shrinkToFit="0" vertical="bottom" wrapText="1"/>
    </xf>
    <xf borderId="0" fillId="2" fontId="1" numFmtId="0" xfId="0" applyAlignment="1" applyFont="1">
      <alignment horizontal="center" readingOrder="0" shrinkToFit="0" vertical="bottom" wrapText="0"/>
    </xf>
    <xf borderId="0" fillId="2" fontId="2" numFmtId="0" xfId="0" applyFont="1"/>
    <xf borderId="5" fillId="0" fontId="2" numFmtId="0" xfId="0" applyBorder="1" applyFont="1"/>
    <xf borderId="6" fillId="0" fontId="2" numFmtId="0" xfId="0" applyBorder="1" applyFont="1"/>
    <xf borderId="7" fillId="0" fontId="2" numFmtId="0" xfId="0" applyBorder="1" applyFont="1"/>
    <xf borderId="0" fillId="2" fontId="2" numFmtId="0" xfId="0" applyAlignment="1" applyFont="1">
      <alignment readingOrder="0"/>
    </xf>
    <xf borderId="6" fillId="2" fontId="1" numFmtId="0" xfId="0" applyAlignment="1" applyBorder="1" applyFont="1">
      <alignment vertical="bottom"/>
    </xf>
    <xf borderId="2" fillId="4" fontId="1" numFmtId="0" xfId="0" applyAlignment="1" applyBorder="1" applyFill="1" applyFont="1">
      <alignment horizontal="center" vertical="center"/>
    </xf>
    <xf borderId="2" fillId="5" fontId="1" numFmtId="0" xfId="0" applyAlignment="1" applyBorder="1" applyFill="1" applyFont="1">
      <alignment horizontal="center" readingOrder="0" vertical="center"/>
    </xf>
    <xf borderId="8" fillId="4" fontId="1" numFmtId="164" xfId="0" applyAlignment="1" applyBorder="1" applyFont="1" applyNumberFormat="1">
      <alignment horizontal="center" vertical="bottom"/>
    </xf>
    <xf borderId="9" fillId="0" fontId="2" numFmtId="0" xfId="0" applyBorder="1" applyFont="1"/>
    <xf borderId="10" fillId="0" fontId="2" numFmtId="0" xfId="0" applyBorder="1" applyFont="1"/>
    <xf borderId="8" fillId="6" fontId="1" numFmtId="164" xfId="0" applyAlignment="1" applyBorder="1" applyFill="1" applyFont="1" applyNumberFormat="1">
      <alignment horizontal="center" vertical="bottom"/>
    </xf>
    <xf borderId="8" fillId="7" fontId="1" numFmtId="164" xfId="0" applyAlignment="1" applyBorder="1" applyFill="1" applyFont="1" applyNumberFormat="1">
      <alignment vertical="bottom"/>
    </xf>
    <xf borderId="8" fillId="8" fontId="1" numFmtId="164" xfId="0" applyAlignment="1" applyBorder="1" applyFill="1" applyFont="1" applyNumberFormat="1">
      <alignment vertical="bottom"/>
    </xf>
    <xf borderId="8" fillId="0" fontId="1" numFmtId="0" xfId="0" applyAlignment="1" applyBorder="1" applyFont="1">
      <alignment horizontal="right" readingOrder="0" vertical="bottom"/>
    </xf>
    <xf borderId="8" fillId="4" fontId="1" numFmtId="0" xfId="0" applyAlignment="1" applyBorder="1" applyFont="1">
      <alignment horizontal="center" readingOrder="0" vertical="bottom"/>
    </xf>
    <xf borderId="8" fillId="6" fontId="1" numFmtId="0" xfId="0" applyAlignment="1" applyBorder="1" applyFont="1">
      <alignment horizontal="center" vertical="bottom"/>
    </xf>
    <xf borderId="8" fillId="7" fontId="1" numFmtId="0" xfId="0" applyAlignment="1" applyBorder="1" applyFont="1">
      <alignment vertical="bottom"/>
    </xf>
    <xf borderId="8" fillId="8" fontId="1" numFmtId="0" xfId="0" applyAlignment="1" applyBorder="1" applyFont="1">
      <alignment vertical="bottom"/>
    </xf>
    <xf borderId="8" fillId="4" fontId="1" numFmtId="0" xfId="0" applyAlignment="1" applyBorder="1" applyFont="1">
      <alignment horizontal="center" readingOrder="0" vertical="center"/>
    </xf>
    <xf borderId="8" fillId="4" fontId="1" numFmtId="0" xfId="0" applyAlignment="1" applyBorder="1" applyFont="1">
      <alignment horizontal="center" vertical="bottom"/>
    </xf>
    <xf borderId="11" fillId="5" fontId="1" numFmtId="0" xfId="0" applyAlignment="1" applyBorder="1" applyFont="1">
      <alignment horizontal="center" readingOrder="0"/>
    </xf>
    <xf borderId="8" fillId="9" fontId="1" numFmtId="0" xfId="0" applyAlignment="1" applyBorder="1" applyFill="1" applyFont="1">
      <alignment horizontal="center" readingOrder="0" vertical="bottom"/>
    </xf>
    <xf borderId="11" fillId="0" fontId="2" numFmtId="0" xfId="0" applyAlignment="1" applyBorder="1" applyFont="1">
      <alignment horizontal="center" readingOrder="0"/>
    </xf>
    <xf borderId="8" fillId="5" fontId="1" numFmtId="0" xfId="0" applyAlignment="1" applyBorder="1" applyFont="1">
      <alignment horizontal="center" readingOrder="0"/>
    </xf>
    <xf borderId="8" fillId="7" fontId="1" numFmtId="0" xfId="0" applyAlignment="1" applyBorder="1" applyFont="1">
      <alignment horizontal="center" vertical="bottom"/>
    </xf>
    <xf borderId="8" fillId="8" fontId="1" numFmtId="0" xfId="0" applyAlignment="1" applyBorder="1" applyFont="1">
      <alignment horizontal="center" vertical="bottom"/>
    </xf>
    <xf borderId="11" fillId="4" fontId="1" numFmtId="0" xfId="0" applyAlignment="1" applyBorder="1" applyFont="1">
      <alignment readingOrder="0"/>
    </xf>
    <xf borderId="8" fillId="5" fontId="1" numFmtId="0" xfId="0" applyAlignment="1" applyBorder="1" applyFont="1">
      <alignment horizontal="right" readingOrder="0" vertical="bottom"/>
    </xf>
    <xf quotePrefix="1" borderId="11" fillId="9" fontId="1" numFmtId="0" xfId="0" applyAlignment="1" applyBorder="1" applyFont="1">
      <alignment horizontal="center" readingOrder="0" vertical="bottom"/>
    </xf>
    <xf borderId="8" fillId="4" fontId="1" numFmtId="0" xfId="0" applyBorder="1" applyFont="1"/>
    <xf quotePrefix="1" borderId="11" fillId="9" fontId="1" numFmtId="0" xfId="0" applyAlignment="1" applyBorder="1" applyFont="1">
      <alignment horizontal="center" vertical="bottom"/>
    </xf>
    <xf borderId="0" fillId="2" fontId="1" numFmtId="0" xfId="0" applyAlignment="1" applyFont="1">
      <alignment readingOrder="0" vertical="bottom"/>
    </xf>
    <xf borderId="8" fillId="3" fontId="1" numFmtId="0" xfId="0" applyAlignment="1" applyBorder="1" applyFont="1">
      <alignment horizontal="center" vertical="bottom"/>
    </xf>
    <xf borderId="11" fillId="5" fontId="1" numFmtId="0" xfId="0" applyAlignment="1" applyBorder="1" applyFont="1">
      <alignment readingOrder="0" vertical="bottom"/>
    </xf>
    <xf borderId="9" fillId="4" fontId="1" numFmtId="0" xfId="0" applyAlignment="1" applyBorder="1" applyFont="1">
      <alignment horizontal="center" readingOrder="0" vertical="bottom"/>
    </xf>
    <xf borderId="0" fillId="2" fontId="1" numFmtId="0" xfId="0" applyAlignment="1" applyFont="1">
      <alignment horizontal="right" readingOrder="0" vertical="bottom"/>
    </xf>
    <xf borderId="8" fillId="4" fontId="1" numFmtId="0" xfId="0" applyAlignment="1" applyBorder="1" applyFont="1">
      <alignment readingOrder="0" vertical="bottom"/>
    </xf>
    <xf borderId="0" fillId="2" fontId="1" numFmtId="0" xfId="0" applyAlignment="1" applyFont="1">
      <alignment horizontal="left" readingOrder="0" shrinkToFit="0" vertical="center" wrapText="1"/>
    </xf>
    <xf borderId="0" fillId="2" fontId="1" numFmtId="0" xfId="0" applyAlignment="1" applyFont="1">
      <alignment readingOrder="0" shrinkToFit="0" vertical="bottom" wrapText="1"/>
    </xf>
    <xf borderId="8" fillId="10" fontId="1" numFmtId="0" xfId="0" applyAlignment="1" applyBorder="1" applyFill="1" applyFont="1">
      <alignment horizontal="center" readingOrder="0" vertical="bottom"/>
    </xf>
    <xf borderId="8" fillId="11" fontId="1" numFmtId="0" xfId="0" applyAlignment="1" applyBorder="1" applyFill="1" applyFont="1">
      <alignment horizontal="center" readingOrder="0" vertical="bottom"/>
    </xf>
    <xf borderId="0" fillId="2" fontId="3" numFmtId="0" xfId="0" applyAlignment="1" applyFont="1">
      <alignment readingOrder="0"/>
    </xf>
    <xf borderId="12" fillId="2" fontId="1" numFmtId="0" xfId="0" applyAlignment="1" applyBorder="1" applyFont="1">
      <alignment vertical="bottom"/>
    </xf>
    <xf borderId="8" fillId="0" fontId="1" numFmtId="0" xfId="0" applyAlignment="1" applyBorder="1" applyFont="1">
      <alignment horizontal="right" vertical="bottom"/>
    </xf>
    <xf borderId="13" fillId="12" fontId="1" numFmtId="0" xfId="0" applyAlignment="1" applyBorder="1" applyFill="1" applyFont="1">
      <alignment horizontal="center" readingOrder="0" vertical="bottom"/>
    </xf>
    <xf borderId="14" fillId="0" fontId="2" numFmtId="0" xfId="0" applyBorder="1" applyFont="1"/>
    <xf borderId="15" fillId="0" fontId="2" numFmtId="0" xfId="0" applyBorder="1" applyFont="1"/>
    <xf borderId="16" fillId="4" fontId="1" numFmtId="0" xfId="0" applyAlignment="1" applyBorder="1" applyFont="1">
      <alignment horizontal="center" vertical="center"/>
    </xf>
    <xf borderId="17" fillId="13" fontId="1" numFmtId="0" xfId="0" applyAlignment="1" applyBorder="1" applyFill="1" applyFont="1">
      <alignment horizontal="center" readingOrder="0" vertical="center"/>
    </xf>
    <xf borderId="17" fillId="4" fontId="1" numFmtId="0" xfId="0" applyAlignment="1" applyBorder="1" applyFont="1">
      <alignment readingOrder="0"/>
    </xf>
    <xf borderId="17" fillId="5" fontId="1" numFmtId="0" xfId="0" applyAlignment="1" applyBorder="1" applyFont="1">
      <alignment horizontal="right" readingOrder="0" vertical="bottom"/>
    </xf>
    <xf quotePrefix="1" borderId="18" fillId="9" fontId="1" numFmtId="0" xfId="0" applyAlignment="1" applyBorder="1" applyFont="1">
      <alignment horizontal="center" vertical="bottom"/>
    </xf>
    <xf borderId="19" fillId="2" fontId="1" numFmtId="0" xfId="0" applyAlignment="1" applyBorder="1" applyFont="1">
      <alignment vertical="bottom"/>
    </xf>
    <xf borderId="0" fillId="2" fontId="4" numFmtId="0" xfId="0" applyAlignment="1" applyFont="1">
      <alignment readingOrder="0"/>
    </xf>
    <xf borderId="20" fillId="4" fontId="1" numFmtId="0" xfId="0" applyAlignment="1" applyBorder="1" applyFont="1">
      <alignment horizontal="center"/>
    </xf>
    <xf borderId="21" fillId="0" fontId="2" numFmtId="0" xfId="0" applyBorder="1" applyFont="1"/>
    <xf borderId="22" fillId="5" fontId="1" numFmtId="0" xfId="0" applyAlignment="1" applyBorder="1" applyFont="1">
      <alignment horizontal="center" readingOrder="0"/>
    </xf>
    <xf borderId="5" fillId="9" fontId="1" numFmtId="0" xfId="0" applyAlignment="1" applyBorder="1" applyFont="1">
      <alignment horizontal="center" readingOrder="0" vertical="bottom"/>
    </xf>
    <xf borderId="23" fillId="0" fontId="2" numFmtId="0" xfId="0" applyAlignment="1" applyBorder="1" applyFont="1">
      <alignment horizontal="center" readingOrder="0"/>
    </xf>
    <xf borderId="23" fillId="5" fontId="1" numFmtId="0" xfId="0" applyAlignment="1" applyBorder="1" applyFont="1">
      <alignment horizontal="center" readingOrder="0"/>
    </xf>
    <xf borderId="5" fillId="5" fontId="1" numFmtId="0" xfId="0" applyAlignment="1" applyBorder="1" applyFont="1">
      <alignment horizontal="center" readingOrder="0"/>
    </xf>
    <xf borderId="24" fillId="0" fontId="2" numFmtId="0" xfId="0" applyBorder="1" applyFont="1"/>
    <xf borderId="1" fillId="2" fontId="2" numFmtId="0" xfId="0" applyBorder="1" applyFont="1"/>
    <xf borderId="20" fillId="4" fontId="1" numFmtId="0" xfId="0" applyAlignment="1" applyBorder="1" applyFont="1">
      <alignment readingOrder="0" vertical="bottom"/>
    </xf>
    <xf borderId="17" fillId="2" fontId="1" numFmtId="0" xfId="0" applyAlignment="1" applyBorder="1" applyFont="1">
      <alignment vertical="bottom"/>
    </xf>
    <xf borderId="25" fillId="5" fontId="1" numFmtId="0" xfId="0" applyAlignment="1" applyBorder="1" applyFont="1">
      <alignment horizontal="center" readingOrder="0"/>
    </xf>
    <xf borderId="6" fillId="2" fontId="2" numFmtId="0" xfId="0" applyBorder="1" applyFont="1"/>
    <xf borderId="17" fillId="2" fontId="2" numFmtId="0" xfId="0" applyBorder="1" applyFont="1"/>
    <xf borderId="2" fillId="2" fontId="2" numFmtId="0" xfId="0" applyBorder="1" applyFont="1"/>
    <xf borderId="3" fillId="2" fontId="2" numFmtId="0" xfId="0" applyBorder="1" applyFont="1"/>
    <xf borderId="26" fillId="5" fontId="1" numFmtId="0" xfId="0" applyAlignment="1" applyBorder="1" applyFont="1">
      <alignment horizontal="center" readingOrder="0"/>
    </xf>
    <xf borderId="2" fillId="10" fontId="1" numFmtId="0" xfId="0" applyAlignment="1" applyBorder="1" applyFont="1">
      <alignment horizontal="center" readingOrder="0" vertical="bottom"/>
    </xf>
    <xf borderId="27" fillId="5" fontId="1" numFmtId="0" xfId="0" applyAlignment="1" applyBorder="1" applyFont="1">
      <alignment horizontal="center" readingOrder="0"/>
    </xf>
    <xf borderId="20" fillId="4" fontId="1" numFmtId="0" xfId="0" applyAlignment="1" applyBorder="1" applyFont="1">
      <alignment horizontal="center" readingOrder="0" vertical="bottom"/>
    </xf>
    <xf borderId="19" fillId="2" fontId="2" numFmtId="0" xfId="0" applyBorder="1" applyFont="1"/>
    <xf borderId="28" fillId="4" fontId="1" numFmtId="0" xfId="0" applyAlignment="1" applyBorder="1" applyFont="1">
      <alignment horizontal="center" readingOrder="0" vertical="bottom"/>
    </xf>
    <xf borderId="29" fillId="0" fontId="2" numFmtId="0" xfId="0" applyBorder="1" applyFont="1"/>
    <xf borderId="30" fillId="0" fontId="2" numFmtId="0" xfId="0" applyBorder="1" applyFont="1"/>
    <xf borderId="31" fillId="4" fontId="1" numFmtId="0" xfId="0" applyAlignment="1" applyBorder="1" applyFont="1">
      <alignment horizontal="center" readingOrder="0" vertical="bottom"/>
    </xf>
    <xf borderId="32" fillId="2" fontId="2" numFmtId="0" xfId="0" applyBorder="1" applyFont="1"/>
    <xf borderId="7" fillId="2" fontId="1" numFmtId="0" xfId="0" applyAlignment="1" applyBorder="1" applyFont="1">
      <alignment vertical="bottom"/>
    </xf>
    <xf borderId="0" fillId="2" fontId="5" numFmtId="0" xfId="0" applyAlignment="1" applyFont="1">
      <alignment readingOrder="0"/>
    </xf>
    <xf borderId="0" fillId="2" fontId="2" numFmtId="0" xfId="0" applyAlignment="1" applyFont="1">
      <alignment readingOrder="0"/>
    </xf>
    <xf borderId="0" fillId="14" fontId="6" numFmtId="0" xfId="0" applyAlignment="1" applyFill="1" applyFont="1">
      <alignment readingOrder="0"/>
    </xf>
    <xf borderId="0" fillId="2" fontId="2" numFmtId="0" xfId="0" applyFont="1"/>
    <xf borderId="0" fillId="2" fontId="2" numFmtId="0" xfId="0" applyAlignment="1" applyFont="1">
      <alignment horizontal="center" readingOrder="0"/>
    </xf>
    <xf borderId="8" fillId="15" fontId="2" numFmtId="0" xfId="0" applyAlignment="1" applyBorder="1" applyFill="1" applyFont="1">
      <alignment horizontal="right" readingOrder="0"/>
    </xf>
    <xf borderId="8" fillId="15" fontId="1" numFmtId="0" xfId="0" applyAlignment="1" applyBorder="1" applyFont="1">
      <alignment readingOrder="0" vertical="bottom"/>
    </xf>
    <xf borderId="9" fillId="15" fontId="1" numFmtId="0" xfId="0" applyAlignment="1" applyBorder="1" applyFont="1">
      <alignment readingOrder="0" vertical="bottom"/>
    </xf>
    <xf borderId="9" fillId="15" fontId="1" numFmtId="0" xfId="0" applyAlignment="1" applyBorder="1" applyFont="1">
      <alignment horizontal="left" readingOrder="0" vertical="bottom"/>
    </xf>
    <xf borderId="9" fillId="15" fontId="2" numFmtId="0" xfId="0" applyAlignment="1" applyBorder="1" applyFont="1">
      <alignment horizontal="left" readingOrder="0"/>
    </xf>
    <xf borderId="17" fillId="2" fontId="2" numFmtId="0" xfId="0" applyAlignment="1" applyBorder="1" applyFont="1">
      <alignment readingOrder="0"/>
    </xf>
    <xf borderId="1" fillId="0" fontId="2" numFmtId="0" xfId="0" applyBorder="1" applyFont="1"/>
    <xf borderId="17" fillId="2" fontId="2" numFmtId="0" xfId="0" applyBorder="1" applyFont="1"/>
    <xf borderId="33" fillId="0" fontId="2" numFmtId="0" xfId="0" applyBorder="1" applyFont="1"/>
    <xf borderId="34" fillId="2" fontId="2" numFmtId="0" xfId="0" applyBorder="1" applyFont="1"/>
    <xf borderId="35" fillId="0" fontId="2" numFmtId="0" xfId="0" applyBorder="1" applyFont="1"/>
    <xf borderId="36" fillId="2" fontId="2" numFmtId="0" xfId="0" applyBorder="1" applyFont="1"/>
    <xf borderId="36" fillId="2" fontId="2" numFmtId="0" xfId="0" applyAlignment="1" applyBorder="1" applyFont="1">
      <alignment horizontal="right"/>
    </xf>
    <xf borderId="34" fillId="2" fontId="2" numFmtId="0" xfId="0" applyAlignment="1" applyBorder="1" applyFont="1">
      <alignment horizontal="right"/>
    </xf>
    <xf borderId="17" fillId="2" fontId="2" numFmtId="0" xfId="0" applyAlignment="1" applyBorder="1" applyFont="1">
      <alignment horizontal="right"/>
    </xf>
    <xf borderId="5" fillId="2" fontId="2" numFmtId="0" xfId="0" applyBorder="1" applyFont="1"/>
    <xf borderId="37" fillId="0" fontId="2" numFmtId="0" xfId="0" applyBorder="1" applyFont="1"/>
    <xf borderId="38" fillId="2" fontId="2" numFmtId="0" xfId="0" applyBorder="1" applyFont="1"/>
    <xf borderId="39" fillId="0" fontId="2" numFmtId="0" xfId="0" applyBorder="1" applyFont="1"/>
    <xf borderId="40" fillId="2" fontId="2" numFmtId="0" xfId="0" applyBorder="1" applyFont="1"/>
    <xf borderId="40" fillId="2" fontId="2" numFmtId="0" xfId="0" applyAlignment="1" applyBorder="1" applyFont="1">
      <alignment horizontal="right"/>
    </xf>
    <xf borderId="38" fillId="2" fontId="2" numFmtId="0" xfId="0" applyAlignment="1" applyBorder="1" applyFont="1">
      <alignment horizontal="right"/>
    </xf>
    <xf borderId="6" fillId="2" fontId="2" numFmtId="0" xfId="0" applyBorder="1" applyFont="1"/>
    <xf borderId="0" fillId="2" fontId="2" numFmtId="0" xfId="0" applyAlignment="1" applyFont="1">
      <alignment horizontal="right"/>
    </xf>
    <xf borderId="0" fillId="2" fontId="2" numFmtId="0" xfId="0" applyAlignment="1" applyFont="1">
      <alignment horizontal="left"/>
    </xf>
    <xf borderId="2" fillId="2" fontId="2" numFmtId="0" xfId="0" applyBorder="1" applyFont="1"/>
    <xf borderId="41" fillId="0" fontId="2" numFmtId="0" xfId="0" applyBorder="1" applyFont="1"/>
    <xf borderId="42" fillId="2" fontId="2" numFmtId="0" xfId="0" applyBorder="1" applyFont="1"/>
    <xf borderId="43" fillId="0" fontId="2" numFmtId="0" xfId="0" applyBorder="1" applyFont="1"/>
    <xf borderId="3" fillId="2" fontId="2" numFmtId="0" xfId="0" applyBorder="1" applyFont="1"/>
    <xf borderId="2" fillId="15" fontId="1" numFmtId="0" xfId="0" applyAlignment="1" applyBorder="1" applyFont="1">
      <alignment readingOrder="0" vertical="bottom"/>
    </xf>
    <xf borderId="3" fillId="15" fontId="1" numFmtId="0" xfId="0" applyAlignment="1" applyBorder="1" applyFont="1">
      <alignment readingOrder="0" vertical="bottom"/>
    </xf>
    <xf borderId="3" fillId="15" fontId="1" numFmtId="0" xfId="0" applyAlignment="1" applyBorder="1" applyFont="1">
      <alignment horizontal="left" readingOrder="0" vertical="bottom"/>
    </xf>
    <xf quotePrefix="1" borderId="11" fillId="9" fontId="1" numFmtId="0" xfId="0" applyAlignment="1" applyBorder="1" applyFont="1">
      <alignment readingOrder="0" vertical="bottom"/>
    </xf>
    <xf borderId="8" fillId="13" fontId="1" numFmtId="0" xfId="0" applyAlignment="1" applyBorder="1" applyFont="1">
      <alignment horizontal="center" readingOrder="0" vertical="bottom"/>
    </xf>
    <xf borderId="0" fillId="2" fontId="1" numFmtId="0" xfId="0" applyAlignment="1" applyFont="1">
      <alignment horizontal="right" vertical="bottom"/>
    </xf>
    <xf borderId="0" fillId="2" fontId="7" numFmtId="0" xfId="0" applyAlignment="1" applyFont="1">
      <alignment horizontal="right" vertical="bottom"/>
    </xf>
    <xf borderId="0" fillId="2" fontId="8" numFmtId="0" xfId="0" applyAlignment="1" applyFont="1">
      <alignment horizontal="right" vertical="bottom"/>
    </xf>
    <xf borderId="44" fillId="2" fontId="1" numFmtId="0" xfId="0" applyAlignment="1" applyBorder="1" applyFont="1">
      <alignment shrinkToFit="0" vertical="bottom" wrapText="0"/>
    </xf>
    <xf borderId="44" fillId="2" fontId="1" numFmtId="0" xfId="0" applyAlignment="1" applyBorder="1" applyFont="1">
      <alignment vertical="bottom"/>
    </xf>
    <xf borderId="0" fillId="2" fontId="5" numFmtId="0" xfId="0" applyAlignment="1" applyFont="1">
      <alignment horizontal="center" readingOrder="0"/>
    </xf>
    <xf quotePrefix="1" borderId="8" fillId="4" fontId="1" numFmtId="0" xfId="0" applyAlignment="1" applyBorder="1" applyFont="1">
      <alignment horizontal="center" readingOrder="0" vertical="bottom"/>
    </xf>
    <xf borderId="8" fillId="16" fontId="2" numFmtId="0" xfId="0" applyAlignment="1" applyBorder="1" applyFill="1" applyFont="1">
      <alignment readingOrder="0"/>
    </xf>
    <xf borderId="8" fillId="0" fontId="2" numFmtId="0" xfId="0" applyBorder="1" applyFont="1"/>
    <xf borderId="8" fillId="6" fontId="1" numFmtId="0" xfId="0" applyAlignment="1" applyBorder="1" applyFont="1">
      <alignment horizontal="center" readingOrder="0" vertical="bottom"/>
    </xf>
    <xf borderId="8" fillId="7" fontId="1" numFmtId="0" xfId="0" applyAlignment="1" applyBorder="1" applyFont="1">
      <alignment horizontal="center" readingOrder="0" vertical="bottom"/>
    </xf>
    <xf borderId="8" fillId="8" fontId="1" numFmtId="0" xfId="0" applyAlignment="1" applyBorder="1" applyFont="1">
      <alignment horizontal="center" readingOrder="0" vertical="bottom"/>
    </xf>
    <xf borderId="0" fillId="15" fontId="2" numFmtId="0" xfId="0" applyAlignment="1" applyFont="1">
      <alignment readingOrder="0"/>
    </xf>
    <xf borderId="2" fillId="4" fontId="1" numFmtId="0" xfId="0" applyAlignment="1" applyBorder="1" applyFont="1">
      <alignment horizontal="center" readingOrder="0" vertical="center"/>
    </xf>
    <xf borderId="8" fillId="4" fontId="1" numFmtId="0" xfId="0" applyAlignment="1" applyBorder="1" applyFont="1">
      <alignment readingOrder="0"/>
    </xf>
    <xf borderId="8" fillId="5" fontId="2" numFmtId="0" xfId="0" applyAlignment="1" applyBorder="1" applyFont="1">
      <alignment horizontal="left" readingOrder="0"/>
    </xf>
    <xf borderId="8" fillId="3" fontId="1" numFmtId="0" xfId="0" applyAlignment="1" applyBorder="1" applyFont="1">
      <alignment vertical="bottom"/>
    </xf>
    <xf borderId="8" fillId="5" fontId="2" numFmtId="0" xfId="0" applyAlignment="1" applyBorder="1" applyFont="1">
      <alignment readingOrder="0"/>
    </xf>
    <xf borderId="5" fillId="0" fontId="1" numFmtId="0" xfId="0" applyAlignment="1" applyBorder="1" applyFont="1">
      <alignment horizontal="right" vertical="bottom"/>
    </xf>
    <xf borderId="6" fillId="0" fontId="1" numFmtId="0" xfId="0" applyAlignment="1" applyBorder="1" applyFont="1">
      <alignment horizontal="right" vertical="bottom"/>
    </xf>
    <xf borderId="3" fillId="3" fontId="1" numFmtId="0" xfId="0" applyAlignment="1" applyBorder="1" applyFont="1">
      <alignment horizontal="center" readingOrder="0" shrinkToFit="0" vertical="center" wrapText="1"/>
    </xf>
    <xf borderId="5" fillId="4" fontId="1" numFmtId="0" xfId="0" applyAlignment="1" applyBorder="1" applyFont="1">
      <alignment horizontal="center" vertical="bottom"/>
    </xf>
    <xf borderId="5" fillId="6" fontId="1" numFmtId="0" xfId="0" applyAlignment="1" applyBorder="1" applyFont="1">
      <alignment horizontal="center" vertical="bottom"/>
    </xf>
    <xf borderId="6" fillId="7" fontId="1" numFmtId="0" xfId="0" applyAlignment="1" applyBorder="1" applyFont="1">
      <alignment vertical="bottom"/>
    </xf>
    <xf borderId="6" fillId="8" fontId="1" numFmtId="0" xfId="0" applyAlignment="1" applyBorder="1" applyFont="1">
      <alignment vertical="bottom"/>
    </xf>
    <xf borderId="5" fillId="0" fontId="1" numFmtId="0" xfId="0" applyAlignment="1" applyBorder="1" applyFont="1">
      <alignment horizontal="right" readingOrder="0" vertical="bottom"/>
    </xf>
    <xf borderId="7" fillId="2" fontId="2" numFmtId="0" xfId="0" applyBorder="1" applyFont="1"/>
    <xf borderId="3" fillId="2" fontId="1" numFmtId="0" xfId="0" applyAlignment="1" applyBorder="1" applyFont="1">
      <alignment vertical="bottom"/>
    </xf>
    <xf borderId="8" fillId="15" fontId="1" numFmtId="0" xfId="0" applyAlignment="1" applyBorder="1" applyFont="1">
      <alignment vertical="bottom"/>
    </xf>
    <xf borderId="9" fillId="15" fontId="1" numFmtId="0" xfId="0" applyAlignment="1" applyBorder="1" applyFont="1">
      <alignment vertical="bottom"/>
    </xf>
    <xf borderId="9" fillId="15" fontId="1" numFmtId="0" xfId="0" applyAlignment="1" applyBorder="1" applyFont="1">
      <alignment horizontal="right" vertical="bottom"/>
    </xf>
    <xf borderId="9" fillId="15" fontId="2" numFmtId="0" xfId="0" applyAlignment="1" applyBorder="1" applyFont="1">
      <alignment horizontal="right" readingOrder="0"/>
    </xf>
    <xf borderId="8" fillId="15" fontId="2" numFmtId="0" xfId="0" applyAlignment="1" applyBorder="1" applyFont="1">
      <alignment readingOrder="0"/>
    </xf>
    <xf borderId="9" fillId="15" fontId="2" numFmtId="0" xfId="0" applyAlignment="1" applyBorder="1" applyFont="1">
      <alignment readingOrder="0"/>
    </xf>
    <xf borderId="17" fillId="2" fontId="2" numFmtId="0" xfId="0" applyAlignment="1" applyBorder="1" applyFont="1">
      <alignment horizontal="left"/>
    </xf>
    <xf borderId="34" fillId="2" fontId="2" numFmtId="0" xfId="0" applyAlignment="1" applyBorder="1" applyFont="1">
      <alignment horizontal="left"/>
    </xf>
    <xf borderId="36" fillId="2" fontId="2" numFmtId="0" xfId="0" applyAlignment="1" applyBorder="1" applyFont="1">
      <alignment horizontal="left"/>
    </xf>
    <xf borderId="34" fillId="2" fontId="2" numFmtId="0" xfId="0" applyAlignment="1" applyBorder="1" applyFont="1">
      <alignment horizontal="left" readingOrder="0"/>
    </xf>
    <xf borderId="17" fillId="2" fontId="2" numFmtId="0" xfId="0" applyAlignment="1" applyBorder="1" applyFont="1">
      <alignment horizontal="left" readingOrder="0"/>
    </xf>
    <xf borderId="5" fillId="2" fontId="2" numFmtId="0" xfId="0" applyAlignment="1" applyBorder="1" applyFont="1">
      <alignment horizontal="left"/>
    </xf>
    <xf borderId="38" fillId="2" fontId="2" numFmtId="0" xfId="0" applyAlignment="1" applyBorder="1" applyFont="1">
      <alignment horizontal="left"/>
    </xf>
    <xf borderId="40" fillId="2" fontId="2" numFmtId="0" xfId="0" applyAlignment="1" applyBorder="1" applyFont="1">
      <alignment horizontal="left"/>
    </xf>
    <xf borderId="17" fillId="2" fontId="2" numFmtId="0" xfId="0" applyAlignment="1" applyBorder="1" applyFont="1">
      <alignment horizontal="right" readingOrder="0"/>
    </xf>
    <xf borderId="2" fillId="2" fontId="2" numFmtId="0" xfId="0" applyAlignment="1" applyBorder="1" applyFont="1">
      <alignment horizontal="left"/>
    </xf>
    <xf borderId="42" fillId="2" fontId="2" numFmtId="0" xfId="0" applyAlignment="1" applyBorder="1" applyFont="1">
      <alignment horizontal="left"/>
    </xf>
    <xf borderId="45" fillId="2" fontId="2" numFmtId="0" xfId="0" applyAlignment="1" applyBorder="1" applyFont="1">
      <alignment horizontal="left"/>
    </xf>
    <xf borderId="3" fillId="2" fontId="2" numFmtId="0" xfId="0" applyAlignment="1" applyBorder="1" applyFont="1">
      <alignment horizontal="left"/>
    </xf>
    <xf borderId="5" fillId="2" fontId="2" numFmtId="0" xfId="0" applyAlignment="1" applyBorder="1" applyFont="1">
      <alignment horizontal="right"/>
    </xf>
    <xf borderId="8" fillId="15" fontId="1" numFmtId="0" xfId="0" applyAlignment="1" applyBorder="1" applyFont="1">
      <alignment horizontal="right" readingOrder="0" vertical="bottom"/>
    </xf>
    <xf borderId="2" fillId="15" fontId="2" numFmtId="0" xfId="0" applyAlignment="1" applyBorder="1" applyFont="1">
      <alignment readingOrder="0"/>
    </xf>
    <xf borderId="3" fillId="15" fontId="2" numFmtId="0" xfId="0" applyAlignment="1" applyBorder="1" applyFont="1">
      <alignment readingOrder="0"/>
    </xf>
    <xf borderId="2" fillId="2" fontId="2" numFmtId="0" xfId="0" applyAlignment="1" applyBorder="1" applyFont="1">
      <alignment horizontal="right" readingOrder="0"/>
    </xf>
    <xf borderId="2" fillId="2" fontId="2" numFmtId="0" xfId="0" applyAlignment="1" applyBorder="1" applyFont="1">
      <alignment horizontal="right"/>
    </xf>
    <xf borderId="3" fillId="2" fontId="2" numFmtId="0" xfId="0" applyAlignment="1" applyBorder="1" applyFont="1">
      <alignment horizontal="right"/>
    </xf>
    <xf borderId="3" fillId="2" fontId="2" numFmtId="0" xfId="0" applyAlignment="1" applyBorder="1" applyFont="1">
      <alignment readingOrder="0"/>
    </xf>
    <xf borderId="6" fillId="2" fontId="2" numFmtId="0" xfId="0" applyAlignment="1" applyBorder="1" applyFont="1">
      <alignment horizontal="right"/>
    </xf>
    <xf borderId="5" fillId="6" fontId="1" numFmtId="0" xfId="0" applyAlignment="1" applyBorder="1" applyFont="1">
      <alignment horizontal="center" vertical="bottom"/>
    </xf>
    <xf borderId="6" fillId="7" fontId="1" numFmtId="0" xfId="0" applyAlignment="1" applyBorder="1" applyFont="1">
      <alignment vertical="bottom"/>
    </xf>
    <xf borderId="6" fillId="8" fontId="1" numFmtId="0" xfId="0" applyAlignment="1" applyBorder="1" applyFont="1">
      <alignment vertical="bottom"/>
    </xf>
    <xf borderId="5" fillId="4" fontId="1" numFmtId="0" xfId="0" applyAlignment="1" applyBorder="1" applyFont="1">
      <alignment horizontal="center" vertical="bottom"/>
    </xf>
    <xf borderId="5" fillId="4" fontId="1" numFmtId="0" xfId="0" applyAlignment="1" applyBorder="1" applyFont="1">
      <alignment horizontal="center" readingOrder="0" vertical="bottom"/>
    </xf>
    <xf borderId="6" fillId="7" fontId="1" numFmtId="0" xfId="0" applyAlignment="1" applyBorder="1" applyFont="1">
      <alignment horizontal="center" vertical="bottom"/>
    </xf>
    <xf borderId="6" fillId="8" fontId="1" numFmtId="0" xfId="0" applyAlignment="1" applyBorder="1" applyFont="1">
      <alignment horizontal="center" vertical="bottom"/>
    </xf>
    <xf borderId="5" fillId="6" fontId="1" numFmtId="0" xfId="0" applyAlignment="1" applyBorder="1" applyFont="1">
      <alignment horizontal="center" readingOrder="0" vertical="bottom"/>
    </xf>
    <xf borderId="6" fillId="7" fontId="1" numFmtId="0" xfId="0" applyAlignment="1" applyBorder="1" applyFont="1">
      <alignment horizontal="center" readingOrder="0" vertical="bottom"/>
    </xf>
    <xf borderId="6" fillId="8" fontId="1" numFmtId="0" xfId="0" applyAlignment="1" applyBorder="1" applyFont="1">
      <alignment horizontal="center" readingOrder="0" vertical="bottom"/>
    </xf>
    <xf borderId="0" fillId="7" fontId="2" numFmtId="0" xfId="0" applyAlignment="1" applyFont="1">
      <alignment readingOrder="0"/>
    </xf>
    <xf borderId="0" fillId="0" fontId="2" numFmtId="0" xfId="0" applyAlignment="1" applyFont="1">
      <alignment readingOrder="0"/>
    </xf>
    <xf borderId="0" fillId="17" fontId="2" numFmtId="0" xfId="0" applyAlignment="1" applyFill="1" applyFont="1">
      <alignment readingOrder="0"/>
    </xf>
    <xf borderId="0" fillId="6" fontId="2" numFmtId="0" xfId="0" applyAlignment="1" applyFont="1">
      <alignment readingOrder="0"/>
    </xf>
    <xf borderId="0" fillId="18" fontId="2" numFmtId="0" xfId="0" applyAlignment="1" applyFill="1" applyFont="1">
      <alignment readingOrder="0"/>
    </xf>
    <xf borderId="0" fillId="0" fontId="5" numFmtId="0" xfId="0" applyAlignment="1" applyFont="1">
      <alignment readingOrder="0"/>
    </xf>
    <xf borderId="2" fillId="3" fontId="1" numFmtId="0" xfId="0" applyAlignment="1" applyBorder="1" applyFont="1">
      <alignment horizontal="center" readingOrder="0" vertical="center"/>
    </xf>
    <xf borderId="2" fillId="5" fontId="1" numFmtId="0" xfId="0" applyAlignment="1" applyBorder="1" applyFont="1">
      <alignment horizontal="center" vertical="center"/>
    </xf>
    <xf borderId="2" fillId="5" fontId="2" numFmtId="0" xfId="0" applyAlignment="1" applyBorder="1" applyFont="1">
      <alignment horizontal="center" readingOrder="0" vertical="center"/>
    </xf>
    <xf borderId="8" fillId="4" fontId="2" numFmtId="0" xfId="0" applyAlignment="1" applyBorder="1" applyFont="1">
      <alignment horizontal="center" readingOrder="0" vertical="center"/>
    </xf>
    <xf borderId="8" fillId="4" fontId="2" numFmtId="0" xfId="0" applyAlignment="1" applyBorder="1" applyFont="1">
      <alignment readingOrder="0"/>
    </xf>
    <xf borderId="8" fillId="4" fontId="2" numFmtId="0" xfId="0" applyAlignment="1" applyBorder="1" applyFont="1">
      <alignment horizontal="center" readingOrder="0"/>
    </xf>
    <xf borderId="2" fillId="3" fontId="1" numFmtId="0" xfId="0" applyAlignment="1" applyBorder="1" applyFont="1">
      <alignment horizontal="center" readingOrder="0" shrinkToFit="0" vertical="center" wrapText="1"/>
    </xf>
    <xf borderId="8" fillId="5" fontId="2" numFmtId="0" xfId="0" applyAlignment="1" applyBorder="1" applyFont="1">
      <alignment horizontal="center" readingOrder="0"/>
    </xf>
    <xf borderId="4" fillId="2" fontId="2" numFmtId="0" xfId="0" applyBorder="1" applyFont="1"/>
    <xf borderId="17" fillId="5" fontId="1" numFmtId="0" xfId="0" applyAlignment="1" applyBorder="1" applyFont="1">
      <alignment horizontal="center" vertical="center"/>
    </xf>
    <xf borderId="17" fillId="2" fontId="1" numFmtId="0" xfId="0" applyAlignment="1" applyBorder="1" applyFont="1">
      <alignment vertical="bottom"/>
    </xf>
    <xf borderId="0" fillId="2" fontId="1" numFmtId="0" xfId="0" applyAlignment="1" applyFont="1">
      <alignment vertical="bottom"/>
    </xf>
    <xf borderId="1" fillId="2" fontId="1" numFmtId="0" xfId="0" applyAlignment="1" applyBorder="1" applyFont="1">
      <alignment vertical="bottom"/>
    </xf>
    <xf borderId="8" fillId="5" fontId="1" numFmtId="0" xfId="0" applyAlignment="1" applyBorder="1" applyFont="1">
      <alignment horizontal="center" readingOrder="0" vertical="bottom"/>
    </xf>
    <xf borderId="8" fillId="4" fontId="1" numFmtId="0" xfId="0" applyAlignment="1" applyBorder="1" applyFont="1">
      <alignment horizontal="center" readingOrder="0" vertical="bottom"/>
    </xf>
    <xf borderId="5" fillId="2" fontId="2" numFmtId="0" xfId="0" applyBorder="1" applyFont="1"/>
    <xf borderId="0" fillId="2" fontId="1" numFmtId="0" xfId="0" applyAlignment="1" applyFont="1">
      <alignment horizontal="right" vertical="bottom"/>
    </xf>
    <xf borderId="0" fillId="5" fontId="1" numFmtId="0" xfId="0" applyAlignment="1" applyFont="1">
      <alignment horizontal="right" vertical="bottom"/>
    </xf>
    <xf borderId="0" fillId="2" fontId="1" numFmtId="0" xfId="0" applyAlignment="1" applyFont="1">
      <alignment horizontal="right" vertical="bottom"/>
    </xf>
    <xf borderId="0" fillId="5" fontId="1" numFmtId="0" xfId="0" applyAlignment="1" applyFont="1">
      <alignment horizontal="right" vertical="bottom"/>
    </xf>
    <xf borderId="0" fillId="5" fontId="9" numFmtId="0" xfId="0" applyAlignment="1" applyFont="1">
      <alignment readingOrder="0"/>
    </xf>
    <xf borderId="8" fillId="19" fontId="2" numFmtId="0" xfId="0" applyAlignment="1" applyBorder="1" applyFill="1" applyFont="1">
      <alignment horizontal="center" readingOrder="0"/>
    </xf>
    <xf borderId="0" fillId="0" fontId="1" numFmtId="0" xfId="0" applyFont="1"/>
  </cellXfs>
  <cellStyles count="1">
    <cellStyle xfId="0" name="Normal" builtinId="0"/>
  </cellStyles>
  <dxfs count="10">
    <dxf>
      <font/>
      <fill>
        <patternFill patternType="solid">
          <fgColor rgb="FFFFF2CC"/>
          <bgColor rgb="FFFFF2CC"/>
        </patternFill>
      </fill>
      <border/>
    </dxf>
    <dxf>
      <font/>
      <fill>
        <patternFill patternType="solid">
          <fgColor rgb="FFB4A7D6"/>
          <bgColor rgb="FFB4A7D6"/>
        </patternFill>
      </fill>
      <border/>
    </dxf>
    <dxf>
      <font/>
      <fill>
        <patternFill patternType="solid">
          <fgColor rgb="FFC9DAF8"/>
          <bgColor rgb="FFC9DAF8"/>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F4CCCC"/>
          <bgColor rgb="FFF4CCCC"/>
        </patternFill>
      </fill>
      <border/>
    </dxf>
    <dxf>
      <font/>
      <fill>
        <patternFill patternType="solid">
          <fgColor rgb="FF93C47D"/>
          <bgColor rgb="FF93C47D"/>
        </patternFill>
      </fill>
      <border/>
    </dxf>
    <dxf>
      <font/>
      <fill>
        <patternFill patternType="solid">
          <fgColor rgb="FFEA9999"/>
          <bgColor rgb="FFEA9999"/>
        </patternFill>
      </fill>
      <border/>
    </dxf>
    <dxf>
      <font/>
      <fill>
        <patternFill patternType="none"/>
      </fill>
      <border/>
    </dxf>
    <dxf>
      <font/>
      <fill>
        <patternFill patternType="solid">
          <fgColor rgb="FFF1C232"/>
          <bgColor rgb="FFF1C232"/>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When to power attack (Normal)</a:t>
            </a:r>
          </a:p>
        </c:rich>
      </c:tx>
      <c:overlay val="0"/>
    </c:title>
    <c:plotArea>
      <c:layout/>
      <c:lineChart>
        <c:ser>
          <c:idx val="0"/>
          <c:order val="0"/>
          <c:tx>
            <c:strRef>
              <c:f>'Attack Calculator'!$B$165</c:f>
            </c:strRef>
          </c:tx>
          <c:spPr>
            <a:ln cmpd="sng">
              <a:solidFill>
                <a:srgbClr val="3366CC"/>
              </a:solidFill>
            </a:ln>
          </c:spPr>
          <c:marker>
            <c:symbol val="circle"/>
            <c:size val="2"/>
            <c:spPr>
              <a:solidFill>
                <a:srgbClr val="3366CC"/>
              </a:solidFill>
              <a:ln cmpd="sng">
                <a:solidFill>
                  <a:srgbClr val="3366CC"/>
                </a:solidFill>
              </a:ln>
            </c:spPr>
          </c:marker>
          <c:dLbls>
            <c:numFmt formatCode="General" sourceLinked="1"/>
            <c:txPr>
              <a:bodyPr/>
              <a:lstStyle/>
              <a:p>
                <a:pPr lvl="0">
                  <a:defRPr sz="700"/>
                </a:pPr>
              </a:p>
            </c:txPr>
            <c:showLegendKey val="0"/>
            <c:showVal val="1"/>
            <c:showCatName val="0"/>
            <c:showSerName val="0"/>
            <c:showPercent val="0"/>
            <c:showBubbleSize val="0"/>
          </c:dLbls>
          <c:val>
            <c:numRef>
              <c:f>'Attack Calculator'!$B$166:$B$191</c:f>
              <c:numCache/>
            </c:numRef>
          </c:val>
          <c:smooth val="0"/>
        </c:ser>
        <c:axId val="1801628461"/>
        <c:axId val="684084328"/>
      </c:lineChart>
      <c:catAx>
        <c:axId val="1801628461"/>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Enemy AC</a:t>
                </a:r>
              </a:p>
            </c:rich>
          </c:tx>
          <c:overlay val="0"/>
        </c:title>
        <c:numFmt formatCode="General" sourceLinked="1"/>
        <c:majorTickMark val="none"/>
        <c:minorTickMark val="none"/>
        <c:spPr/>
        <c:txPr>
          <a:bodyPr/>
          <a:lstStyle/>
          <a:p>
            <a:pPr lvl="0">
              <a:defRPr b="0">
                <a:solidFill>
                  <a:srgbClr val="000000"/>
                </a:solidFill>
                <a:latin typeface="Roboto"/>
              </a:defRPr>
            </a:pPr>
          </a:p>
        </c:txPr>
        <c:crossAx val="684084328"/>
      </c:catAx>
      <c:valAx>
        <c:axId val="6840843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DPR</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801628461"/>
      </c:valAx>
    </c:plotArea>
    <c:legend>
      <c:legendPos val="r"/>
      <c:overlay val="0"/>
      <c:txPr>
        <a:bodyPr/>
        <a:lstStyle/>
        <a:p>
          <a:pPr lvl="0">
            <a:defRPr b="0" sz="1000">
              <a:solidFill>
                <a:srgbClr val="222222"/>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When to power attack (Advantage)</a:t>
            </a:r>
          </a:p>
        </c:rich>
      </c:tx>
      <c:overlay val="0"/>
    </c:title>
    <c:plotArea>
      <c:layout/>
      <c:lineChart>
        <c:ser>
          <c:idx val="0"/>
          <c:order val="0"/>
          <c:tx>
            <c:strRef>
              <c:f>'Attack Calculator'!$B$107</c:f>
            </c:strRef>
          </c:tx>
          <c:spPr>
            <a:ln cmpd="sng">
              <a:solidFill>
                <a:srgbClr val="CC0000">
                  <a:alpha val="100000"/>
                </a:srgbClr>
              </a:solidFill>
            </a:ln>
          </c:spPr>
          <c:marker>
            <c:symbol val="circle"/>
            <c:size val="2"/>
            <c:spPr>
              <a:solidFill>
                <a:srgbClr val="CC0000">
                  <a:alpha val="100000"/>
                </a:srgbClr>
              </a:solidFill>
              <a:ln cmpd="sng">
                <a:solidFill>
                  <a:srgbClr val="CC0000">
                    <a:alpha val="100000"/>
                  </a:srgbClr>
                </a:solidFill>
              </a:ln>
            </c:spPr>
          </c:marker>
          <c:dLbls>
            <c:numFmt formatCode="General" sourceLinked="1"/>
            <c:txPr>
              <a:bodyPr/>
              <a:lstStyle/>
              <a:p>
                <a:pPr lvl="0">
                  <a:defRPr sz="700"/>
                </a:pPr>
              </a:p>
            </c:txPr>
            <c:showLegendKey val="0"/>
            <c:showVal val="1"/>
            <c:showCatName val="0"/>
            <c:showSerName val="0"/>
            <c:showPercent val="0"/>
            <c:showBubbleSize val="0"/>
          </c:dLbls>
          <c:val>
            <c:numRef>
              <c:f>'Attack Calculator'!$B$108:$B$133</c:f>
              <c:numCache/>
            </c:numRef>
          </c:val>
          <c:smooth val="0"/>
        </c:ser>
        <c:axId val="564282419"/>
        <c:axId val="969127783"/>
      </c:lineChart>
      <c:catAx>
        <c:axId val="564282419"/>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Enemy AC</a:t>
                </a:r>
              </a:p>
            </c:rich>
          </c:tx>
          <c:overlay val="0"/>
        </c:title>
        <c:numFmt formatCode="General" sourceLinked="1"/>
        <c:majorTickMark val="none"/>
        <c:minorTickMark val="none"/>
        <c:spPr/>
        <c:txPr>
          <a:bodyPr/>
          <a:lstStyle/>
          <a:p>
            <a:pPr lvl="0">
              <a:defRPr b="0">
                <a:solidFill>
                  <a:srgbClr val="000000"/>
                </a:solidFill>
                <a:latin typeface="Roboto"/>
              </a:defRPr>
            </a:pPr>
          </a:p>
        </c:txPr>
        <c:crossAx val="969127783"/>
      </c:catAx>
      <c:valAx>
        <c:axId val="9691277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DPR</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564282419"/>
      </c:valAx>
    </c:plotArea>
    <c:legend>
      <c:legendPos val="r"/>
      <c:overlay val="0"/>
      <c:txPr>
        <a:bodyPr/>
        <a:lstStyle/>
        <a:p>
          <a:pPr lvl="0">
            <a:defRPr b="0" sz="1000">
              <a:solidFill>
                <a:srgbClr val="222222"/>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When to power attack (Disadvantage)</a:t>
            </a:r>
          </a:p>
        </c:rich>
      </c:tx>
      <c:overlay val="0"/>
    </c:title>
    <c:plotArea>
      <c:layout/>
      <c:lineChart>
        <c:ser>
          <c:idx val="0"/>
          <c:order val="0"/>
          <c:tx>
            <c:strRef>
              <c:f>'Attack Calculator'!$B$107</c:f>
            </c:strRef>
          </c:tx>
          <c:spPr>
            <a:ln cmpd="sng">
              <a:solidFill>
                <a:srgbClr val="E69138">
                  <a:alpha val="100000"/>
                </a:srgbClr>
              </a:solidFill>
            </a:ln>
          </c:spPr>
          <c:marker>
            <c:symbol val="circle"/>
            <c:size val="2"/>
            <c:spPr>
              <a:solidFill>
                <a:srgbClr val="E69138">
                  <a:alpha val="100000"/>
                </a:srgbClr>
              </a:solidFill>
              <a:ln cmpd="sng">
                <a:solidFill>
                  <a:srgbClr val="E69138">
                    <a:alpha val="100000"/>
                  </a:srgbClr>
                </a:solidFill>
              </a:ln>
            </c:spPr>
          </c:marker>
          <c:dLbls>
            <c:numFmt formatCode="General" sourceLinked="1"/>
            <c:txPr>
              <a:bodyPr/>
              <a:lstStyle/>
              <a:p>
                <a:pPr lvl="0">
                  <a:defRPr sz="700"/>
                </a:pPr>
              </a:p>
            </c:txPr>
            <c:showLegendKey val="0"/>
            <c:showVal val="1"/>
            <c:showCatName val="0"/>
            <c:showSerName val="0"/>
            <c:showPercent val="0"/>
            <c:showBubbleSize val="0"/>
          </c:dLbls>
          <c:val>
            <c:numRef>
              <c:f>'Attack Calculator'!$B$108:$B$133</c:f>
              <c:numCache/>
            </c:numRef>
          </c:val>
          <c:smooth val="0"/>
        </c:ser>
        <c:axId val="1951581098"/>
        <c:axId val="986690429"/>
      </c:lineChart>
      <c:catAx>
        <c:axId val="1951581098"/>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Enemy AC</a:t>
                </a:r>
              </a:p>
            </c:rich>
          </c:tx>
          <c:overlay val="0"/>
        </c:title>
        <c:numFmt formatCode="General" sourceLinked="1"/>
        <c:majorTickMark val="none"/>
        <c:minorTickMark val="none"/>
        <c:spPr/>
        <c:txPr>
          <a:bodyPr/>
          <a:lstStyle/>
          <a:p>
            <a:pPr lvl="0">
              <a:defRPr b="0">
                <a:solidFill>
                  <a:srgbClr val="000000"/>
                </a:solidFill>
                <a:latin typeface="Roboto"/>
              </a:defRPr>
            </a:pPr>
          </a:p>
        </c:txPr>
        <c:crossAx val="986690429"/>
      </c:catAx>
      <c:valAx>
        <c:axId val="9866904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DPR</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951581098"/>
      </c:valAx>
    </c:plotArea>
    <c:legend>
      <c:legendPos val="r"/>
      <c:overlay val="0"/>
      <c:txPr>
        <a:bodyPr/>
        <a:lstStyle/>
        <a:p>
          <a:pPr lvl="0">
            <a:defRPr b="0" sz="1000">
              <a:solidFill>
                <a:srgbClr val="222222"/>
              </a:solidFill>
              <a:latin typeface="Roboto"/>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DPR by AC</a:t>
            </a:r>
          </a:p>
        </c:rich>
      </c:tx>
      <c:overlay val="0"/>
    </c:title>
    <c:plotArea>
      <c:layout/>
      <c:lineChart>
        <c:axId val="1458563601"/>
        <c:axId val="854954407"/>
      </c:lineChart>
      <c:catAx>
        <c:axId val="1458563601"/>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rot="0"/>
          <a:lstStyle/>
          <a:p>
            <a:pPr lvl="0">
              <a:defRPr b="0">
                <a:solidFill>
                  <a:srgbClr val="000000"/>
                </a:solidFill>
                <a:latin typeface="Roboto"/>
              </a:defRPr>
            </a:pPr>
          </a:p>
        </c:txPr>
        <c:crossAx val="854954407"/>
      </c:catAx>
      <c:valAx>
        <c:axId val="854954407"/>
        <c:scaling>
          <c:orientation val="minMax"/>
        </c:scaling>
        <c:delete val="0"/>
        <c:axPos val="l"/>
        <c:tickLblPos val="nextTo"/>
        <c:spPr>
          <a:ln>
            <a:noFill/>
          </a:ln>
        </c:spPr>
        <c:crossAx val="1458563601"/>
      </c:valAx>
    </c:plotArea>
    <c:legend>
      <c:legendPos val="t"/>
      <c:overlay val="0"/>
      <c:txPr>
        <a:bodyPr/>
        <a:lstStyle/>
        <a:p>
          <a:pPr lvl="0">
            <a:defRPr b="0">
              <a:solidFill>
                <a:srgbClr val="000000"/>
              </a:solidFill>
              <a:latin typeface="Roboto"/>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DPR by AC (Power Attack)</a:t>
            </a:r>
          </a:p>
        </c:rich>
      </c:tx>
      <c:overlay val="0"/>
    </c:title>
    <c:plotArea>
      <c:layout/>
      <c:lineChart>
        <c:axId val="1076479161"/>
        <c:axId val="1885308371"/>
      </c:lineChart>
      <c:catAx>
        <c:axId val="1076479161"/>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rot="0"/>
          <a:lstStyle/>
          <a:p>
            <a:pPr lvl="0">
              <a:defRPr b="0">
                <a:solidFill>
                  <a:srgbClr val="000000"/>
                </a:solidFill>
                <a:latin typeface="Roboto"/>
              </a:defRPr>
            </a:pPr>
          </a:p>
        </c:txPr>
        <c:crossAx val="1885308371"/>
      </c:catAx>
      <c:valAx>
        <c:axId val="1885308371"/>
        <c:scaling>
          <c:orientation val="minMax"/>
        </c:scaling>
        <c:delete val="0"/>
        <c:axPos val="l"/>
        <c:tickLblPos val="nextTo"/>
        <c:spPr>
          <a:ln>
            <a:noFill/>
          </a:ln>
        </c:spPr>
        <c:crossAx val="1076479161"/>
      </c:valAx>
    </c:plotArea>
    <c:legend>
      <c:legendPos val="t"/>
      <c:overlay val="0"/>
      <c:txPr>
        <a:bodyPr/>
        <a:lstStyle/>
        <a:p>
          <a:pPr lvl="0">
            <a:defRPr b="0">
              <a:solidFill>
                <a:srgbClr val="000000"/>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76</xdr:col>
      <xdr:colOff>28575</xdr:colOff>
      <xdr:row>2</xdr:row>
      <xdr:rowOff>28575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76</xdr:col>
      <xdr:colOff>28575</xdr:colOff>
      <xdr:row>20</xdr:row>
      <xdr:rowOff>9525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76</xdr:col>
      <xdr:colOff>28575</xdr:colOff>
      <xdr:row>37</xdr:row>
      <xdr:rowOff>180975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39</xdr:col>
      <xdr:colOff>38100</xdr:colOff>
      <xdr:row>3</xdr:row>
      <xdr:rowOff>28575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76</xdr:col>
      <xdr:colOff>38100</xdr:colOff>
      <xdr:row>55</xdr:row>
      <xdr:rowOff>161925</xdr:rowOff>
    </xdr:from>
    <xdr:ext cx="5715000" cy="361950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forums.giantitp.com/showthread.php?582779-Comprehensive-DPR-Calculator-(v2-0)" TargetMode="External"/><Relationship Id="rId3" Type="http://schemas.openxmlformats.org/officeDocument/2006/relationships/hyperlink" Target="https://www.patreon.com/LudicSavant"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22" width="2.13"/>
  </cols>
  <sheetData>
    <row r="1">
      <c r="A1" s="1"/>
      <c r="B1" s="1"/>
      <c r="C1" s="2"/>
      <c r="D1" s="3" t="s">
        <v>0</v>
      </c>
      <c r="E1" s="4"/>
      <c r="F1" s="4"/>
      <c r="G1" s="4"/>
      <c r="H1" s="4"/>
      <c r="I1" s="4"/>
      <c r="J1" s="4"/>
      <c r="K1" s="4"/>
      <c r="L1" s="4"/>
      <c r="M1" s="5"/>
      <c r="N1" s="1"/>
      <c r="O1" s="1"/>
      <c r="P1" s="1"/>
      <c r="Q1" s="1"/>
      <c r="R1" s="1"/>
      <c r="S1" s="1"/>
      <c r="T1" s="1"/>
      <c r="U1" s="1"/>
      <c r="V1" s="2"/>
      <c r="W1" s="1"/>
      <c r="X1" s="1"/>
      <c r="Y1" s="1"/>
      <c r="Z1" s="2"/>
      <c r="AA1" s="3" t="s">
        <v>1</v>
      </c>
      <c r="AB1" s="4"/>
      <c r="AC1" s="4"/>
      <c r="AD1" s="4"/>
      <c r="AE1" s="4"/>
      <c r="AF1" s="4"/>
      <c r="AG1" s="4"/>
      <c r="AH1" s="4"/>
      <c r="AI1" s="5"/>
      <c r="AJ1" s="1"/>
      <c r="AK1" s="1"/>
      <c r="AL1" s="1"/>
      <c r="AM1" s="2"/>
      <c r="AN1" s="1"/>
      <c r="AO1" s="6" t="s">
        <v>2</v>
      </c>
      <c r="BU1" s="7"/>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row>
    <row r="2">
      <c r="A2" s="1"/>
      <c r="B2" s="1"/>
      <c r="C2" s="2"/>
      <c r="D2" s="9"/>
      <c r="E2" s="10"/>
      <c r="F2" s="10"/>
      <c r="G2" s="10"/>
      <c r="H2" s="10"/>
      <c r="I2" s="10"/>
      <c r="J2" s="10"/>
      <c r="K2" s="10"/>
      <c r="L2" s="10"/>
      <c r="M2" s="11"/>
      <c r="N2" s="1"/>
      <c r="O2" s="1"/>
      <c r="P2" s="1"/>
      <c r="Q2" s="1"/>
      <c r="R2" s="1"/>
      <c r="S2" s="1"/>
      <c r="T2" s="1"/>
      <c r="U2" s="1"/>
      <c r="V2" s="2"/>
      <c r="W2" s="1"/>
      <c r="X2" s="1"/>
      <c r="Y2" s="1"/>
      <c r="Z2" s="2"/>
      <c r="AA2" s="9"/>
      <c r="AB2" s="10"/>
      <c r="AC2" s="10"/>
      <c r="AD2" s="10"/>
      <c r="AE2" s="10"/>
      <c r="AF2" s="10"/>
      <c r="AG2" s="10"/>
      <c r="AH2" s="10"/>
      <c r="AI2" s="11"/>
      <c r="AJ2" s="1"/>
      <c r="AK2" s="1"/>
      <c r="AL2" s="1"/>
      <c r="AM2" s="2"/>
      <c r="AN2" s="1"/>
      <c r="BU2" s="7"/>
      <c r="BV2" s="8"/>
      <c r="BW2" s="8"/>
      <c r="BX2" s="8"/>
      <c r="BY2" s="8"/>
      <c r="BZ2" s="8"/>
      <c r="CA2" s="8"/>
      <c r="CB2" s="12" t="s">
        <v>3</v>
      </c>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row>
    <row r="3">
      <c r="A3" s="1"/>
      <c r="B3" s="13"/>
      <c r="C3" s="13"/>
      <c r="D3" s="13"/>
      <c r="E3" s="13"/>
      <c r="F3" s="13"/>
      <c r="G3" s="13"/>
      <c r="H3" s="13"/>
      <c r="I3" s="13"/>
      <c r="J3" s="13"/>
      <c r="K3" s="13"/>
      <c r="L3" s="13"/>
      <c r="M3" s="13"/>
      <c r="N3" s="13"/>
      <c r="O3" s="13"/>
      <c r="P3" s="1"/>
      <c r="Q3" s="1"/>
      <c r="R3" s="1"/>
      <c r="S3" s="1"/>
      <c r="T3" s="1"/>
      <c r="U3" s="1"/>
      <c r="V3" s="2"/>
      <c r="W3" s="1"/>
      <c r="X3" s="1"/>
      <c r="Y3" s="1"/>
      <c r="Z3" s="1"/>
      <c r="AA3" s="1"/>
      <c r="AB3" s="1"/>
      <c r="AC3" s="1"/>
      <c r="AD3" s="1"/>
      <c r="AE3" s="1"/>
      <c r="AF3" s="1"/>
      <c r="AG3" s="1"/>
      <c r="AH3" s="1"/>
      <c r="AI3" s="1"/>
      <c r="AJ3" s="1"/>
      <c r="AK3" s="1"/>
      <c r="AL3" s="1"/>
      <c r="AM3" s="2"/>
      <c r="AN3" s="1"/>
      <c r="BU3" s="7"/>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row>
    <row r="4">
      <c r="A4" s="2"/>
      <c r="B4" s="14" t="s">
        <v>4</v>
      </c>
      <c r="C4" s="4"/>
      <c r="D4" s="4"/>
      <c r="E4" s="4"/>
      <c r="F4" s="4"/>
      <c r="G4" s="4"/>
      <c r="H4" s="4"/>
      <c r="I4" s="4"/>
      <c r="J4" s="4"/>
      <c r="K4" s="5"/>
      <c r="L4" s="15">
        <v>11.0</v>
      </c>
      <c r="M4" s="4"/>
      <c r="N4" s="4"/>
      <c r="O4" s="5"/>
      <c r="P4" s="1"/>
      <c r="Q4" s="1"/>
      <c r="R4" s="1"/>
      <c r="S4" s="1"/>
      <c r="T4" s="1"/>
      <c r="U4" s="1"/>
      <c r="V4" s="2"/>
      <c r="W4" s="1"/>
      <c r="X4" s="1"/>
      <c r="Y4" s="16" t="s">
        <v>5</v>
      </c>
      <c r="Z4" s="17"/>
      <c r="AA4" s="17"/>
      <c r="AB4" s="17"/>
      <c r="AC4" s="17"/>
      <c r="AD4" s="17"/>
      <c r="AE4" s="17"/>
      <c r="AF4" s="17"/>
      <c r="AG4" s="17"/>
      <c r="AH4" s="17"/>
      <c r="AI4" s="17"/>
      <c r="AJ4" s="17"/>
      <c r="AK4" s="18"/>
      <c r="AL4" s="1"/>
      <c r="AM4" s="2"/>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row>
    <row r="5">
      <c r="A5" s="2"/>
      <c r="B5" s="9"/>
      <c r="C5" s="10"/>
      <c r="D5" s="10"/>
      <c r="E5" s="10"/>
      <c r="F5" s="10"/>
      <c r="G5" s="10"/>
      <c r="H5" s="10"/>
      <c r="I5" s="10"/>
      <c r="J5" s="10"/>
      <c r="K5" s="11"/>
      <c r="L5" s="9"/>
      <c r="M5" s="10"/>
      <c r="N5" s="10"/>
      <c r="O5" s="11"/>
      <c r="P5" s="1"/>
      <c r="Q5" s="1"/>
      <c r="R5" s="1"/>
      <c r="S5" s="1"/>
      <c r="T5" s="1"/>
      <c r="U5" s="1"/>
      <c r="V5" s="2"/>
      <c r="W5" s="1"/>
      <c r="X5" s="1"/>
      <c r="Y5" s="19" t="s">
        <v>6</v>
      </c>
      <c r="Z5" s="17"/>
      <c r="AA5" s="17"/>
      <c r="AB5" s="18"/>
      <c r="AC5" s="20" t="s">
        <v>7</v>
      </c>
      <c r="AD5" s="17"/>
      <c r="AE5" s="17"/>
      <c r="AF5" s="18"/>
      <c r="AG5" s="21" t="s">
        <v>8</v>
      </c>
      <c r="AH5" s="17"/>
      <c r="AI5" s="17"/>
      <c r="AJ5" s="17"/>
      <c r="AK5" s="18"/>
      <c r="AL5" s="1"/>
      <c r="AM5" s="2"/>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row>
    <row r="6">
      <c r="A6" s="1"/>
      <c r="B6" s="13"/>
      <c r="C6" s="13"/>
      <c r="D6" s="13"/>
      <c r="E6" s="13"/>
      <c r="F6" s="13"/>
      <c r="G6" s="13"/>
      <c r="H6" s="13"/>
      <c r="I6" s="13"/>
      <c r="J6" s="13"/>
      <c r="K6" s="13"/>
      <c r="L6" s="13"/>
      <c r="M6" s="13"/>
      <c r="N6" s="13"/>
      <c r="O6" s="13"/>
      <c r="P6" s="1"/>
      <c r="Q6" s="1"/>
      <c r="R6" s="1"/>
      <c r="S6" s="1"/>
      <c r="T6" s="1"/>
      <c r="U6" s="1"/>
      <c r="V6" s="2"/>
      <c r="W6" s="1"/>
      <c r="X6" s="1"/>
      <c r="Y6" s="22" t="str">
        <f>B199</f>
        <v>#NAME?</v>
      </c>
      <c r="Z6" s="17"/>
      <c r="AA6" s="17"/>
      <c r="AB6" s="18"/>
      <c r="AC6" s="22" t="str">
        <f>F199</f>
        <v>#NAME?</v>
      </c>
      <c r="AD6" s="17"/>
      <c r="AE6" s="17"/>
      <c r="AF6" s="18"/>
      <c r="AG6" s="22" t="str">
        <f>J199</f>
        <v>#NAME?</v>
      </c>
      <c r="AH6" s="17"/>
      <c r="AI6" s="17"/>
      <c r="AJ6" s="17"/>
      <c r="AK6" s="18"/>
      <c r="AL6" s="1"/>
      <c r="AM6" s="2"/>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row>
    <row r="7">
      <c r="A7" s="2"/>
      <c r="B7" s="14" t="s">
        <v>9</v>
      </c>
      <c r="C7" s="4"/>
      <c r="D7" s="4"/>
      <c r="E7" s="4"/>
      <c r="F7" s="4"/>
      <c r="G7" s="4"/>
      <c r="H7" s="4"/>
      <c r="I7" s="4"/>
      <c r="J7" s="4"/>
      <c r="K7" s="5"/>
      <c r="L7" s="15">
        <v>15.0</v>
      </c>
      <c r="M7" s="4"/>
      <c r="N7" s="4"/>
      <c r="O7" s="5"/>
      <c r="P7" s="1"/>
      <c r="Q7" s="1"/>
      <c r="R7" s="1"/>
      <c r="S7" s="1"/>
      <c r="T7" s="1"/>
      <c r="U7" s="1"/>
      <c r="V7" s="2"/>
      <c r="W7" s="1"/>
      <c r="X7" s="1"/>
      <c r="Y7" s="23" t="s">
        <v>10</v>
      </c>
      <c r="Z7" s="17"/>
      <c r="AA7" s="17"/>
      <c r="AB7" s="17"/>
      <c r="AC7" s="17"/>
      <c r="AD7" s="17"/>
      <c r="AE7" s="17"/>
      <c r="AF7" s="17"/>
      <c r="AG7" s="17"/>
      <c r="AH7" s="17"/>
      <c r="AI7" s="17"/>
      <c r="AJ7" s="17"/>
      <c r="AK7" s="18"/>
      <c r="AL7" s="1"/>
      <c r="AM7" s="2"/>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row>
    <row r="8">
      <c r="A8" s="2"/>
      <c r="B8" s="9"/>
      <c r="C8" s="10"/>
      <c r="D8" s="10"/>
      <c r="E8" s="10"/>
      <c r="F8" s="10"/>
      <c r="G8" s="10"/>
      <c r="H8" s="10"/>
      <c r="I8" s="10"/>
      <c r="J8" s="10"/>
      <c r="K8" s="11"/>
      <c r="L8" s="9"/>
      <c r="M8" s="10"/>
      <c r="N8" s="10"/>
      <c r="O8" s="11"/>
      <c r="P8" s="1"/>
      <c r="Q8" s="1"/>
      <c r="R8" s="1"/>
      <c r="S8" s="1"/>
      <c r="T8" s="1"/>
      <c r="U8" s="1"/>
      <c r="V8" s="2"/>
      <c r="W8" s="1"/>
      <c r="X8" s="1"/>
      <c r="Y8" s="24" t="s">
        <v>6</v>
      </c>
      <c r="Z8" s="17"/>
      <c r="AA8" s="17"/>
      <c r="AB8" s="18"/>
      <c r="AC8" s="25" t="s">
        <v>7</v>
      </c>
      <c r="AD8" s="17"/>
      <c r="AE8" s="17"/>
      <c r="AF8" s="18"/>
      <c r="AG8" s="26" t="s">
        <v>8</v>
      </c>
      <c r="AH8" s="17"/>
      <c r="AI8" s="17"/>
      <c r="AJ8" s="17"/>
      <c r="AK8" s="18"/>
      <c r="AL8" s="1"/>
      <c r="AM8" s="2"/>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row>
    <row r="9">
      <c r="A9" s="1"/>
      <c r="B9" s="13"/>
      <c r="C9" s="13"/>
      <c r="D9" s="13"/>
      <c r="E9" s="13"/>
      <c r="F9" s="13"/>
      <c r="G9" s="13"/>
      <c r="H9" s="1"/>
      <c r="I9" s="1"/>
      <c r="J9" s="1"/>
      <c r="K9" s="1"/>
      <c r="L9" s="1"/>
      <c r="M9" s="1"/>
      <c r="N9" s="1"/>
      <c r="O9" s="1"/>
      <c r="P9" s="1"/>
      <c r="Q9" s="1"/>
      <c r="R9" s="1"/>
      <c r="S9" s="1"/>
      <c r="T9" s="1"/>
      <c r="U9" s="1"/>
      <c r="V9" s="2"/>
      <c r="W9" s="1"/>
      <c r="X9" s="1"/>
      <c r="Y9" s="22" t="str">
        <f>B202+IF($G$42="Same as other attacks",Q202,$AD$202)+AJ211+AJ199</f>
        <v>#NAME?</v>
      </c>
      <c r="Z9" s="17"/>
      <c r="AA9" s="17"/>
      <c r="AB9" s="18"/>
      <c r="AC9" s="22" t="str">
        <f>F202+IF($G$42="Same as other attacks",U202,$AD$202)+AN211+AN199</f>
        <v>#NAME?</v>
      </c>
      <c r="AD9" s="17"/>
      <c r="AE9" s="17"/>
      <c r="AF9" s="18"/>
      <c r="AG9" s="22" t="str">
        <f>J202+IF($G$42="Same as other attacks",Y202,$AD$202)+AR211+AR199</f>
        <v>#NAME?</v>
      </c>
      <c r="AH9" s="17"/>
      <c r="AI9" s="17"/>
      <c r="AJ9" s="17"/>
      <c r="AK9" s="18"/>
      <c r="AL9" s="1"/>
      <c r="AM9" s="2"/>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row>
    <row r="10">
      <c r="A10" s="2"/>
      <c r="B10" s="27" t="str">
        <f>CONCATENATE("Damage: ",AY170,AY171,AY172,AY173,AY174,AY175)</f>
        <v>Damage: 1d10 + 7</v>
      </c>
      <c r="C10" s="17"/>
      <c r="D10" s="17"/>
      <c r="E10" s="17"/>
      <c r="F10" s="17"/>
      <c r="G10" s="17"/>
      <c r="H10" s="17"/>
      <c r="I10" s="17"/>
      <c r="J10" s="17"/>
      <c r="K10" s="17"/>
      <c r="L10" s="17"/>
      <c r="M10" s="17"/>
      <c r="N10" s="17"/>
      <c r="O10" s="17"/>
      <c r="P10" s="17"/>
      <c r="Q10" s="17"/>
      <c r="R10" s="18"/>
      <c r="S10" s="1"/>
      <c r="T10" s="1"/>
      <c r="U10" s="1"/>
      <c r="V10" s="2"/>
      <c r="W10" s="1"/>
      <c r="X10" s="1"/>
      <c r="Y10" s="28" t="s">
        <v>11</v>
      </c>
      <c r="Z10" s="17"/>
      <c r="AA10" s="17"/>
      <c r="AB10" s="17"/>
      <c r="AC10" s="17"/>
      <c r="AD10" s="17"/>
      <c r="AE10" s="17"/>
      <c r="AF10" s="17"/>
      <c r="AG10" s="17"/>
      <c r="AH10" s="17"/>
      <c r="AI10" s="17"/>
      <c r="AJ10" s="17"/>
      <c r="AK10" s="18"/>
      <c r="AL10" s="1"/>
      <c r="AM10" s="2"/>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row>
    <row r="11">
      <c r="A11" s="1"/>
      <c r="B11" s="29">
        <v>0.0</v>
      </c>
      <c r="C11" s="30" t="s">
        <v>12</v>
      </c>
      <c r="D11" s="18"/>
      <c r="E11" s="31">
        <v>0.0</v>
      </c>
      <c r="F11" s="30" t="s">
        <v>13</v>
      </c>
      <c r="G11" s="18"/>
      <c r="H11" s="31">
        <v>0.0</v>
      </c>
      <c r="I11" s="30" t="s">
        <v>14</v>
      </c>
      <c r="J11" s="18"/>
      <c r="K11" s="31">
        <v>1.0</v>
      </c>
      <c r="L11" s="30" t="s">
        <v>15</v>
      </c>
      <c r="M11" s="18"/>
      <c r="N11" s="29">
        <v>0.0</v>
      </c>
      <c r="O11" s="30" t="s">
        <v>16</v>
      </c>
      <c r="P11" s="18"/>
      <c r="Q11" s="32">
        <v>7.0</v>
      </c>
      <c r="R11" s="18"/>
      <c r="S11" s="1"/>
      <c r="T11" s="1"/>
      <c r="U11" s="1"/>
      <c r="V11" s="2"/>
      <c r="W11" s="1"/>
      <c r="X11" s="1"/>
      <c r="Y11" s="24" t="s">
        <v>17</v>
      </c>
      <c r="Z11" s="17"/>
      <c r="AA11" s="17"/>
      <c r="AB11" s="18"/>
      <c r="AC11" s="33" t="s">
        <v>18</v>
      </c>
      <c r="AD11" s="17"/>
      <c r="AE11" s="17"/>
      <c r="AF11" s="18"/>
      <c r="AG11" s="34" t="s">
        <v>19</v>
      </c>
      <c r="AH11" s="17"/>
      <c r="AI11" s="17"/>
      <c r="AJ11" s="17"/>
      <c r="AK11" s="18"/>
      <c r="AL11" s="1"/>
      <c r="AM11" s="2"/>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row>
    <row r="12">
      <c r="A12" s="1"/>
      <c r="B12" s="1"/>
      <c r="C12" s="1"/>
      <c r="D12" s="1"/>
      <c r="E12" s="1"/>
      <c r="F12" s="1"/>
      <c r="G12" s="1"/>
      <c r="H12" s="1"/>
      <c r="I12" s="1"/>
      <c r="J12" s="1"/>
      <c r="K12" s="1"/>
      <c r="L12" s="1"/>
      <c r="M12" s="1"/>
      <c r="N12" s="1"/>
      <c r="O12" s="1"/>
      <c r="P12" s="1"/>
      <c r="Q12" s="1"/>
      <c r="R12" s="1"/>
      <c r="S12" s="1"/>
      <c r="T12" s="1"/>
      <c r="U12" s="1"/>
      <c r="V12" s="2"/>
      <c r="W12" s="1"/>
      <c r="X12" s="1"/>
      <c r="Y12" s="22" t="str">
        <f>B205</f>
        <v>#NAME?</v>
      </c>
      <c r="Z12" s="17"/>
      <c r="AA12" s="17"/>
      <c r="AB12" s="18"/>
      <c r="AC12" s="22" t="str">
        <f>F205</f>
        <v>#NAME?</v>
      </c>
      <c r="AD12" s="17"/>
      <c r="AE12" s="17"/>
      <c r="AF12" s="18"/>
      <c r="AG12" s="22" t="str">
        <f>J205</f>
        <v>#NAME?</v>
      </c>
      <c r="AH12" s="17"/>
      <c r="AI12" s="17"/>
      <c r="AJ12" s="17"/>
      <c r="AK12" s="18"/>
      <c r="AL12" s="1"/>
      <c r="AM12" s="2"/>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row>
    <row r="13">
      <c r="A13" s="1"/>
      <c r="B13" s="35" t="s">
        <v>20</v>
      </c>
      <c r="C13" s="35"/>
      <c r="D13" s="35"/>
      <c r="E13" s="36">
        <v>20.0</v>
      </c>
      <c r="F13" s="18"/>
      <c r="G13" s="37" t="s">
        <v>21</v>
      </c>
      <c r="H13" s="1"/>
      <c r="I13" s="38" t="s">
        <v>22</v>
      </c>
      <c r="J13" s="17"/>
      <c r="K13" s="17"/>
      <c r="L13" s="17"/>
      <c r="M13" s="17"/>
      <c r="N13" s="17"/>
      <c r="O13" s="18"/>
      <c r="P13" s="36">
        <v>1.0</v>
      </c>
      <c r="Q13" s="18"/>
      <c r="R13" s="39" t="s">
        <v>23</v>
      </c>
      <c r="S13" s="1"/>
      <c r="T13" s="1"/>
      <c r="U13" s="1"/>
      <c r="V13" s="2"/>
      <c r="W13" s="1"/>
      <c r="X13" s="1"/>
      <c r="Y13" s="28" t="s">
        <v>24</v>
      </c>
      <c r="Z13" s="17"/>
      <c r="AA13" s="17"/>
      <c r="AB13" s="17"/>
      <c r="AC13" s="17"/>
      <c r="AD13" s="17"/>
      <c r="AE13" s="17"/>
      <c r="AF13" s="17"/>
      <c r="AG13" s="17"/>
      <c r="AH13" s="17"/>
      <c r="AI13" s="17"/>
      <c r="AJ13" s="17"/>
      <c r="AK13" s="18"/>
      <c r="AL13" s="1"/>
      <c r="AM13" s="2"/>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row>
    <row r="14">
      <c r="A14" s="1"/>
      <c r="B14" s="1"/>
      <c r="C14" s="1"/>
      <c r="D14" s="1"/>
      <c r="E14" s="1"/>
      <c r="F14" s="1"/>
      <c r="G14" s="1"/>
      <c r="H14" s="1"/>
      <c r="I14" s="1"/>
      <c r="J14" s="1"/>
      <c r="K14" s="1"/>
      <c r="L14" s="1"/>
      <c r="M14" s="1"/>
      <c r="N14" s="1"/>
      <c r="O14" s="1"/>
      <c r="P14" s="40"/>
      <c r="Q14" s="1"/>
      <c r="R14" s="1"/>
      <c r="S14" s="1"/>
      <c r="T14" s="1"/>
      <c r="U14" s="1"/>
      <c r="V14" s="2"/>
      <c r="W14" s="1"/>
      <c r="X14" s="1"/>
      <c r="Y14" s="24" t="s">
        <v>17</v>
      </c>
      <c r="Z14" s="17"/>
      <c r="AA14" s="17"/>
      <c r="AB14" s="18"/>
      <c r="AC14" s="33" t="s">
        <v>18</v>
      </c>
      <c r="AD14" s="17"/>
      <c r="AE14" s="17"/>
      <c r="AF14" s="18"/>
      <c r="AG14" s="34" t="s">
        <v>19</v>
      </c>
      <c r="AH14" s="17"/>
      <c r="AI14" s="17"/>
      <c r="AJ14" s="17"/>
      <c r="AK14" s="18"/>
      <c r="AL14" s="1"/>
      <c r="AM14" s="2"/>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row>
    <row r="15">
      <c r="A15" s="1"/>
      <c r="B15" s="1"/>
      <c r="C15" s="1"/>
      <c r="D15" s="1"/>
      <c r="E15" s="41" t="s">
        <v>25</v>
      </c>
      <c r="F15" s="17"/>
      <c r="G15" s="17"/>
      <c r="H15" s="17"/>
      <c r="I15" s="17"/>
      <c r="J15" s="17"/>
      <c r="K15" s="17"/>
      <c r="L15" s="17"/>
      <c r="M15" s="17"/>
      <c r="N15" s="17"/>
      <c r="O15" s="18"/>
      <c r="P15" s="1"/>
      <c r="Q15" s="1"/>
      <c r="R15" s="1"/>
      <c r="S15" s="1"/>
      <c r="T15" s="1"/>
      <c r="U15" s="1"/>
      <c r="V15" s="2"/>
      <c r="W15" s="1"/>
      <c r="X15" s="1"/>
      <c r="Y15" s="22" t="str">
        <f>B208</f>
        <v>#NAME?</v>
      </c>
      <c r="Z15" s="17"/>
      <c r="AA15" s="17"/>
      <c r="AB15" s="18"/>
      <c r="AC15" s="22" t="str">
        <f>F208</f>
        <v>#NAME?</v>
      </c>
      <c r="AD15" s="17"/>
      <c r="AE15" s="17"/>
      <c r="AF15" s="18"/>
      <c r="AG15" s="22" t="str">
        <f>J208</f>
        <v>#NAME?</v>
      </c>
      <c r="AH15" s="17"/>
      <c r="AI15" s="17"/>
      <c r="AJ15" s="17"/>
      <c r="AK15" s="18"/>
      <c r="AL15" s="1"/>
      <c r="AM15" s="2"/>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row>
    <row r="16">
      <c r="A16" s="1"/>
      <c r="B16" s="1"/>
      <c r="C16" s="1"/>
      <c r="D16" s="1"/>
      <c r="E16" s="1"/>
      <c r="F16" s="1"/>
      <c r="G16" s="1"/>
      <c r="H16" s="1"/>
      <c r="I16" s="1"/>
      <c r="J16" s="1"/>
      <c r="K16" s="1"/>
      <c r="L16" s="1"/>
      <c r="M16" s="1"/>
      <c r="N16" s="1"/>
      <c r="O16" s="1"/>
      <c r="P16" s="1"/>
      <c r="Q16" s="1"/>
      <c r="R16" s="1"/>
      <c r="S16" s="1"/>
      <c r="T16" s="1"/>
      <c r="U16" s="1"/>
      <c r="V16" s="2"/>
      <c r="W16" s="1"/>
      <c r="X16" s="1"/>
      <c r="Y16" s="28" t="s">
        <v>26</v>
      </c>
      <c r="Z16" s="17"/>
      <c r="AA16" s="17"/>
      <c r="AB16" s="17"/>
      <c r="AC16" s="17"/>
      <c r="AD16" s="17"/>
      <c r="AE16" s="17"/>
      <c r="AF16" s="17"/>
      <c r="AG16" s="17"/>
      <c r="AH16" s="17"/>
      <c r="AI16" s="17"/>
      <c r="AJ16" s="17"/>
      <c r="AK16" s="18"/>
      <c r="AL16" s="1"/>
      <c r="AM16" s="2"/>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row>
    <row r="17">
      <c r="A17" s="1"/>
      <c r="B17" s="23" t="s">
        <v>27</v>
      </c>
      <c r="C17" s="17"/>
      <c r="D17" s="17"/>
      <c r="E17" s="17"/>
      <c r="F17" s="17"/>
      <c r="G17" s="17"/>
      <c r="H17" s="17"/>
      <c r="I17" s="42" t="b">
        <v>0</v>
      </c>
      <c r="J17" s="2"/>
      <c r="K17" s="43" t="s">
        <v>28</v>
      </c>
      <c r="L17" s="17"/>
      <c r="M17" s="17"/>
      <c r="N17" s="17"/>
      <c r="O17" s="17"/>
      <c r="P17" s="17"/>
      <c r="Q17" s="17"/>
      <c r="R17" s="42" t="b">
        <v>0</v>
      </c>
      <c r="S17" s="1"/>
      <c r="T17" s="1"/>
      <c r="U17" s="1"/>
      <c r="V17" s="2"/>
      <c r="W17" s="1"/>
      <c r="X17" s="1"/>
      <c r="Y17" s="24" t="s">
        <v>6</v>
      </c>
      <c r="Z17" s="17"/>
      <c r="AA17" s="17"/>
      <c r="AB17" s="18"/>
      <c r="AC17" s="25" t="s">
        <v>7</v>
      </c>
      <c r="AD17" s="17"/>
      <c r="AE17" s="17"/>
      <c r="AF17" s="18"/>
      <c r="AG17" s="26" t="s">
        <v>8</v>
      </c>
      <c r="AH17" s="17"/>
      <c r="AI17" s="17"/>
      <c r="AJ17" s="17"/>
      <c r="AK17" s="18"/>
      <c r="AL17" s="1"/>
      <c r="AM17" s="2"/>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row>
    <row r="18">
      <c r="A18" s="44"/>
      <c r="B18" s="23" t="s">
        <v>29</v>
      </c>
      <c r="C18" s="17"/>
      <c r="D18" s="17"/>
      <c r="E18" s="17"/>
      <c r="F18" s="17"/>
      <c r="G18" s="17"/>
      <c r="H18" s="17"/>
      <c r="I18" s="42" t="b">
        <v>0</v>
      </c>
      <c r="J18" s="2"/>
      <c r="K18" s="43" t="s">
        <v>30</v>
      </c>
      <c r="L18" s="17"/>
      <c r="M18" s="17"/>
      <c r="N18" s="17"/>
      <c r="O18" s="17"/>
      <c r="P18" s="17"/>
      <c r="Q18" s="17"/>
      <c r="R18" s="42" t="b">
        <v>0</v>
      </c>
      <c r="S18" s="1"/>
      <c r="T18" s="1"/>
      <c r="U18" s="1"/>
      <c r="V18" s="2"/>
      <c r="W18" s="1"/>
      <c r="X18" s="1"/>
      <c r="Y18" s="22" t="str">
        <f>B211</f>
        <v>#NAME?</v>
      </c>
      <c r="Z18" s="17"/>
      <c r="AA18" s="17"/>
      <c r="AB18" s="18"/>
      <c r="AC18" s="22" t="str">
        <f>F211</f>
        <v>#NAME?</v>
      </c>
      <c r="AD18" s="17"/>
      <c r="AE18" s="17"/>
      <c r="AF18" s="18"/>
      <c r="AG18" s="22" t="str">
        <f>J211</f>
        <v>#NAME?</v>
      </c>
      <c r="AH18" s="17"/>
      <c r="AI18" s="17"/>
      <c r="AJ18" s="17"/>
      <c r="AK18" s="18"/>
      <c r="AL18" s="1"/>
      <c r="AM18" s="2"/>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row>
    <row r="19">
      <c r="A19" s="44"/>
      <c r="B19" s="23" t="s">
        <v>31</v>
      </c>
      <c r="C19" s="17"/>
      <c r="D19" s="17"/>
      <c r="E19" s="17"/>
      <c r="F19" s="17"/>
      <c r="G19" s="17"/>
      <c r="H19" s="17"/>
      <c r="I19" s="42" t="b">
        <v>0</v>
      </c>
      <c r="J19" s="8"/>
      <c r="K19" s="1"/>
      <c r="L19" s="1"/>
      <c r="M19" s="1"/>
      <c r="N19" s="1"/>
      <c r="O19" s="1"/>
      <c r="P19" s="1"/>
      <c r="Q19" s="1"/>
      <c r="R19" s="1"/>
      <c r="S19" s="1"/>
      <c r="T19" s="1"/>
      <c r="U19" s="1"/>
      <c r="V19" s="2"/>
      <c r="W19" s="1"/>
      <c r="X19" s="1"/>
      <c r="Y19" s="28" t="s">
        <v>32</v>
      </c>
      <c r="Z19" s="17"/>
      <c r="AA19" s="17"/>
      <c r="AB19" s="17"/>
      <c r="AC19" s="17"/>
      <c r="AD19" s="17"/>
      <c r="AE19" s="17"/>
      <c r="AF19" s="17"/>
      <c r="AG19" s="17"/>
      <c r="AH19" s="17"/>
      <c r="AI19" s="17"/>
      <c r="AJ19" s="17"/>
      <c r="AK19" s="18"/>
      <c r="AL19" s="1"/>
      <c r="AM19" s="2"/>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row>
    <row r="20">
      <c r="A20" s="44"/>
      <c r="B20" s="1"/>
      <c r="C20" s="1"/>
      <c r="D20" s="1"/>
      <c r="E20" s="1"/>
      <c r="F20" s="1"/>
      <c r="G20" s="1"/>
      <c r="H20" s="1"/>
      <c r="I20" s="1"/>
      <c r="J20" s="1"/>
      <c r="K20" s="1"/>
      <c r="L20" s="1"/>
      <c r="M20" s="1"/>
      <c r="N20" s="1"/>
      <c r="O20" s="1"/>
      <c r="P20" s="1"/>
      <c r="Q20" s="1"/>
      <c r="R20" s="1"/>
      <c r="S20" s="1"/>
      <c r="T20" s="1"/>
      <c r="U20" s="1"/>
      <c r="V20" s="2"/>
      <c r="W20" s="8"/>
      <c r="X20" s="8"/>
      <c r="Y20" s="24" t="s">
        <v>6</v>
      </c>
      <c r="Z20" s="17"/>
      <c r="AA20" s="17"/>
      <c r="AB20" s="18"/>
      <c r="AC20" s="25" t="s">
        <v>7</v>
      </c>
      <c r="AD20" s="17"/>
      <c r="AE20" s="17"/>
      <c r="AF20" s="18"/>
      <c r="AG20" s="26" t="s">
        <v>8</v>
      </c>
      <c r="AH20" s="17"/>
      <c r="AI20" s="17"/>
      <c r="AJ20" s="17"/>
      <c r="AK20" s="18"/>
      <c r="AL20" s="1"/>
      <c r="AM20" s="2"/>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row>
    <row r="21">
      <c r="A21" s="44"/>
      <c r="B21" s="45" t="s">
        <v>33</v>
      </c>
      <c r="C21" s="17"/>
      <c r="D21" s="17"/>
      <c r="E21" s="17"/>
      <c r="F21" s="17"/>
      <c r="G21" s="17"/>
      <c r="H21" s="17"/>
      <c r="I21" s="17"/>
      <c r="J21" s="17"/>
      <c r="K21" s="17"/>
      <c r="L21" s="17"/>
      <c r="M21" s="17"/>
      <c r="N21" s="17"/>
      <c r="O21" s="17"/>
      <c r="P21" s="17"/>
      <c r="Q21" s="17"/>
      <c r="R21" s="17"/>
      <c r="S21" s="18"/>
      <c r="T21" s="1"/>
      <c r="U21" s="1"/>
      <c r="V21" s="2"/>
      <c r="W21" s="8"/>
      <c r="X21" s="8"/>
      <c r="Y21" s="22" t="str">
        <f>AJ205</f>
        <v>#NAME?</v>
      </c>
      <c r="Z21" s="17"/>
      <c r="AA21" s="17"/>
      <c r="AB21" s="18"/>
      <c r="AC21" s="22" t="str">
        <f>AN205</f>
        <v>#NAME?</v>
      </c>
      <c r="AD21" s="17"/>
      <c r="AE21" s="17"/>
      <c r="AF21" s="18"/>
      <c r="AG21" s="22" t="str">
        <f>AR205</f>
        <v>#NAME?</v>
      </c>
      <c r="AH21" s="17"/>
      <c r="AI21" s="17"/>
      <c r="AJ21" s="17"/>
      <c r="AK21" s="18"/>
      <c r="AL21" s="1"/>
      <c r="AM21" s="2"/>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row>
    <row r="22">
      <c r="A22" s="1"/>
      <c r="B22" s="29">
        <v>0.0</v>
      </c>
      <c r="C22" s="30" t="s">
        <v>12</v>
      </c>
      <c r="D22" s="18"/>
      <c r="E22" s="31">
        <v>0.0</v>
      </c>
      <c r="F22" s="30" t="s">
        <v>13</v>
      </c>
      <c r="G22" s="18"/>
      <c r="H22" s="31">
        <v>0.0</v>
      </c>
      <c r="I22" s="30" t="s">
        <v>14</v>
      </c>
      <c r="J22" s="18"/>
      <c r="K22" s="31">
        <v>0.0</v>
      </c>
      <c r="L22" s="30" t="s">
        <v>15</v>
      </c>
      <c r="M22" s="18"/>
      <c r="N22" s="29">
        <v>0.0</v>
      </c>
      <c r="O22" s="30" t="s">
        <v>16</v>
      </c>
      <c r="P22" s="18"/>
      <c r="Q22" s="32">
        <v>0.0</v>
      </c>
      <c r="R22" s="18"/>
      <c r="S22" s="1"/>
      <c r="T22" s="1"/>
      <c r="U22" s="1"/>
      <c r="V22" s="2"/>
      <c r="W22" s="8"/>
      <c r="X22" s="8"/>
      <c r="Y22" s="28" t="s">
        <v>34</v>
      </c>
      <c r="Z22" s="17"/>
      <c r="AA22" s="17"/>
      <c r="AB22" s="17"/>
      <c r="AC22" s="17"/>
      <c r="AD22" s="17"/>
      <c r="AE22" s="17"/>
      <c r="AF22" s="17"/>
      <c r="AG22" s="17"/>
      <c r="AH22" s="17"/>
      <c r="AI22" s="17"/>
      <c r="AJ22" s="17"/>
      <c r="AK22" s="18"/>
      <c r="AL22" s="1"/>
      <c r="AM22" s="2"/>
      <c r="AN22" s="1"/>
      <c r="AO22" s="46" t="s">
        <v>35</v>
      </c>
      <c r="BU22" s="47"/>
      <c r="BV22" s="47"/>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row>
    <row r="23">
      <c r="A23" s="1"/>
      <c r="B23" s="1"/>
      <c r="C23" s="1"/>
      <c r="D23" s="1"/>
      <c r="E23" s="1"/>
      <c r="F23" s="1"/>
      <c r="G23" s="1"/>
      <c r="H23" s="1"/>
      <c r="I23" s="1"/>
      <c r="J23" s="1"/>
      <c r="K23" s="1"/>
      <c r="L23" s="1"/>
      <c r="M23" s="1"/>
      <c r="N23" s="1"/>
      <c r="O23" s="1"/>
      <c r="P23" s="1"/>
      <c r="Q23" s="1"/>
      <c r="R23" s="1"/>
      <c r="S23" s="1"/>
      <c r="T23" s="1"/>
      <c r="U23" s="1"/>
      <c r="V23" s="2"/>
      <c r="W23" s="8"/>
      <c r="X23" s="8"/>
      <c r="Y23" s="24" t="s">
        <v>6</v>
      </c>
      <c r="Z23" s="17"/>
      <c r="AA23" s="17"/>
      <c r="AB23" s="18"/>
      <c r="AC23" s="25" t="s">
        <v>7</v>
      </c>
      <c r="AD23" s="17"/>
      <c r="AE23" s="17"/>
      <c r="AF23" s="18"/>
      <c r="AG23" s="26" t="s">
        <v>8</v>
      </c>
      <c r="AH23" s="17"/>
      <c r="AI23" s="17"/>
      <c r="AJ23" s="17"/>
      <c r="AK23" s="18"/>
      <c r="AL23" s="1"/>
      <c r="AM23" s="2"/>
      <c r="AN23" s="1"/>
      <c r="BU23" s="47"/>
      <c r="BV23" s="47"/>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row>
    <row r="24">
      <c r="A24" s="1"/>
      <c r="B24" s="23" t="s">
        <v>36</v>
      </c>
      <c r="C24" s="17"/>
      <c r="D24" s="17"/>
      <c r="E24" s="17"/>
      <c r="F24" s="17"/>
      <c r="G24" s="17"/>
      <c r="H24" s="17"/>
      <c r="I24" s="17"/>
      <c r="J24" s="17"/>
      <c r="K24" s="17"/>
      <c r="L24" s="17"/>
      <c r="M24" s="17"/>
      <c r="N24" s="17"/>
      <c r="O24" s="18"/>
      <c r="P24" s="1"/>
      <c r="Q24" s="1"/>
      <c r="R24" s="1"/>
      <c r="S24" s="1"/>
      <c r="T24" s="1"/>
      <c r="U24" s="1"/>
      <c r="V24" s="2"/>
      <c r="W24" s="8"/>
      <c r="X24" s="8"/>
      <c r="Y24" s="22" t="str">
        <f>AJ208</f>
        <v>#NAME?</v>
      </c>
      <c r="Z24" s="17"/>
      <c r="AA24" s="17"/>
      <c r="AB24" s="18"/>
      <c r="AC24" s="22" t="str">
        <f>AN208</f>
        <v>#NAME?</v>
      </c>
      <c r="AD24" s="17"/>
      <c r="AE24" s="17"/>
      <c r="AF24" s="18"/>
      <c r="AG24" s="22" t="str">
        <f>AR208</f>
        <v>#NAME?</v>
      </c>
      <c r="AH24" s="17"/>
      <c r="AI24" s="17"/>
      <c r="AJ24" s="17"/>
      <c r="AK24" s="18"/>
      <c r="AL24" s="1"/>
      <c r="AM24" s="2"/>
      <c r="AN24" s="1"/>
      <c r="AO24" s="12" t="s">
        <v>37</v>
      </c>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row>
    <row r="25">
      <c r="A25" s="1"/>
      <c r="B25" s="29">
        <v>0.0</v>
      </c>
      <c r="C25" s="48" t="s">
        <v>12</v>
      </c>
      <c r="D25" s="18"/>
      <c r="E25" s="31">
        <v>0.0</v>
      </c>
      <c r="F25" s="48" t="s">
        <v>13</v>
      </c>
      <c r="G25" s="18"/>
      <c r="H25" s="31">
        <v>0.0</v>
      </c>
      <c r="I25" s="48" t="s">
        <v>14</v>
      </c>
      <c r="J25" s="18"/>
      <c r="K25" s="31">
        <v>0.0</v>
      </c>
      <c r="L25" s="48" t="s">
        <v>15</v>
      </c>
      <c r="M25" s="18"/>
      <c r="N25" s="29">
        <v>0.0</v>
      </c>
      <c r="O25" s="48" t="s">
        <v>38</v>
      </c>
      <c r="P25" s="18"/>
      <c r="Q25" s="1"/>
      <c r="R25" s="1"/>
      <c r="S25" s="1"/>
      <c r="T25" s="1"/>
      <c r="U25" s="1"/>
      <c r="V25" s="2"/>
      <c r="W25" s="1"/>
      <c r="X25" s="1"/>
      <c r="Y25" s="28" t="s">
        <v>39</v>
      </c>
      <c r="Z25" s="17"/>
      <c r="AA25" s="17"/>
      <c r="AB25" s="17"/>
      <c r="AC25" s="17"/>
      <c r="AD25" s="17"/>
      <c r="AE25" s="17"/>
      <c r="AF25" s="17"/>
      <c r="AG25" s="17"/>
      <c r="AH25" s="17"/>
      <c r="AI25" s="17"/>
      <c r="AJ25" s="17"/>
      <c r="AK25" s="18"/>
      <c r="AL25" s="1"/>
      <c r="AM25" s="2"/>
      <c r="AN25" s="1"/>
      <c r="AO25" s="12" t="s">
        <v>40</v>
      </c>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row>
    <row r="26">
      <c r="A26" s="1"/>
      <c r="B26" s="23" t="s">
        <v>41</v>
      </c>
      <c r="C26" s="17"/>
      <c r="D26" s="17"/>
      <c r="E26" s="17"/>
      <c r="F26" s="17"/>
      <c r="G26" s="17"/>
      <c r="H26" s="17"/>
      <c r="I26" s="17"/>
      <c r="J26" s="17"/>
      <c r="K26" s="17"/>
      <c r="L26" s="17"/>
      <c r="M26" s="17"/>
      <c r="N26" s="17"/>
      <c r="O26" s="17"/>
      <c r="P26" s="17"/>
      <c r="Q26" s="18"/>
      <c r="R26" s="1"/>
      <c r="S26" s="1"/>
      <c r="T26" s="1"/>
      <c r="U26" s="1"/>
      <c r="V26" s="2"/>
      <c r="W26" s="1"/>
      <c r="X26" s="1"/>
      <c r="Y26" s="24" t="s">
        <v>6</v>
      </c>
      <c r="Z26" s="17"/>
      <c r="AA26" s="17"/>
      <c r="AB26" s="18"/>
      <c r="AC26" s="25" t="s">
        <v>7</v>
      </c>
      <c r="AD26" s="17"/>
      <c r="AE26" s="17"/>
      <c r="AF26" s="18"/>
      <c r="AG26" s="26" t="s">
        <v>8</v>
      </c>
      <c r="AH26" s="17"/>
      <c r="AI26" s="17"/>
      <c r="AJ26" s="17"/>
      <c r="AK26" s="18"/>
      <c r="AL26" s="1"/>
      <c r="AM26" s="2"/>
      <c r="AN26" s="1"/>
      <c r="AO26" s="12" t="s">
        <v>42</v>
      </c>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row>
    <row r="27">
      <c r="A27" s="1"/>
      <c r="B27" s="29">
        <v>0.0</v>
      </c>
      <c r="C27" s="49" t="s">
        <v>12</v>
      </c>
      <c r="D27" s="18"/>
      <c r="E27" s="31">
        <v>0.0</v>
      </c>
      <c r="F27" s="49" t="s">
        <v>13</v>
      </c>
      <c r="G27" s="18"/>
      <c r="H27" s="31">
        <v>0.0</v>
      </c>
      <c r="I27" s="49" t="s">
        <v>14</v>
      </c>
      <c r="J27" s="18"/>
      <c r="K27" s="31">
        <v>0.0</v>
      </c>
      <c r="L27" s="49" t="s">
        <v>15</v>
      </c>
      <c r="M27" s="18"/>
      <c r="N27" s="29">
        <v>0.0</v>
      </c>
      <c r="O27" s="49" t="s">
        <v>38</v>
      </c>
      <c r="P27" s="18"/>
      <c r="Q27" s="1"/>
      <c r="R27" s="1"/>
      <c r="S27" s="1"/>
      <c r="T27" s="1"/>
      <c r="U27" s="1"/>
      <c r="V27" s="2"/>
      <c r="W27" s="1"/>
      <c r="X27" s="1"/>
      <c r="Y27" s="22" t="str">
        <f>B214+IF($G$42="Same as other attacks",Q214,$AD$214)+AJ220+AJ214</f>
        <v>#NAME?</v>
      </c>
      <c r="Z27" s="17"/>
      <c r="AA27" s="17"/>
      <c r="AB27" s="18"/>
      <c r="AC27" s="22" t="str">
        <f>F214+IF($G$42="Same as other attacks",U214,$AD$214)+AN220+AN214</f>
        <v>#NAME?</v>
      </c>
      <c r="AD27" s="17"/>
      <c r="AE27" s="17"/>
      <c r="AF27" s="18"/>
      <c r="AG27" s="22" t="str">
        <f>J214+IF($G$42="Same as other attacks",Y214,$AD$214)+AR220+AR214</f>
        <v>#NAME?</v>
      </c>
      <c r="AH27" s="17"/>
      <c r="AI27" s="17"/>
      <c r="AJ27" s="17"/>
      <c r="AK27" s="18"/>
      <c r="AL27" s="1"/>
      <c r="AM27" s="2"/>
      <c r="AN27" s="1"/>
      <c r="AO27" s="50" t="str">
        <f>HYPERLINK("https://docs.google.com/document/d/11eTMZPPxWXHY0rQEhK1msO-40BcCGrzArSl4GX4CiJE/edit?usp=sharing","DPR Calculator Documentation")</f>
        <v>DPR Calculator Documentation</v>
      </c>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row>
    <row r="28">
      <c r="A28" s="1"/>
      <c r="B28" s="8"/>
      <c r="C28" s="8"/>
      <c r="D28" s="8"/>
      <c r="E28" s="8"/>
      <c r="F28" s="8"/>
      <c r="G28" s="8"/>
      <c r="H28" s="8"/>
      <c r="I28" s="8"/>
      <c r="J28" s="8"/>
      <c r="K28" s="8"/>
      <c r="L28" s="8"/>
      <c r="M28" s="8"/>
      <c r="N28" s="8"/>
      <c r="O28" s="8"/>
      <c r="P28" s="8"/>
      <c r="Q28" s="8"/>
      <c r="R28" s="8"/>
      <c r="S28" s="8"/>
      <c r="T28" s="8"/>
      <c r="U28" s="8"/>
      <c r="V28" s="2"/>
      <c r="W28" s="1"/>
      <c r="X28" s="1"/>
      <c r="Y28" s="28" t="s">
        <v>43</v>
      </c>
      <c r="Z28" s="17"/>
      <c r="AA28" s="17"/>
      <c r="AB28" s="17"/>
      <c r="AC28" s="17"/>
      <c r="AD28" s="17"/>
      <c r="AE28" s="17"/>
      <c r="AF28" s="17"/>
      <c r="AG28" s="17"/>
      <c r="AH28" s="17"/>
      <c r="AI28" s="17"/>
      <c r="AJ28" s="17"/>
      <c r="AK28" s="18"/>
      <c r="AL28" s="1"/>
      <c r="AM28" s="2"/>
      <c r="AN28" s="1"/>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row>
    <row r="29">
      <c r="A29" s="1"/>
      <c r="B29" s="45" t="s">
        <v>44</v>
      </c>
      <c r="C29" s="17"/>
      <c r="D29" s="17"/>
      <c r="E29" s="17"/>
      <c r="F29" s="17"/>
      <c r="G29" s="17"/>
      <c r="H29" s="17"/>
      <c r="I29" s="17"/>
      <c r="J29" s="17"/>
      <c r="K29" s="17"/>
      <c r="L29" s="17"/>
      <c r="M29" s="17"/>
      <c r="N29" s="17"/>
      <c r="O29" s="17"/>
      <c r="P29" s="18"/>
      <c r="Q29" s="1"/>
      <c r="R29" s="1"/>
      <c r="S29" s="8"/>
      <c r="T29" s="8"/>
      <c r="U29" s="8"/>
      <c r="V29" s="2"/>
      <c r="W29" s="1"/>
      <c r="X29" s="1"/>
      <c r="Y29" s="24" t="s">
        <v>6</v>
      </c>
      <c r="Z29" s="17"/>
      <c r="AA29" s="17"/>
      <c r="AB29" s="18"/>
      <c r="AC29" s="25" t="s">
        <v>7</v>
      </c>
      <c r="AD29" s="17"/>
      <c r="AE29" s="17"/>
      <c r="AF29" s="18"/>
      <c r="AG29" s="26" t="s">
        <v>8</v>
      </c>
      <c r="AH29" s="17"/>
      <c r="AI29" s="17"/>
      <c r="AJ29" s="17"/>
      <c r="AK29" s="18"/>
      <c r="AL29" s="1"/>
      <c r="AM29" s="2"/>
      <c r="AN29" s="1"/>
      <c r="AO29" s="12" t="s">
        <v>45</v>
      </c>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row>
    <row r="30">
      <c r="A30" s="51"/>
      <c r="B30" s="29">
        <v>0.0</v>
      </c>
      <c r="C30" s="30" t="s">
        <v>12</v>
      </c>
      <c r="D30" s="17"/>
      <c r="E30" s="31">
        <v>0.0</v>
      </c>
      <c r="F30" s="30" t="s">
        <v>13</v>
      </c>
      <c r="G30" s="17"/>
      <c r="H30" s="31">
        <v>0.0</v>
      </c>
      <c r="I30" s="30" t="s">
        <v>14</v>
      </c>
      <c r="J30" s="17"/>
      <c r="K30" s="31">
        <v>0.0</v>
      </c>
      <c r="L30" s="30" t="s">
        <v>15</v>
      </c>
      <c r="M30" s="17"/>
      <c r="N30" s="29">
        <v>0.0</v>
      </c>
      <c r="O30" s="30" t="s">
        <v>16</v>
      </c>
      <c r="P30" s="17"/>
      <c r="Q30" s="32">
        <v>0.0</v>
      </c>
      <c r="R30" s="18"/>
      <c r="S30" s="8"/>
      <c r="T30" s="8"/>
      <c r="U30" s="8"/>
      <c r="V30" s="2"/>
      <c r="W30" s="1"/>
      <c r="X30" s="1"/>
      <c r="Y30" s="22" t="str">
        <f>Y27-Y9</f>
        <v>#NAME?</v>
      </c>
      <c r="Z30" s="17"/>
      <c r="AA30" s="17"/>
      <c r="AB30" s="18"/>
      <c r="AC30" s="22" t="str">
        <f>AC27-AC9</f>
        <v>#NAME?</v>
      </c>
      <c r="AD30" s="17"/>
      <c r="AE30" s="17"/>
      <c r="AF30" s="18"/>
      <c r="AG30" s="52" t="str">
        <f>AG27-AG9</f>
        <v>#NAME?</v>
      </c>
      <c r="AH30" s="17"/>
      <c r="AI30" s="17"/>
      <c r="AJ30" s="17"/>
      <c r="AK30" s="18"/>
      <c r="AL30" s="1"/>
      <c r="AM30" s="2"/>
      <c r="AN30" s="1"/>
      <c r="AO30" s="12" t="s">
        <v>46</v>
      </c>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row>
    <row r="31">
      <c r="A31" s="1"/>
      <c r="B31" s="1"/>
      <c r="C31" s="1"/>
      <c r="D31" s="1"/>
      <c r="E31" s="1"/>
      <c r="F31" s="1"/>
      <c r="G31" s="1"/>
      <c r="H31" s="1"/>
      <c r="I31" s="1"/>
      <c r="J31" s="1"/>
      <c r="K31" s="1"/>
      <c r="L31" s="1"/>
      <c r="M31" s="1"/>
      <c r="N31" s="1"/>
      <c r="O31" s="1"/>
      <c r="P31" s="1"/>
      <c r="Q31" s="1"/>
      <c r="R31" s="1"/>
      <c r="S31" s="8"/>
      <c r="T31" s="8"/>
      <c r="U31" s="8"/>
      <c r="V31" s="2"/>
      <c r="W31" s="1"/>
      <c r="X31" s="1"/>
      <c r="Y31" s="23" t="s">
        <v>47</v>
      </c>
      <c r="Z31" s="17"/>
      <c r="AA31" s="17"/>
      <c r="AB31" s="17"/>
      <c r="AC31" s="17"/>
      <c r="AD31" s="17"/>
      <c r="AE31" s="17"/>
      <c r="AF31" s="17"/>
      <c r="AG31" s="17"/>
      <c r="AH31" s="17"/>
      <c r="AI31" s="17"/>
      <c r="AJ31" s="17"/>
      <c r="AK31" s="18"/>
      <c r="AL31" s="1"/>
      <c r="AM31" s="2"/>
      <c r="AN31" s="1"/>
      <c r="AO31" s="12"/>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row>
    <row r="32">
      <c r="A32" s="1"/>
      <c r="B32" s="53" t="s">
        <v>48</v>
      </c>
      <c r="C32" s="54"/>
      <c r="D32" s="54"/>
      <c r="E32" s="54"/>
      <c r="F32" s="54"/>
      <c r="G32" s="54"/>
      <c r="H32" s="54"/>
      <c r="I32" s="54"/>
      <c r="J32" s="54"/>
      <c r="K32" s="54"/>
      <c r="L32" s="54"/>
      <c r="M32" s="54"/>
      <c r="N32" s="54"/>
      <c r="O32" s="54"/>
      <c r="P32" s="54"/>
      <c r="Q32" s="54"/>
      <c r="R32" s="55"/>
      <c r="S32" s="8"/>
      <c r="T32" s="8"/>
      <c r="U32" s="8"/>
      <c r="V32" s="2"/>
      <c r="W32" s="1"/>
      <c r="X32" s="1"/>
      <c r="Y32" s="24" t="s">
        <v>6</v>
      </c>
      <c r="Z32" s="17"/>
      <c r="AA32" s="17"/>
      <c r="AB32" s="18"/>
      <c r="AC32" s="25" t="s">
        <v>7</v>
      </c>
      <c r="AD32" s="17"/>
      <c r="AE32" s="17"/>
      <c r="AF32" s="18"/>
      <c r="AG32" s="26" t="s">
        <v>8</v>
      </c>
      <c r="AH32" s="17"/>
      <c r="AI32" s="17"/>
      <c r="AJ32" s="17"/>
      <c r="AK32" s="18"/>
      <c r="AL32" s="1"/>
      <c r="AM32" s="2"/>
      <c r="AN32" s="1"/>
      <c r="AO32" s="12" t="s">
        <v>49</v>
      </c>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row>
    <row r="33">
      <c r="A33" s="1"/>
      <c r="B33" s="56" t="s">
        <v>4</v>
      </c>
      <c r="H33" s="57">
        <f>L4</f>
        <v>11</v>
      </c>
      <c r="J33" s="58" t="s">
        <v>50</v>
      </c>
      <c r="O33" s="59">
        <v>0.0</v>
      </c>
      <c r="Q33" s="60" t="s">
        <v>23</v>
      </c>
      <c r="R33" s="61"/>
      <c r="S33" s="8"/>
      <c r="T33" s="8"/>
      <c r="U33" s="8"/>
      <c r="V33" s="2"/>
      <c r="W33" s="1"/>
      <c r="X33" s="1"/>
      <c r="Y33" s="22" t="str">
        <f>B220</f>
        <v>#NAME?</v>
      </c>
      <c r="Z33" s="17"/>
      <c r="AA33" s="17"/>
      <c r="AB33" s="18"/>
      <c r="AC33" s="22" t="str">
        <f>F220</f>
        <v>#NAME?</v>
      </c>
      <c r="AD33" s="17"/>
      <c r="AE33" s="17"/>
      <c r="AF33" s="18"/>
      <c r="AG33" s="22" t="str">
        <f>J220</f>
        <v>#NAME?</v>
      </c>
      <c r="AH33" s="17"/>
      <c r="AI33" s="17"/>
      <c r="AJ33" s="17"/>
      <c r="AK33" s="18"/>
      <c r="AL33" s="1"/>
      <c r="AM33" s="2"/>
      <c r="AN33" s="1"/>
      <c r="AO33" s="62" t="s">
        <v>51</v>
      </c>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row>
    <row r="34">
      <c r="A34" s="1"/>
      <c r="B34" s="63" t="s">
        <v>52</v>
      </c>
      <c r="C34" s="17"/>
      <c r="D34" s="17"/>
      <c r="E34" s="17"/>
      <c r="F34" s="17"/>
      <c r="G34" s="17"/>
      <c r="H34" s="17"/>
      <c r="I34" s="17"/>
      <c r="J34" s="17"/>
      <c r="K34" s="17"/>
      <c r="L34" s="17"/>
      <c r="M34" s="17"/>
      <c r="N34" s="17"/>
      <c r="O34" s="17"/>
      <c r="P34" s="17"/>
      <c r="Q34" s="17"/>
      <c r="R34" s="64"/>
      <c r="S34" s="8"/>
      <c r="T34" s="8"/>
      <c r="U34" s="8"/>
      <c r="V34" s="2"/>
      <c r="W34" s="1"/>
      <c r="X34" s="1"/>
      <c r="Y34" s="23" t="s">
        <v>53</v>
      </c>
      <c r="Z34" s="17"/>
      <c r="AA34" s="17"/>
      <c r="AB34" s="17"/>
      <c r="AC34" s="17"/>
      <c r="AD34" s="17"/>
      <c r="AE34" s="17"/>
      <c r="AF34" s="17"/>
      <c r="AG34" s="17"/>
      <c r="AH34" s="17"/>
      <c r="AI34" s="17"/>
      <c r="AJ34" s="17"/>
      <c r="AK34" s="18"/>
      <c r="AL34" s="1"/>
      <c r="AM34" s="2"/>
      <c r="AN34" s="1"/>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row>
    <row r="35">
      <c r="A35" s="1"/>
      <c r="B35" s="65">
        <v>0.0</v>
      </c>
      <c r="C35" s="66" t="s">
        <v>12</v>
      </c>
      <c r="D35" s="10"/>
      <c r="E35" s="67">
        <v>0.0</v>
      </c>
      <c r="F35" s="66" t="s">
        <v>13</v>
      </c>
      <c r="G35" s="10"/>
      <c r="H35" s="67">
        <v>0.0</v>
      </c>
      <c r="I35" s="66" t="s">
        <v>14</v>
      </c>
      <c r="J35" s="10"/>
      <c r="K35" s="67">
        <v>0.0</v>
      </c>
      <c r="L35" s="66" t="s">
        <v>15</v>
      </c>
      <c r="M35" s="10"/>
      <c r="N35" s="68">
        <v>0.0</v>
      </c>
      <c r="O35" s="66" t="s">
        <v>16</v>
      </c>
      <c r="P35" s="10"/>
      <c r="Q35" s="69">
        <v>0.0</v>
      </c>
      <c r="R35" s="70"/>
      <c r="S35" s="8"/>
      <c r="T35" s="8"/>
      <c r="U35" s="8"/>
      <c r="V35" s="2"/>
      <c r="W35" s="1"/>
      <c r="X35" s="1"/>
      <c r="Y35" s="24" t="s">
        <v>6</v>
      </c>
      <c r="Z35" s="17"/>
      <c r="AA35" s="17"/>
      <c r="AB35" s="18"/>
      <c r="AC35" s="25" t="s">
        <v>7</v>
      </c>
      <c r="AD35" s="17"/>
      <c r="AE35" s="17"/>
      <c r="AF35" s="18"/>
      <c r="AG35" s="26" t="s">
        <v>8</v>
      </c>
      <c r="AH35" s="17"/>
      <c r="AI35" s="17"/>
      <c r="AJ35" s="17"/>
      <c r="AK35" s="18"/>
      <c r="AL35" s="8"/>
      <c r="AM35" s="71"/>
      <c r="AN35" s="8"/>
      <c r="AO35" s="12" t="s">
        <v>54</v>
      </c>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row>
    <row r="36">
      <c r="A36" s="1"/>
      <c r="B36" s="72" t="s">
        <v>44</v>
      </c>
      <c r="C36" s="17"/>
      <c r="D36" s="17"/>
      <c r="E36" s="17"/>
      <c r="F36" s="17"/>
      <c r="G36" s="17"/>
      <c r="H36" s="17"/>
      <c r="I36" s="17"/>
      <c r="J36" s="17"/>
      <c r="K36" s="17"/>
      <c r="L36" s="17"/>
      <c r="M36" s="17"/>
      <c r="N36" s="17"/>
      <c r="O36" s="17"/>
      <c r="P36" s="17"/>
      <c r="Q36" s="73"/>
      <c r="R36" s="61"/>
      <c r="S36" s="8"/>
      <c r="T36" s="8"/>
      <c r="U36" s="8"/>
      <c r="V36" s="2"/>
      <c r="W36" s="1"/>
      <c r="X36" s="1"/>
      <c r="Y36" s="22" t="str">
        <f>AJ217</f>
        <v>#NAME?</v>
      </c>
      <c r="Z36" s="17"/>
      <c r="AA36" s="17"/>
      <c r="AB36" s="18"/>
      <c r="AC36" s="22" t="str">
        <f>AN217</f>
        <v>#NAME?</v>
      </c>
      <c r="AD36" s="17"/>
      <c r="AE36" s="17"/>
      <c r="AF36" s="18"/>
      <c r="AG36" s="22" t="str">
        <f>AR217</f>
        <v>#NAME?</v>
      </c>
      <c r="AH36" s="17"/>
      <c r="AI36" s="17"/>
      <c r="AJ36" s="17"/>
      <c r="AK36" s="18"/>
      <c r="AL36" s="8"/>
      <c r="AM36" s="71"/>
      <c r="AN36" s="8"/>
      <c r="AO36" s="62" t="s">
        <v>55</v>
      </c>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row>
    <row r="37">
      <c r="A37" s="8"/>
      <c r="B37" s="74">
        <v>0.0</v>
      </c>
      <c r="C37" s="30" t="s">
        <v>12</v>
      </c>
      <c r="D37" s="17"/>
      <c r="E37" s="29">
        <v>0.0</v>
      </c>
      <c r="F37" s="30" t="s">
        <v>13</v>
      </c>
      <c r="G37" s="17"/>
      <c r="H37" s="29">
        <v>0.0</v>
      </c>
      <c r="I37" s="30" t="s">
        <v>14</v>
      </c>
      <c r="J37" s="17"/>
      <c r="K37" s="29">
        <v>0.0</v>
      </c>
      <c r="L37" s="30" t="s">
        <v>15</v>
      </c>
      <c r="M37" s="17"/>
      <c r="N37" s="29">
        <v>0.0</v>
      </c>
      <c r="O37" s="30" t="s">
        <v>16</v>
      </c>
      <c r="P37" s="17"/>
      <c r="Q37" s="32">
        <v>0.0</v>
      </c>
      <c r="R37" s="64"/>
      <c r="S37" s="8"/>
      <c r="T37" s="8"/>
      <c r="U37" s="8"/>
      <c r="V37" s="1"/>
      <c r="W37" s="73"/>
      <c r="X37" s="13"/>
      <c r="Y37" s="13"/>
      <c r="Z37" s="13"/>
      <c r="AA37" s="13"/>
      <c r="AB37" s="13"/>
      <c r="AC37" s="13"/>
      <c r="AD37" s="75"/>
      <c r="AE37" s="75"/>
      <c r="AF37" s="75"/>
      <c r="AG37" s="75"/>
      <c r="AH37" s="75"/>
      <c r="AI37" s="75"/>
      <c r="AJ37" s="75"/>
      <c r="AK37" s="75"/>
      <c r="AL37" s="75"/>
      <c r="AM37" s="75"/>
      <c r="AN37" s="76"/>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row>
    <row r="38">
      <c r="A38" s="8"/>
      <c r="B38" s="72" t="s">
        <v>56</v>
      </c>
      <c r="C38" s="17"/>
      <c r="D38" s="17"/>
      <c r="E38" s="17"/>
      <c r="F38" s="17"/>
      <c r="G38" s="17"/>
      <c r="H38" s="17"/>
      <c r="I38" s="17"/>
      <c r="J38" s="17"/>
      <c r="K38" s="17"/>
      <c r="L38" s="17"/>
      <c r="M38" s="17"/>
      <c r="N38" s="17"/>
      <c r="O38" s="18"/>
      <c r="P38" s="1"/>
      <c r="Q38" s="1"/>
      <c r="R38" s="61"/>
      <c r="S38" s="8"/>
      <c r="T38" s="8"/>
      <c r="U38" s="8"/>
      <c r="V38" s="1"/>
      <c r="W38" s="77"/>
      <c r="X38" s="78"/>
      <c r="Y38" s="78"/>
      <c r="Z38" s="78"/>
      <c r="AA38" s="78"/>
      <c r="AB38" s="78"/>
      <c r="AC38" s="78"/>
      <c r="AD38" s="78"/>
      <c r="AE38" s="78"/>
      <c r="AF38" s="78"/>
      <c r="AG38" s="78"/>
      <c r="AH38" s="78"/>
      <c r="AI38" s="78"/>
      <c r="AJ38" s="78"/>
      <c r="AK38" s="7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row>
    <row r="39">
      <c r="A39" s="8"/>
      <c r="B39" s="79">
        <v>0.0</v>
      </c>
      <c r="C39" s="80" t="s">
        <v>12</v>
      </c>
      <c r="D39" s="4"/>
      <c r="E39" s="81">
        <v>0.0</v>
      </c>
      <c r="F39" s="80" t="s">
        <v>13</v>
      </c>
      <c r="G39" s="4"/>
      <c r="H39" s="81">
        <v>0.0</v>
      </c>
      <c r="I39" s="80" t="s">
        <v>14</v>
      </c>
      <c r="J39" s="4"/>
      <c r="K39" s="81">
        <v>0.0</v>
      </c>
      <c r="L39" s="80" t="s">
        <v>15</v>
      </c>
      <c r="M39" s="4"/>
      <c r="N39" s="81">
        <v>0.0</v>
      </c>
      <c r="O39" s="80" t="s">
        <v>38</v>
      </c>
      <c r="P39" s="5"/>
      <c r="Q39" s="1"/>
      <c r="R39" s="61"/>
      <c r="S39" s="8"/>
      <c r="T39" s="8"/>
      <c r="U39" s="8"/>
      <c r="V39" s="2"/>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row>
    <row r="40">
      <c r="A40" s="8"/>
      <c r="B40" s="82" t="s">
        <v>41</v>
      </c>
      <c r="C40" s="17"/>
      <c r="D40" s="17"/>
      <c r="E40" s="17"/>
      <c r="F40" s="17"/>
      <c r="G40" s="17"/>
      <c r="H40" s="17"/>
      <c r="I40" s="17"/>
      <c r="J40" s="17"/>
      <c r="K40" s="17"/>
      <c r="L40" s="17"/>
      <c r="M40" s="17"/>
      <c r="N40" s="17"/>
      <c r="O40" s="17"/>
      <c r="P40" s="17"/>
      <c r="Q40" s="18"/>
      <c r="R40" s="83"/>
      <c r="S40" s="8"/>
      <c r="T40" s="8"/>
      <c r="U40" s="8"/>
      <c r="V40" s="2"/>
      <c r="W40" s="1"/>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row>
    <row r="41">
      <c r="A41" s="8"/>
      <c r="B41" s="74">
        <v>0.0</v>
      </c>
      <c r="C41" s="49" t="s">
        <v>12</v>
      </c>
      <c r="D41" s="18"/>
      <c r="E41" s="31">
        <v>0.0</v>
      </c>
      <c r="F41" s="49" t="s">
        <v>13</v>
      </c>
      <c r="G41" s="18"/>
      <c r="H41" s="31">
        <v>0.0</v>
      </c>
      <c r="I41" s="49" t="s">
        <v>14</v>
      </c>
      <c r="J41" s="18"/>
      <c r="K41" s="31">
        <v>0.0</v>
      </c>
      <c r="L41" s="49" t="s">
        <v>15</v>
      </c>
      <c r="M41" s="18"/>
      <c r="N41" s="29">
        <v>0.0</v>
      </c>
      <c r="O41" s="49" t="s">
        <v>38</v>
      </c>
      <c r="P41" s="18"/>
      <c r="Q41" s="1"/>
      <c r="R41" s="83"/>
      <c r="S41" s="8"/>
      <c r="T41" s="8"/>
      <c r="U41" s="12"/>
      <c r="V41" s="2"/>
      <c r="W41" s="1"/>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row>
    <row r="42">
      <c r="A42" s="8"/>
      <c r="B42" s="84" t="s">
        <v>57</v>
      </c>
      <c r="C42" s="85"/>
      <c r="D42" s="85"/>
      <c r="E42" s="85"/>
      <c r="F42" s="86"/>
      <c r="G42" s="87" t="s">
        <v>58</v>
      </c>
      <c r="H42" s="85"/>
      <c r="I42" s="85"/>
      <c r="J42" s="85"/>
      <c r="K42" s="85"/>
      <c r="L42" s="85"/>
      <c r="M42" s="85"/>
      <c r="N42" s="85"/>
      <c r="O42" s="85"/>
      <c r="P42" s="85"/>
      <c r="Q42" s="86"/>
      <c r="R42" s="88"/>
      <c r="S42" s="8"/>
      <c r="T42" s="8"/>
      <c r="U42" s="8"/>
      <c r="V42" s="2"/>
      <c r="W42" s="1"/>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row>
    <row r="43">
      <c r="A43" s="75"/>
      <c r="B43" s="75"/>
      <c r="C43" s="75"/>
      <c r="D43" s="75"/>
      <c r="E43" s="75"/>
      <c r="F43" s="75"/>
      <c r="G43" s="75"/>
      <c r="H43" s="75"/>
      <c r="I43" s="75"/>
      <c r="J43" s="75"/>
      <c r="K43" s="75"/>
      <c r="L43" s="75"/>
      <c r="M43" s="75"/>
      <c r="N43" s="75"/>
      <c r="O43" s="75"/>
      <c r="P43" s="75"/>
      <c r="Q43" s="75"/>
      <c r="R43" s="75"/>
      <c r="S43" s="75"/>
      <c r="T43" s="75"/>
      <c r="U43" s="75"/>
      <c r="V43" s="89"/>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row>
    <row r="44">
      <c r="A44" s="8"/>
      <c r="B44" s="8"/>
      <c r="C44" s="8"/>
      <c r="D44" s="8"/>
      <c r="E44" s="8"/>
      <c r="F44" s="8"/>
      <c r="G44" s="8"/>
      <c r="H44" s="8"/>
      <c r="I44" s="8"/>
      <c r="J44" s="8"/>
      <c r="K44" s="8"/>
      <c r="L44" s="8"/>
      <c r="M44" s="8"/>
      <c r="N44" s="8"/>
      <c r="O44" s="8"/>
      <c r="P44" s="8"/>
      <c r="Q44" s="8"/>
      <c r="R44" s="8"/>
      <c r="S44" s="8"/>
      <c r="T44" s="8"/>
      <c r="U44" s="8"/>
      <c r="V44" s="1"/>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row>
    <row r="45">
      <c r="A45" s="8"/>
      <c r="B45" s="90" t="s">
        <v>59</v>
      </c>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row>
    <row r="46">
      <c r="A46" s="8"/>
      <c r="B46" s="12"/>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row>
    <row r="47">
      <c r="A47" s="8"/>
      <c r="B47" s="91"/>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row>
    <row r="48">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row>
    <row r="49">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row>
    <row r="50">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row>
    <row r="51">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row>
    <row r="52">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row>
    <row r="53">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row>
    <row r="54">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row>
    <row r="5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row>
    <row r="56">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12"/>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row>
    <row r="58">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row>
    <row r="59">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row>
    <row r="60">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row>
    <row r="6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row>
    <row r="62">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row>
    <row r="63">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46"/>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row>
    <row r="64">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row>
    <row r="6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row>
    <row r="66">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row>
    <row r="68">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row>
    <row r="69">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12"/>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c r="DN73" s="8"/>
      <c r="DO73" s="8"/>
      <c r="DP73" s="8"/>
      <c r="DQ73" s="8"/>
      <c r="DR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8"/>
      <c r="DI76" s="8"/>
      <c r="DJ76" s="8"/>
      <c r="DK76" s="8"/>
      <c r="DL76" s="8"/>
      <c r="DM76" s="8"/>
      <c r="DN76" s="8"/>
      <c r="DO76" s="8"/>
      <c r="DP76" s="8"/>
      <c r="DQ76" s="8"/>
      <c r="DR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c r="CP77" s="8"/>
      <c r="CQ77" s="8"/>
      <c r="CR77" s="8"/>
      <c r="CS77" s="8"/>
      <c r="CT77" s="8"/>
      <c r="CU77" s="8"/>
      <c r="CV77" s="8"/>
      <c r="CW77" s="8"/>
      <c r="CX77" s="8"/>
      <c r="CY77" s="8"/>
      <c r="CZ77" s="8"/>
      <c r="DA77" s="8"/>
      <c r="DB77" s="8"/>
      <c r="DC77" s="8"/>
      <c r="DD77" s="8"/>
      <c r="DE77" s="8"/>
      <c r="DF77" s="8"/>
      <c r="DG77" s="8"/>
      <c r="DH77" s="8"/>
      <c r="DI77" s="8"/>
      <c r="DJ77" s="8"/>
      <c r="DK77" s="8"/>
      <c r="DL77" s="8"/>
      <c r="DM77" s="8"/>
      <c r="DN77" s="8"/>
      <c r="DO77" s="8"/>
      <c r="DP77" s="8"/>
      <c r="DQ77" s="8"/>
      <c r="DR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c r="DA78" s="8"/>
      <c r="DB78" s="8"/>
      <c r="DC78" s="8"/>
      <c r="DD78" s="8"/>
      <c r="DE78" s="8"/>
      <c r="DF78" s="8"/>
      <c r="DG78" s="8"/>
      <c r="DH78" s="8"/>
      <c r="DI78" s="8"/>
      <c r="DJ78" s="8"/>
      <c r="DK78" s="8"/>
      <c r="DL78" s="8"/>
      <c r="DM78" s="8"/>
      <c r="DN78" s="8"/>
      <c r="DO78" s="8"/>
      <c r="DP78" s="8"/>
      <c r="DQ78" s="8"/>
      <c r="DR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8"/>
      <c r="CX79" s="8"/>
      <c r="CY79" s="8"/>
      <c r="CZ79" s="8"/>
      <c r="DA79" s="8"/>
      <c r="DB79" s="8"/>
      <c r="DC79" s="8"/>
      <c r="DD79" s="8"/>
      <c r="DE79" s="8"/>
      <c r="DF79" s="8"/>
      <c r="DG79" s="8"/>
      <c r="DH79" s="8"/>
      <c r="DI79" s="8"/>
      <c r="DJ79" s="8"/>
      <c r="DK79" s="8"/>
      <c r="DL79" s="8"/>
      <c r="DM79" s="8"/>
      <c r="DN79" s="8"/>
      <c r="DO79" s="8"/>
      <c r="DP79" s="8"/>
      <c r="DQ79" s="8"/>
      <c r="DR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8"/>
      <c r="CX80" s="8"/>
      <c r="CY80" s="8"/>
      <c r="CZ80" s="8"/>
      <c r="DA80" s="8"/>
      <c r="DB80" s="8"/>
      <c r="DC80" s="8"/>
      <c r="DD80" s="8"/>
      <c r="DE80" s="8"/>
      <c r="DF80" s="8"/>
      <c r="DG80" s="8"/>
      <c r="DH80" s="8"/>
      <c r="DI80" s="8"/>
      <c r="DJ80" s="8"/>
      <c r="DK80" s="8"/>
      <c r="DL80" s="8"/>
      <c r="DM80" s="8"/>
      <c r="DN80" s="8"/>
      <c r="DO80" s="8"/>
      <c r="DP80" s="8"/>
      <c r="DQ80" s="8"/>
      <c r="DR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c r="CQ81" s="8"/>
      <c r="CR81" s="8"/>
      <c r="CS81" s="8"/>
      <c r="CT81" s="8"/>
      <c r="CU81" s="8"/>
      <c r="CV81" s="8"/>
      <c r="CW81" s="8"/>
      <c r="CX81" s="8"/>
      <c r="CY81" s="8"/>
      <c r="CZ81" s="8"/>
      <c r="DA81" s="8"/>
      <c r="DB81" s="8"/>
      <c r="DC81" s="8"/>
      <c r="DD81" s="8"/>
      <c r="DE81" s="8"/>
      <c r="DF81" s="8"/>
      <c r="DG81" s="8"/>
      <c r="DH81" s="8"/>
      <c r="DI81" s="8"/>
      <c r="DJ81" s="8"/>
      <c r="DK81" s="8"/>
      <c r="DL81" s="8"/>
      <c r="DM81" s="8"/>
      <c r="DN81" s="8"/>
      <c r="DO81" s="8"/>
      <c r="DP81" s="8"/>
      <c r="DQ81" s="8"/>
      <c r="DR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c r="CQ82" s="8"/>
      <c r="CR82" s="8"/>
      <c r="CS82" s="8"/>
      <c r="CT82" s="8"/>
      <c r="CU82" s="8"/>
      <c r="CV82" s="8"/>
      <c r="CW82" s="8"/>
      <c r="CX82" s="8"/>
      <c r="CY82" s="8"/>
      <c r="CZ82" s="8"/>
      <c r="DA82" s="8"/>
      <c r="DB82" s="8"/>
      <c r="DC82" s="8"/>
      <c r="DD82" s="8"/>
      <c r="DE82" s="8"/>
      <c r="DF82" s="8"/>
      <c r="DG82" s="8"/>
      <c r="DH82" s="8"/>
      <c r="DI82" s="8"/>
      <c r="DJ82" s="8"/>
      <c r="DK82" s="8"/>
      <c r="DL82" s="8"/>
      <c r="DM82" s="8"/>
      <c r="DN82" s="8"/>
      <c r="DO82" s="8"/>
      <c r="DP82" s="8"/>
      <c r="DQ82" s="8"/>
      <c r="DR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c r="CQ83" s="8"/>
      <c r="CR83" s="8"/>
      <c r="CS83" s="8"/>
      <c r="CT83" s="8"/>
      <c r="CU83" s="8"/>
      <c r="CV83" s="8"/>
      <c r="CW83" s="8"/>
      <c r="CX83" s="8"/>
      <c r="CY83" s="8"/>
      <c r="CZ83" s="8"/>
      <c r="DA83" s="8"/>
      <c r="DB83" s="8"/>
      <c r="DC83" s="8"/>
      <c r="DD83" s="8"/>
      <c r="DE83" s="8"/>
      <c r="DF83" s="8"/>
      <c r="DG83" s="8"/>
      <c r="DH83" s="8"/>
      <c r="DI83" s="8"/>
      <c r="DJ83" s="8"/>
      <c r="DK83" s="8"/>
      <c r="DL83" s="8"/>
      <c r="DM83" s="8"/>
      <c r="DN83" s="8"/>
      <c r="DO83" s="8"/>
      <c r="DP83" s="8"/>
      <c r="DQ83" s="8"/>
      <c r="DR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c r="CS84" s="8"/>
      <c r="CT84" s="8"/>
      <c r="CU84" s="8"/>
      <c r="CV84" s="8"/>
      <c r="CW84" s="8"/>
      <c r="CX84" s="8"/>
      <c r="CY84" s="8"/>
      <c r="CZ84" s="8"/>
      <c r="DA84" s="8"/>
      <c r="DB84" s="8"/>
      <c r="DC84" s="8"/>
      <c r="DD84" s="8"/>
      <c r="DE84" s="8"/>
      <c r="DF84" s="8"/>
      <c r="DG84" s="8"/>
      <c r="DH84" s="8"/>
      <c r="DI84" s="8"/>
      <c r="DJ84" s="8"/>
      <c r="DK84" s="8"/>
      <c r="DL84" s="8"/>
      <c r="DM84" s="8"/>
      <c r="DN84" s="8"/>
      <c r="DO84" s="8"/>
      <c r="DP84" s="8"/>
      <c r="DQ84" s="8"/>
      <c r="DR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c r="DK85" s="8"/>
      <c r="DL85" s="8"/>
      <c r="DM85" s="8"/>
      <c r="DN85" s="8"/>
      <c r="DO85" s="8"/>
      <c r="DP85" s="8"/>
      <c r="DQ85" s="8"/>
      <c r="DR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c r="DK86" s="8"/>
      <c r="DL86" s="8"/>
      <c r="DM86" s="8"/>
      <c r="DN86" s="8"/>
      <c r="DO86" s="8"/>
      <c r="DP86" s="8"/>
      <c r="DQ86" s="8"/>
      <c r="DR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c r="DK87" s="8"/>
      <c r="DL87" s="8"/>
      <c r="DM87" s="8"/>
      <c r="DN87" s="8"/>
      <c r="DO87" s="8"/>
      <c r="DP87" s="8"/>
      <c r="DQ87" s="8"/>
      <c r="DR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c r="DK88" s="8"/>
      <c r="DL88" s="8"/>
      <c r="DM88" s="8"/>
      <c r="DN88" s="8"/>
      <c r="DO88" s="8"/>
      <c r="DP88" s="8"/>
      <c r="DQ88" s="8"/>
      <c r="DR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8"/>
      <c r="DI89" s="8"/>
      <c r="DJ89" s="8"/>
      <c r="DK89" s="8"/>
      <c r="DL89" s="8"/>
      <c r="DM89" s="8"/>
      <c r="DN89" s="8"/>
      <c r="DO89" s="8"/>
      <c r="DP89" s="8"/>
      <c r="DQ89" s="8"/>
      <c r="DR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c r="DA90" s="8"/>
      <c r="DB90" s="8"/>
      <c r="DC90" s="8"/>
      <c r="DD90" s="8"/>
      <c r="DE90" s="8"/>
      <c r="DF90" s="8"/>
      <c r="DG90" s="8"/>
      <c r="DH90" s="8"/>
      <c r="DI90" s="8"/>
      <c r="DJ90" s="8"/>
      <c r="DK90" s="8"/>
      <c r="DL90" s="8"/>
      <c r="DM90" s="8"/>
      <c r="DN90" s="8"/>
      <c r="DO90" s="8"/>
      <c r="DP90" s="8"/>
      <c r="DQ90" s="8"/>
      <c r="DR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c r="CQ91" s="8"/>
      <c r="CR91" s="8"/>
      <c r="CS91" s="8"/>
      <c r="CT91" s="8"/>
      <c r="CU91" s="8"/>
      <c r="CV91" s="8"/>
      <c r="CW91" s="8"/>
      <c r="CX91" s="8"/>
      <c r="CY91" s="8"/>
      <c r="CZ91" s="8"/>
      <c r="DA91" s="8"/>
      <c r="DB91" s="8"/>
      <c r="DC91" s="8"/>
      <c r="DD91" s="8"/>
      <c r="DE91" s="8"/>
      <c r="DF91" s="8"/>
      <c r="DG91" s="8"/>
      <c r="DH91" s="8"/>
      <c r="DI91" s="8"/>
      <c r="DJ91" s="8"/>
      <c r="DK91" s="8"/>
      <c r="DL91" s="8"/>
      <c r="DM91" s="8"/>
      <c r="DN91" s="8"/>
      <c r="DO91" s="8"/>
      <c r="DP91" s="8"/>
      <c r="DQ91" s="8"/>
      <c r="DR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F92" s="8"/>
      <c r="DG92" s="8"/>
      <c r="DH92" s="8"/>
      <c r="DI92" s="8"/>
      <c r="DJ92" s="8"/>
      <c r="DK92" s="8"/>
      <c r="DL92" s="8"/>
      <c r="DM92" s="8"/>
      <c r="DN92" s="8"/>
      <c r="DO92" s="8"/>
      <c r="DP92" s="8"/>
      <c r="DQ92" s="8"/>
      <c r="DR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F93" s="8"/>
      <c r="DG93" s="8"/>
      <c r="DH93" s="8"/>
      <c r="DI93" s="8"/>
      <c r="DJ93" s="8"/>
      <c r="DK93" s="8"/>
      <c r="DL93" s="8"/>
      <c r="DM93" s="8"/>
      <c r="DN93" s="8"/>
      <c r="DO93" s="8"/>
      <c r="DP93" s="8"/>
      <c r="DQ93" s="8"/>
      <c r="DR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8"/>
      <c r="DI94" s="8"/>
      <c r="DJ94" s="8"/>
      <c r="DK94" s="8"/>
      <c r="DL94" s="8"/>
      <c r="DM94" s="8"/>
      <c r="DN94" s="8"/>
      <c r="DO94" s="8"/>
      <c r="DP94" s="8"/>
      <c r="DQ94" s="8"/>
      <c r="DR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c r="CL95" s="8"/>
      <c r="CM95" s="8"/>
      <c r="CN95" s="8"/>
      <c r="CO95" s="8"/>
      <c r="CP95" s="8"/>
      <c r="CQ95" s="8"/>
      <c r="CR95" s="8"/>
      <c r="CS95" s="8"/>
      <c r="CT95" s="8"/>
      <c r="CU95" s="8"/>
      <c r="CV95" s="8"/>
      <c r="CW95" s="8"/>
      <c r="CX95" s="8"/>
      <c r="CY95" s="8"/>
      <c r="CZ95" s="8"/>
      <c r="DA95" s="8"/>
      <c r="DB95" s="8"/>
      <c r="DC95" s="8"/>
      <c r="DD95" s="8"/>
      <c r="DE95" s="8"/>
      <c r="DF95" s="8"/>
      <c r="DG95" s="8"/>
      <c r="DH95" s="8"/>
      <c r="DI95" s="8"/>
      <c r="DJ95" s="8"/>
      <c r="DK95" s="8"/>
      <c r="DL95" s="8"/>
      <c r="DM95" s="8"/>
      <c r="DN95" s="8"/>
      <c r="DO95" s="8"/>
      <c r="DP95" s="8"/>
      <c r="DQ95" s="8"/>
      <c r="DR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c r="CP96" s="8"/>
      <c r="CQ96" s="8"/>
      <c r="CR96" s="8"/>
      <c r="CS96" s="8"/>
      <c r="CT96" s="8"/>
      <c r="CU96" s="8"/>
      <c r="CV96" s="8"/>
      <c r="CW96" s="8"/>
      <c r="CX96" s="8"/>
      <c r="CY96" s="8"/>
      <c r="CZ96" s="8"/>
      <c r="DA96" s="8"/>
      <c r="DB96" s="8"/>
      <c r="DC96" s="8"/>
      <c r="DD96" s="8"/>
      <c r="DE96" s="8"/>
      <c r="DF96" s="8"/>
      <c r="DG96" s="8"/>
      <c r="DH96" s="8"/>
      <c r="DI96" s="8"/>
      <c r="DJ96" s="8"/>
      <c r="DK96" s="8"/>
      <c r="DL96" s="8"/>
      <c r="DM96" s="8"/>
      <c r="DN96" s="8"/>
      <c r="DO96" s="8"/>
      <c r="DP96" s="8"/>
      <c r="DQ96" s="8"/>
      <c r="DR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8"/>
      <c r="DI97" s="8"/>
      <c r="DJ97" s="8"/>
      <c r="DK97" s="8"/>
      <c r="DL97" s="8"/>
      <c r="DM97" s="8"/>
      <c r="DN97" s="8"/>
      <c r="DO97" s="8"/>
      <c r="DP97" s="8"/>
      <c r="DQ97" s="8"/>
      <c r="DR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c r="CL98" s="8"/>
      <c r="CM98" s="8"/>
      <c r="CN98" s="8"/>
      <c r="CO98" s="8"/>
      <c r="CP98" s="8"/>
      <c r="CQ98" s="8"/>
      <c r="CR98" s="8"/>
      <c r="CS98" s="8"/>
      <c r="CT98" s="8"/>
      <c r="CU98" s="8"/>
      <c r="CV98" s="8"/>
      <c r="CW98" s="8"/>
      <c r="CX98" s="8"/>
      <c r="CY98" s="8"/>
      <c r="CZ98" s="8"/>
      <c r="DA98" s="8"/>
      <c r="DB98" s="8"/>
      <c r="DC98" s="8"/>
      <c r="DD98" s="8"/>
      <c r="DE98" s="8"/>
      <c r="DF98" s="8"/>
      <c r="DG98" s="8"/>
      <c r="DH98" s="8"/>
      <c r="DI98" s="8"/>
      <c r="DJ98" s="8"/>
      <c r="DK98" s="8"/>
      <c r="DL98" s="8"/>
      <c r="DM98" s="8"/>
      <c r="DN98" s="8"/>
      <c r="DO98" s="8"/>
      <c r="DP98" s="8"/>
      <c r="DQ98" s="8"/>
      <c r="DR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c r="CQ99" s="8"/>
      <c r="CR99" s="8"/>
      <c r="CS99" s="8"/>
      <c r="CT99" s="8"/>
      <c r="CU99" s="8"/>
      <c r="CV99" s="8"/>
      <c r="CW99" s="8"/>
      <c r="CX99" s="8"/>
      <c r="CY99" s="8"/>
      <c r="CZ99" s="8"/>
      <c r="DA99" s="8"/>
      <c r="DB99" s="8"/>
      <c r="DC99" s="8"/>
      <c r="DD99" s="8"/>
      <c r="DE99" s="8"/>
      <c r="DF99" s="8"/>
      <c r="DG99" s="8"/>
      <c r="DH99" s="8"/>
      <c r="DI99" s="8"/>
      <c r="DJ99" s="8"/>
      <c r="DK99" s="8"/>
      <c r="DL99" s="8"/>
      <c r="DM99" s="8"/>
      <c r="DN99" s="8"/>
      <c r="DO99" s="8"/>
      <c r="DP99" s="8"/>
      <c r="DQ99" s="8"/>
      <c r="DR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c r="CP100" s="8"/>
      <c r="CQ100" s="8"/>
      <c r="CR100" s="8"/>
      <c r="CS100" s="8"/>
      <c r="CT100" s="8"/>
      <c r="CU100" s="8"/>
      <c r="CV100" s="8"/>
      <c r="CW100" s="8"/>
      <c r="CX100" s="8"/>
      <c r="CY100" s="8"/>
      <c r="CZ100" s="8"/>
      <c r="DA100" s="8"/>
      <c r="DB100" s="8"/>
      <c r="DC100" s="8"/>
      <c r="DD100" s="8"/>
      <c r="DE100" s="8"/>
      <c r="DF100" s="8"/>
      <c r="DG100" s="8"/>
      <c r="DH100" s="8"/>
      <c r="DI100" s="8"/>
      <c r="DJ100" s="8"/>
      <c r="DK100" s="8"/>
      <c r="DL100" s="8"/>
      <c r="DM100" s="8"/>
      <c r="DN100" s="8"/>
      <c r="DO100" s="8"/>
      <c r="DP100" s="8"/>
      <c r="DQ100" s="8"/>
      <c r="DR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8"/>
      <c r="DI101" s="8"/>
      <c r="DJ101" s="8"/>
      <c r="DK101" s="8"/>
      <c r="DL101" s="8"/>
      <c r="DM101" s="8"/>
      <c r="DN101" s="8"/>
      <c r="DO101" s="8"/>
      <c r="DP101" s="8"/>
      <c r="DQ101" s="8"/>
      <c r="DR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8"/>
      <c r="DI102" s="8"/>
      <c r="DJ102" s="8"/>
      <c r="DK102" s="8"/>
      <c r="DL102" s="8"/>
      <c r="DM102" s="8"/>
      <c r="DN102" s="8"/>
      <c r="DO102" s="8"/>
      <c r="DP102" s="8"/>
      <c r="DQ102" s="8"/>
      <c r="DR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c r="CP103" s="8"/>
      <c r="CQ103" s="8"/>
      <c r="CR103" s="8"/>
      <c r="CS103" s="8"/>
      <c r="CT103" s="8"/>
      <c r="CU103" s="8"/>
      <c r="CV103" s="8"/>
      <c r="CW103" s="8"/>
      <c r="CX103" s="8"/>
      <c r="CY103" s="8"/>
      <c r="CZ103" s="8"/>
      <c r="DA103" s="8"/>
      <c r="DB103" s="8"/>
      <c r="DC103" s="8"/>
      <c r="DD103" s="8"/>
      <c r="DE103" s="8"/>
      <c r="DF103" s="8"/>
      <c r="DG103" s="8"/>
      <c r="DH103" s="8"/>
      <c r="DI103" s="8"/>
      <c r="DJ103" s="8"/>
      <c r="DK103" s="8"/>
      <c r="DL103" s="8"/>
      <c r="DM103" s="8"/>
      <c r="DN103" s="8"/>
      <c r="DO103" s="8"/>
      <c r="DP103" s="8"/>
      <c r="DQ103" s="8"/>
      <c r="DR103" s="8"/>
    </row>
    <row r="104">
      <c r="A104" s="92" t="s">
        <v>60</v>
      </c>
      <c r="BA104" s="93"/>
      <c r="BB104" s="93"/>
      <c r="BC104" s="93"/>
      <c r="BD104" s="93"/>
      <c r="BE104" s="93"/>
      <c r="BF104" s="93"/>
      <c r="BG104" s="93"/>
      <c r="BH104" s="93"/>
      <c r="BI104" s="93"/>
      <c r="BJ104" s="93"/>
      <c r="BK104" s="93"/>
      <c r="BL104" s="93"/>
      <c r="BM104" s="93"/>
      <c r="BN104" s="93"/>
      <c r="BO104" s="93"/>
      <c r="BP104" s="93"/>
      <c r="BQ104" s="93"/>
      <c r="BR104" s="93"/>
      <c r="BS104" s="93"/>
      <c r="BT104" s="93"/>
      <c r="BU104" s="93"/>
      <c r="BV104" s="93"/>
      <c r="BW104" s="93"/>
      <c r="BX104" s="93"/>
      <c r="BY104" s="93"/>
      <c r="BZ104" s="93"/>
      <c r="CA104" s="93"/>
      <c r="CB104" s="93"/>
      <c r="CC104" s="93"/>
      <c r="CD104" s="93"/>
      <c r="CE104" s="93"/>
      <c r="CF104" s="93"/>
      <c r="CG104" s="93"/>
      <c r="CH104" s="93"/>
      <c r="CI104" s="93"/>
      <c r="CJ104" s="93"/>
      <c r="CK104" s="93"/>
      <c r="CL104" s="93"/>
      <c r="CM104" s="93"/>
      <c r="CN104" s="93"/>
      <c r="CO104" s="93"/>
      <c r="CP104" s="93"/>
      <c r="CQ104" s="93"/>
      <c r="CR104" s="93"/>
      <c r="CS104" s="93"/>
      <c r="CT104" s="93"/>
      <c r="CU104" s="93"/>
      <c r="CV104" s="93"/>
      <c r="CW104" s="93"/>
      <c r="CX104" s="93"/>
      <c r="CY104" s="93"/>
      <c r="CZ104" s="93"/>
      <c r="DA104" s="93"/>
      <c r="DB104" s="93"/>
      <c r="DC104" s="93"/>
      <c r="DD104" s="93"/>
      <c r="DE104" s="93"/>
      <c r="DF104" s="93"/>
      <c r="DG104" s="93"/>
      <c r="DH104" s="93"/>
      <c r="DI104" s="93"/>
      <c r="DJ104" s="93"/>
      <c r="DK104" s="93"/>
      <c r="DL104" s="93"/>
      <c r="DM104" s="93"/>
      <c r="DN104" s="93"/>
      <c r="DO104" s="93"/>
      <c r="DP104" s="93"/>
      <c r="DQ104" s="93"/>
      <c r="DR104" s="93"/>
    </row>
    <row r="105">
      <c r="A105" s="93"/>
      <c r="B105" s="93"/>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c r="AA105" s="93"/>
      <c r="AB105" s="93"/>
      <c r="AC105" s="93"/>
      <c r="AD105" s="93"/>
      <c r="AE105" s="93"/>
      <c r="AF105" s="93"/>
      <c r="AG105" s="93"/>
      <c r="AH105" s="93"/>
      <c r="AI105" s="93"/>
      <c r="AJ105" s="93"/>
      <c r="AK105" s="93"/>
      <c r="AL105" s="93"/>
      <c r="AM105" s="93"/>
      <c r="AN105" s="93"/>
      <c r="AO105" s="93"/>
      <c r="AP105" s="93"/>
      <c r="AQ105" s="93"/>
      <c r="AR105" s="93"/>
      <c r="AS105" s="93"/>
      <c r="AT105" s="93"/>
      <c r="AU105" s="93"/>
      <c r="AV105" s="93"/>
      <c r="AW105" s="93"/>
      <c r="AX105" s="93"/>
      <c r="AY105" s="93"/>
      <c r="AZ105" s="93"/>
      <c r="BA105" s="93"/>
      <c r="BB105" s="93"/>
      <c r="BC105" s="93"/>
      <c r="BD105" s="93"/>
      <c r="BE105" s="93"/>
      <c r="BF105" s="93"/>
      <c r="BG105" s="93"/>
      <c r="BH105" s="93"/>
      <c r="BI105" s="93"/>
      <c r="BJ105" s="93"/>
      <c r="BK105" s="93"/>
      <c r="BL105" s="93"/>
      <c r="BM105" s="93"/>
      <c r="BN105" s="93"/>
      <c r="BO105" s="93"/>
      <c r="BP105" s="93"/>
      <c r="BQ105" s="93"/>
      <c r="BR105" s="93"/>
      <c r="BS105" s="93"/>
      <c r="BT105" s="93"/>
      <c r="BU105" s="93"/>
      <c r="BV105" s="93"/>
      <c r="BW105" s="93"/>
      <c r="BX105" s="93"/>
      <c r="BY105" s="93"/>
      <c r="BZ105" s="93"/>
      <c r="CA105" s="93"/>
      <c r="CB105" s="93"/>
      <c r="CC105" s="93"/>
      <c r="CD105" s="93"/>
      <c r="CE105" s="93"/>
      <c r="CF105" s="93"/>
      <c r="CG105" s="93"/>
      <c r="CH105" s="93"/>
      <c r="CI105" s="93"/>
      <c r="CJ105" s="93"/>
      <c r="CK105" s="93"/>
      <c r="CL105" s="93"/>
      <c r="CM105" s="93"/>
      <c r="CN105" s="93"/>
      <c r="CO105" s="93"/>
      <c r="CP105" s="93"/>
      <c r="CQ105" s="93"/>
      <c r="CR105" s="93"/>
      <c r="CS105" s="93"/>
      <c r="CT105" s="93"/>
      <c r="CU105" s="93"/>
      <c r="CV105" s="93"/>
      <c r="CW105" s="93"/>
      <c r="CX105" s="93"/>
      <c r="CY105" s="93"/>
      <c r="CZ105" s="93"/>
      <c r="DA105" s="93"/>
      <c r="DB105" s="93"/>
      <c r="DC105" s="93"/>
      <c r="DD105" s="93"/>
      <c r="DE105" s="93"/>
      <c r="DF105" s="93"/>
      <c r="DG105" s="93"/>
      <c r="DH105" s="93"/>
      <c r="DI105" s="93"/>
      <c r="DJ105" s="93"/>
      <c r="DK105" s="93"/>
      <c r="DL105" s="93"/>
      <c r="DM105" s="93"/>
      <c r="DN105" s="93"/>
      <c r="DO105" s="93"/>
      <c r="DP105" s="93"/>
      <c r="DQ105" s="93"/>
      <c r="DR105" s="93"/>
    </row>
    <row r="106">
      <c r="A106" s="93"/>
      <c r="B106" s="12"/>
      <c r="C106" s="93"/>
      <c r="D106" s="94" t="s">
        <v>61</v>
      </c>
      <c r="AE106" s="94" t="s">
        <v>62</v>
      </c>
      <c r="AW106" s="94" t="s">
        <v>63</v>
      </c>
      <c r="BX106" s="94" t="s">
        <v>64</v>
      </c>
      <c r="CP106" s="8"/>
      <c r="CQ106" s="8"/>
      <c r="CR106" s="8"/>
      <c r="CS106" s="8"/>
      <c r="CT106" s="8"/>
      <c r="CU106" s="8"/>
      <c r="CV106" s="8"/>
      <c r="CW106" s="8"/>
      <c r="CX106" s="8"/>
      <c r="CY106" s="8"/>
      <c r="CZ106" s="8"/>
      <c r="DA106" s="8"/>
      <c r="DB106" s="8"/>
      <c r="DC106" s="8"/>
      <c r="DD106" s="8"/>
      <c r="DE106" s="8"/>
      <c r="DF106" s="8"/>
      <c r="DG106" s="8"/>
      <c r="DH106" s="8"/>
      <c r="DI106" s="8"/>
      <c r="DJ106" s="8"/>
      <c r="DK106" s="8"/>
      <c r="DL106" s="8"/>
      <c r="DM106" s="8"/>
      <c r="DN106" s="8"/>
      <c r="DO106" s="8"/>
      <c r="DP106" s="8"/>
      <c r="DQ106" s="8"/>
      <c r="DR106" s="8"/>
    </row>
    <row r="107">
      <c r="A107" s="93"/>
      <c r="B107" s="95" t="s">
        <v>65</v>
      </c>
      <c r="C107" s="18"/>
      <c r="D107" s="96" t="s">
        <v>6</v>
      </c>
      <c r="E107" s="17"/>
      <c r="F107" s="17"/>
      <c r="G107" s="97" t="s">
        <v>7</v>
      </c>
      <c r="H107" s="17"/>
      <c r="I107" s="17"/>
      <c r="J107" s="97" t="s">
        <v>8</v>
      </c>
      <c r="K107" s="17"/>
      <c r="L107" s="17"/>
      <c r="M107" s="98" t="s">
        <v>66</v>
      </c>
      <c r="N107" s="17"/>
      <c r="O107" s="17"/>
      <c r="P107" s="98" t="s">
        <v>67</v>
      </c>
      <c r="Q107" s="17"/>
      <c r="R107" s="17"/>
      <c r="S107" s="98" t="s">
        <v>68</v>
      </c>
      <c r="T107" s="17"/>
      <c r="U107" s="17"/>
      <c r="V107" s="99" t="s">
        <v>69</v>
      </c>
      <c r="W107" s="17"/>
      <c r="X107" s="17"/>
      <c r="Y107" s="99" t="s">
        <v>70</v>
      </c>
      <c r="Z107" s="17"/>
      <c r="AA107" s="17"/>
      <c r="AB107" s="99" t="s">
        <v>71</v>
      </c>
      <c r="AC107" s="17"/>
      <c r="AD107" s="18"/>
      <c r="AE107" s="96" t="s">
        <v>72</v>
      </c>
      <c r="AF107" s="17"/>
      <c r="AG107" s="17"/>
      <c r="AH107" s="97" t="s">
        <v>73</v>
      </c>
      <c r="AI107" s="17"/>
      <c r="AJ107" s="17"/>
      <c r="AK107" s="97" t="s">
        <v>74</v>
      </c>
      <c r="AL107" s="17"/>
      <c r="AM107" s="17"/>
      <c r="AN107" s="98" t="s">
        <v>75</v>
      </c>
      <c r="AO107" s="17"/>
      <c r="AP107" s="17"/>
      <c r="AQ107" s="98" t="s">
        <v>76</v>
      </c>
      <c r="AR107" s="17"/>
      <c r="AS107" s="17"/>
      <c r="AT107" s="98" t="s">
        <v>77</v>
      </c>
      <c r="AU107" s="17"/>
      <c r="AV107" s="18"/>
      <c r="AW107" s="96" t="s">
        <v>72</v>
      </c>
      <c r="AX107" s="17"/>
      <c r="AY107" s="17"/>
      <c r="AZ107" s="97" t="s">
        <v>73</v>
      </c>
      <c r="BA107" s="17"/>
      <c r="BB107" s="17"/>
      <c r="BC107" s="97" t="s">
        <v>74</v>
      </c>
      <c r="BD107" s="17"/>
      <c r="BE107" s="17"/>
      <c r="BF107" s="98" t="s">
        <v>75</v>
      </c>
      <c r="BG107" s="17"/>
      <c r="BH107" s="17"/>
      <c r="BI107" s="98" t="s">
        <v>76</v>
      </c>
      <c r="BJ107" s="17"/>
      <c r="BK107" s="17"/>
      <c r="BL107" s="98" t="s">
        <v>77</v>
      </c>
      <c r="BM107" s="17"/>
      <c r="BN107" s="17"/>
      <c r="BO107" s="99" t="s">
        <v>69</v>
      </c>
      <c r="BP107" s="17"/>
      <c r="BQ107" s="17"/>
      <c r="BR107" s="99" t="s">
        <v>70</v>
      </c>
      <c r="BS107" s="17"/>
      <c r="BT107" s="17"/>
      <c r="BU107" s="99" t="s">
        <v>71</v>
      </c>
      <c r="BV107" s="17"/>
      <c r="BW107" s="18"/>
      <c r="BX107" s="96" t="s">
        <v>72</v>
      </c>
      <c r="BY107" s="17"/>
      <c r="BZ107" s="17"/>
      <c r="CA107" s="97" t="s">
        <v>73</v>
      </c>
      <c r="CB107" s="17"/>
      <c r="CC107" s="17"/>
      <c r="CD107" s="97" t="s">
        <v>74</v>
      </c>
      <c r="CE107" s="17"/>
      <c r="CF107" s="17"/>
      <c r="CG107" s="98" t="s">
        <v>75</v>
      </c>
      <c r="CH107" s="17"/>
      <c r="CI107" s="17"/>
      <c r="CJ107" s="98" t="s">
        <v>76</v>
      </c>
      <c r="CK107" s="17"/>
      <c r="CL107" s="17"/>
      <c r="CM107" s="98" t="s">
        <v>77</v>
      </c>
      <c r="CN107" s="17"/>
      <c r="CO107" s="18"/>
      <c r="CP107" s="8"/>
      <c r="CQ107" s="8"/>
      <c r="CR107" s="8"/>
      <c r="CS107" s="8"/>
      <c r="CT107" s="8"/>
      <c r="CU107" s="8"/>
      <c r="CV107" s="8"/>
      <c r="CW107" s="8"/>
      <c r="CX107" s="8"/>
      <c r="CY107" s="8"/>
      <c r="CZ107" s="8"/>
      <c r="DA107" s="8"/>
      <c r="DB107" s="8"/>
      <c r="DC107" s="8"/>
      <c r="DD107" s="8"/>
      <c r="DE107" s="8"/>
      <c r="DF107" s="8"/>
      <c r="DG107" s="8"/>
      <c r="DH107" s="8"/>
      <c r="DI107" s="8"/>
      <c r="DJ107" s="8"/>
      <c r="DK107" s="8"/>
      <c r="DL107" s="8"/>
      <c r="DM107" s="8"/>
      <c r="DN107" s="8"/>
      <c r="DO107" s="8"/>
      <c r="DP107" s="8"/>
      <c r="DQ107" s="8"/>
      <c r="DR107" s="8"/>
    </row>
    <row r="108">
      <c r="A108" s="93"/>
      <c r="B108" s="100">
        <v>5.0</v>
      </c>
      <c r="C108" s="101"/>
      <c r="D108" s="102" t="str">
        <f t="shared" ref="D108:D133" si="1">(AE108-$B$211)*$B$205+$B$211*$B$208</f>
        <v>#NAME?</v>
      </c>
      <c r="F108" s="103"/>
      <c r="G108" s="104" t="str">
        <f t="shared" ref="G108:G133" si="2">(AH108-$F$211)*$B$205+$F$211*$B$208</f>
        <v>#NAME?</v>
      </c>
      <c r="I108" s="103"/>
      <c r="J108" s="104" t="str">
        <f t="shared" ref="J108:J133" si="3">(AK108-$J$211)*$B$205+$J$211*$B$208</f>
        <v>#NAME?</v>
      </c>
      <c r="L108" s="105"/>
      <c r="M108" s="106" t="str">
        <f t="shared" ref="M108:M133" si="4">(AN108-$B$211)*($B$205+10)+$B$211*($B$208+10)</f>
        <v>#NAME?</v>
      </c>
      <c r="O108" s="103"/>
      <c r="P108" s="104" t="str">
        <f t="shared" ref="P108:P133" si="5">(AQ108-$F$211)*($B$205+10)+$F$211*($B$208+10)</f>
        <v>#NAME?</v>
      </c>
      <c r="R108" s="103"/>
      <c r="S108" s="104" t="str">
        <f t="shared" ref="S108:S133" si="6">(AT108-$J$211)*($B$205+10)+$J$211*($B$208+10)</f>
        <v>#NAME?</v>
      </c>
      <c r="U108" s="105"/>
      <c r="V108" s="107" t="str">
        <f t="shared" ref="V108:V133" si="7">M108-D108</f>
        <v>#NAME?</v>
      </c>
      <c r="X108" s="103"/>
      <c r="Y108" s="108" t="str">
        <f t="shared" ref="Y108:Y133" si="8">P108-G108</f>
        <v>#NAME?</v>
      </c>
      <c r="AA108" s="103"/>
      <c r="AB108" s="108" t="str">
        <f t="shared" ref="AB108:AB133" si="9">S108-J108</f>
        <v>#NAME?</v>
      </c>
      <c r="AD108" s="103"/>
      <c r="AE108" s="102" t="str">
        <f t="shared" ref="AE108:AE133" si="10">totalProb($L$4,B108,"No Advantage",$I$17,$R$17,$B$25,$E$25,$H$25,$K$25,$N$25,$B$27,$E$27,$H$27,$K$27,$N$27,$E$13)</f>
        <v>#NAME?</v>
      </c>
      <c r="AG108" s="103"/>
      <c r="AH108" s="104" t="str">
        <f t="shared" ref="AH108:AH133" si="11">totalProb($L$4,B108,"Advantage",$I$17,$R$17,$B$25,$E$25,$H$25,$K$25,$N$25,$B$27,$E$27,$H$27,$K$27,$N$27,$E$13)</f>
        <v>#NAME?</v>
      </c>
      <c r="AJ108" s="103"/>
      <c r="AK108" s="104" t="str">
        <f t="shared" ref="AK108:AK133" si="12">totalProb($L$4,B108,"Disadvantage",$I$17,$R$17,$B$25,$E$25,$H$25,$K$25,$N$25,$B$27,$E$27,$H$27,$K$27,$N$27,$E$13)</f>
        <v>#NAME?</v>
      </c>
      <c r="AM108" s="105"/>
      <c r="AN108" s="106" t="str">
        <f t="shared" ref="AN108:AN133" si="13">totalProb($L$4-5,B108,"No Advantage",$I$17,$R$17,$B$25,$E$25,$H$25,$K$25,$N$25,$B$27,$E$27,$H$27,$K$27,$N$27,$E$13)</f>
        <v>#NAME?</v>
      </c>
      <c r="AP108" s="103"/>
      <c r="AQ108" s="104" t="str">
        <f t="shared" ref="AQ108:AQ133" si="14">totalProb($L$4-5,B108,"Advantage",$I$17,$R$17,$B$25,$E$25,$H$25,$K$25,$N$25,$B$27,$E$27,$H$27,$K$27,$N$27,$E$13)</f>
        <v>#NAME?</v>
      </c>
      <c r="AS108" s="103"/>
      <c r="AT108" s="104" t="str">
        <f t="shared" ref="AT108:AT133" si="15">totalProb($L$4-5,B108,"Disadvantage",$I$17,$R$17,$B$25,$E$25,$H$25,$K$25,$N$25,$B$27,$E$27,$H$27,$K$27,$N$27,$E$13)</f>
        <v>#NAME?</v>
      </c>
      <c r="AV108" s="101"/>
      <c r="AW108" s="102" t="str">
        <f t="shared" ref="AW108:AW133" si="16">$P$13*D108</f>
        <v>#NAME?</v>
      </c>
      <c r="AY108" s="103"/>
      <c r="AZ108" s="104" t="str">
        <f t="shared" ref="AZ108:AZ133" si="17">$P$13*G108</f>
        <v>#NAME?</v>
      </c>
      <c r="BB108" s="103"/>
      <c r="BC108" s="104" t="str">
        <f t="shared" ref="BC108:BC133" si="18">$P$13*J108</f>
        <v>#NAME?</v>
      </c>
      <c r="BE108" s="105"/>
      <c r="BF108" s="104" t="str">
        <f t="shared" ref="BF108:BF133" si="19">$P$13*M108</f>
        <v>#NAME?</v>
      </c>
      <c r="BH108" s="103"/>
      <c r="BI108" s="104" t="str">
        <f t="shared" ref="BI108:BI133" si="20">$P$13*P108</f>
        <v>#NAME?</v>
      </c>
      <c r="BK108" s="103"/>
      <c r="BL108" s="104" t="str">
        <f t="shared" ref="BL108:BL133" si="21">$P$13*S108</f>
        <v>#NAME?</v>
      </c>
      <c r="BN108" s="105"/>
      <c r="BO108" s="107" t="str">
        <f t="shared" ref="BO108:BO133" si="22">BF108-AW108</f>
        <v>#NAME?</v>
      </c>
      <c r="BQ108" s="103"/>
      <c r="BR108" s="108" t="str">
        <f t="shared" ref="BR108:BR133" si="23">BI108-AZ108</f>
        <v>#NAME?</v>
      </c>
      <c r="BT108" s="103"/>
      <c r="BU108" s="108" t="str">
        <f t="shared" ref="BU108:BU133" si="24">BL108-BC108</f>
        <v>#NAME?</v>
      </c>
      <c r="BW108" s="101"/>
      <c r="BX108" s="102" t="str">
        <f t="shared" ref="BX108:BX133" si="25">1-((1-AE108)^$P$13)</f>
        <v>#NAME?</v>
      </c>
      <c r="BZ108" s="103"/>
      <c r="CA108" s="104" t="str">
        <f t="shared" ref="CA108:CA133" si="26">1-((1-AH108)^$P$13)</f>
        <v>#NAME?</v>
      </c>
      <c r="CC108" s="103"/>
      <c r="CD108" s="104" t="str">
        <f t="shared" ref="CD108:CD133" si="27">1-((1-AK108)^$P$13)</f>
        <v>#NAME?</v>
      </c>
      <c r="CF108" s="105"/>
      <c r="CG108" s="93" t="str">
        <f t="shared" ref="CG108:CG133" si="28">1-((1-AN108)^$P$13)</f>
        <v>#NAME?</v>
      </c>
      <c r="CI108" s="103"/>
      <c r="CJ108" s="104" t="str">
        <f t="shared" ref="CJ108:CJ133" si="29">1-((1-AQ108)^$P$13)</f>
        <v>#NAME?</v>
      </c>
      <c r="CL108" s="103"/>
      <c r="CM108" s="104" t="str">
        <f t="shared" ref="CM108:CM133" si="30">1-((1-AT108)^$P$13)</f>
        <v>#NAME?</v>
      </c>
      <c r="CO108" s="101"/>
      <c r="CP108" s="8"/>
      <c r="CQ108" s="8"/>
      <c r="CR108" s="8"/>
      <c r="CS108" s="8"/>
      <c r="CT108" s="8"/>
      <c r="CU108" s="8"/>
      <c r="CV108" s="8"/>
      <c r="CW108" s="8"/>
      <c r="CX108" s="8"/>
      <c r="CY108" s="8"/>
      <c r="CZ108" s="8"/>
      <c r="DA108" s="8"/>
      <c r="DB108" s="8"/>
      <c r="DC108" s="8"/>
      <c r="DD108" s="8"/>
      <c r="DE108" s="8"/>
      <c r="DF108" s="8"/>
      <c r="DG108" s="8"/>
      <c r="DH108" s="8"/>
      <c r="DI108" s="8"/>
      <c r="DJ108" s="8"/>
      <c r="DK108" s="8"/>
      <c r="DL108" s="8"/>
      <c r="DM108" s="8"/>
      <c r="DN108" s="8"/>
      <c r="DO108" s="8"/>
      <c r="DP108" s="8"/>
      <c r="DQ108" s="8"/>
      <c r="DR108" s="8"/>
    </row>
    <row r="109">
      <c r="A109" s="93"/>
      <c r="B109" s="102">
        <f t="shared" ref="B109:B133" si="31">B108+1</f>
        <v>6</v>
      </c>
      <c r="C109" s="101"/>
      <c r="D109" s="102" t="str">
        <f t="shared" si="1"/>
        <v>#NAME?</v>
      </c>
      <c r="F109" s="103"/>
      <c r="G109" s="104" t="str">
        <f t="shared" si="2"/>
        <v>#NAME?</v>
      </c>
      <c r="I109" s="103"/>
      <c r="J109" s="104" t="str">
        <f t="shared" si="3"/>
        <v>#NAME?</v>
      </c>
      <c r="L109" s="105"/>
      <c r="M109" s="106" t="str">
        <f t="shared" si="4"/>
        <v>#NAME?</v>
      </c>
      <c r="O109" s="103"/>
      <c r="P109" s="104" t="str">
        <f t="shared" si="5"/>
        <v>#NAME?</v>
      </c>
      <c r="R109" s="103"/>
      <c r="S109" s="104" t="str">
        <f t="shared" si="6"/>
        <v>#NAME?</v>
      </c>
      <c r="U109" s="105"/>
      <c r="V109" s="107" t="str">
        <f t="shared" si="7"/>
        <v>#NAME?</v>
      </c>
      <c r="X109" s="103"/>
      <c r="Y109" s="108" t="str">
        <f t="shared" si="8"/>
        <v>#NAME?</v>
      </c>
      <c r="AA109" s="103"/>
      <c r="AB109" s="108" t="str">
        <f t="shared" si="9"/>
        <v>#NAME?</v>
      </c>
      <c r="AD109" s="103"/>
      <c r="AE109" s="102" t="str">
        <f t="shared" si="10"/>
        <v>#NAME?</v>
      </c>
      <c r="AG109" s="103"/>
      <c r="AH109" s="104" t="str">
        <f t="shared" si="11"/>
        <v>#NAME?</v>
      </c>
      <c r="AJ109" s="103"/>
      <c r="AK109" s="104" t="str">
        <f t="shared" si="12"/>
        <v>#NAME?</v>
      </c>
      <c r="AM109" s="105"/>
      <c r="AN109" s="106" t="str">
        <f t="shared" si="13"/>
        <v>#NAME?</v>
      </c>
      <c r="AP109" s="103"/>
      <c r="AQ109" s="104" t="str">
        <f t="shared" si="14"/>
        <v>#NAME?</v>
      </c>
      <c r="AS109" s="103"/>
      <c r="AT109" s="104" t="str">
        <f t="shared" si="15"/>
        <v>#NAME?</v>
      </c>
      <c r="AV109" s="101"/>
      <c r="AW109" s="102" t="str">
        <f t="shared" si="16"/>
        <v>#NAME?</v>
      </c>
      <c r="AY109" s="103"/>
      <c r="AZ109" s="104" t="str">
        <f t="shared" si="17"/>
        <v>#NAME?</v>
      </c>
      <c r="BB109" s="103"/>
      <c r="BC109" s="104" t="str">
        <f t="shared" si="18"/>
        <v>#NAME?</v>
      </c>
      <c r="BE109" s="105"/>
      <c r="BF109" s="104" t="str">
        <f t="shared" si="19"/>
        <v>#NAME?</v>
      </c>
      <c r="BH109" s="103"/>
      <c r="BI109" s="104" t="str">
        <f t="shared" si="20"/>
        <v>#NAME?</v>
      </c>
      <c r="BK109" s="103"/>
      <c r="BL109" s="104" t="str">
        <f t="shared" si="21"/>
        <v>#NAME?</v>
      </c>
      <c r="BN109" s="105"/>
      <c r="BO109" s="107" t="str">
        <f t="shared" si="22"/>
        <v>#NAME?</v>
      </c>
      <c r="BQ109" s="103"/>
      <c r="BR109" s="108" t="str">
        <f t="shared" si="23"/>
        <v>#NAME?</v>
      </c>
      <c r="BT109" s="103"/>
      <c r="BU109" s="108" t="str">
        <f t="shared" si="24"/>
        <v>#NAME?</v>
      </c>
      <c r="BW109" s="101"/>
      <c r="BX109" s="102" t="str">
        <f t="shared" si="25"/>
        <v>#NAME?</v>
      </c>
      <c r="BZ109" s="103"/>
      <c r="CA109" s="104" t="str">
        <f t="shared" si="26"/>
        <v>#NAME?</v>
      </c>
      <c r="CC109" s="103"/>
      <c r="CD109" s="104" t="str">
        <f t="shared" si="27"/>
        <v>#NAME?</v>
      </c>
      <c r="CF109" s="105"/>
      <c r="CG109" s="93" t="str">
        <f t="shared" si="28"/>
        <v>#NAME?</v>
      </c>
      <c r="CI109" s="103"/>
      <c r="CJ109" s="104" t="str">
        <f t="shared" si="29"/>
        <v>#NAME?</v>
      </c>
      <c r="CL109" s="103"/>
      <c r="CM109" s="104" t="str">
        <f t="shared" si="30"/>
        <v>#NAME?</v>
      </c>
      <c r="CO109" s="101"/>
      <c r="CP109" s="8"/>
      <c r="CQ109" s="8"/>
      <c r="CR109" s="8"/>
      <c r="CS109" s="8"/>
      <c r="CT109" s="8"/>
      <c r="CU109" s="8"/>
      <c r="CV109" s="8"/>
      <c r="CW109" s="8"/>
      <c r="CX109" s="8"/>
      <c r="CY109" s="8"/>
      <c r="CZ109" s="8"/>
      <c r="DA109" s="8"/>
      <c r="DB109" s="8"/>
      <c r="DC109" s="8"/>
      <c r="DD109" s="8"/>
      <c r="DE109" s="8"/>
      <c r="DF109" s="8"/>
      <c r="DG109" s="8"/>
      <c r="DH109" s="8"/>
      <c r="DI109" s="8"/>
      <c r="DJ109" s="8"/>
      <c r="DK109" s="8"/>
      <c r="DL109" s="8"/>
      <c r="DM109" s="8"/>
      <c r="DN109" s="8"/>
      <c r="DO109" s="8"/>
      <c r="DP109" s="8"/>
      <c r="DQ109" s="8"/>
      <c r="DR109" s="8"/>
    </row>
    <row r="110">
      <c r="A110" s="93"/>
      <c r="B110" s="102">
        <f t="shared" si="31"/>
        <v>7</v>
      </c>
      <c r="C110" s="101"/>
      <c r="D110" s="102" t="str">
        <f t="shared" si="1"/>
        <v>#NAME?</v>
      </c>
      <c r="F110" s="103"/>
      <c r="G110" s="104" t="str">
        <f t="shared" si="2"/>
        <v>#NAME?</v>
      </c>
      <c r="I110" s="103"/>
      <c r="J110" s="104" t="str">
        <f t="shared" si="3"/>
        <v>#NAME?</v>
      </c>
      <c r="L110" s="105"/>
      <c r="M110" s="106" t="str">
        <f t="shared" si="4"/>
        <v>#NAME?</v>
      </c>
      <c r="O110" s="103"/>
      <c r="P110" s="104" t="str">
        <f t="shared" si="5"/>
        <v>#NAME?</v>
      </c>
      <c r="R110" s="103"/>
      <c r="S110" s="104" t="str">
        <f t="shared" si="6"/>
        <v>#NAME?</v>
      </c>
      <c r="U110" s="105"/>
      <c r="V110" s="107" t="str">
        <f t="shared" si="7"/>
        <v>#NAME?</v>
      </c>
      <c r="X110" s="103"/>
      <c r="Y110" s="108" t="str">
        <f t="shared" si="8"/>
        <v>#NAME?</v>
      </c>
      <c r="AA110" s="103"/>
      <c r="AB110" s="108" t="str">
        <f t="shared" si="9"/>
        <v>#NAME?</v>
      </c>
      <c r="AD110" s="103"/>
      <c r="AE110" s="102" t="str">
        <f t="shared" si="10"/>
        <v>#NAME?</v>
      </c>
      <c r="AG110" s="103"/>
      <c r="AH110" s="104" t="str">
        <f t="shared" si="11"/>
        <v>#NAME?</v>
      </c>
      <c r="AJ110" s="103"/>
      <c r="AK110" s="104" t="str">
        <f t="shared" si="12"/>
        <v>#NAME?</v>
      </c>
      <c r="AM110" s="105"/>
      <c r="AN110" s="106" t="str">
        <f t="shared" si="13"/>
        <v>#NAME?</v>
      </c>
      <c r="AP110" s="103"/>
      <c r="AQ110" s="104" t="str">
        <f t="shared" si="14"/>
        <v>#NAME?</v>
      </c>
      <c r="AS110" s="103"/>
      <c r="AT110" s="104" t="str">
        <f t="shared" si="15"/>
        <v>#NAME?</v>
      </c>
      <c r="AV110" s="101"/>
      <c r="AW110" s="102" t="str">
        <f t="shared" si="16"/>
        <v>#NAME?</v>
      </c>
      <c r="AY110" s="103"/>
      <c r="AZ110" s="104" t="str">
        <f t="shared" si="17"/>
        <v>#NAME?</v>
      </c>
      <c r="BB110" s="103"/>
      <c r="BC110" s="104" t="str">
        <f t="shared" si="18"/>
        <v>#NAME?</v>
      </c>
      <c r="BE110" s="105"/>
      <c r="BF110" s="104" t="str">
        <f t="shared" si="19"/>
        <v>#NAME?</v>
      </c>
      <c r="BH110" s="103"/>
      <c r="BI110" s="104" t="str">
        <f t="shared" si="20"/>
        <v>#NAME?</v>
      </c>
      <c r="BK110" s="103"/>
      <c r="BL110" s="104" t="str">
        <f t="shared" si="21"/>
        <v>#NAME?</v>
      </c>
      <c r="BN110" s="105"/>
      <c r="BO110" s="107" t="str">
        <f t="shared" si="22"/>
        <v>#NAME?</v>
      </c>
      <c r="BQ110" s="103"/>
      <c r="BR110" s="108" t="str">
        <f t="shared" si="23"/>
        <v>#NAME?</v>
      </c>
      <c r="BT110" s="103"/>
      <c r="BU110" s="108" t="str">
        <f t="shared" si="24"/>
        <v>#NAME?</v>
      </c>
      <c r="BW110" s="101"/>
      <c r="BX110" s="102" t="str">
        <f t="shared" si="25"/>
        <v>#NAME?</v>
      </c>
      <c r="BZ110" s="103"/>
      <c r="CA110" s="104" t="str">
        <f t="shared" si="26"/>
        <v>#NAME?</v>
      </c>
      <c r="CC110" s="103"/>
      <c r="CD110" s="104" t="str">
        <f t="shared" si="27"/>
        <v>#NAME?</v>
      </c>
      <c r="CF110" s="105"/>
      <c r="CG110" s="93" t="str">
        <f t="shared" si="28"/>
        <v>#NAME?</v>
      </c>
      <c r="CI110" s="103"/>
      <c r="CJ110" s="104" t="str">
        <f t="shared" si="29"/>
        <v>#NAME?</v>
      </c>
      <c r="CL110" s="103"/>
      <c r="CM110" s="104" t="str">
        <f t="shared" si="30"/>
        <v>#NAME?</v>
      </c>
      <c r="CO110" s="101"/>
      <c r="CP110" s="8"/>
      <c r="CQ110" s="8"/>
      <c r="CR110" s="8"/>
      <c r="CS110" s="8"/>
      <c r="CT110" s="8"/>
      <c r="CU110" s="8"/>
      <c r="CV110" s="8"/>
      <c r="CW110" s="8"/>
      <c r="CX110" s="8"/>
      <c r="CY110" s="8"/>
      <c r="CZ110" s="8"/>
      <c r="DA110" s="8"/>
      <c r="DB110" s="8"/>
      <c r="DC110" s="8"/>
      <c r="DD110" s="8"/>
      <c r="DE110" s="8"/>
      <c r="DF110" s="8"/>
      <c r="DG110" s="8"/>
      <c r="DH110" s="8"/>
      <c r="DI110" s="8"/>
      <c r="DJ110" s="8"/>
      <c r="DK110" s="8"/>
      <c r="DL110" s="8"/>
      <c r="DM110" s="8"/>
      <c r="DN110" s="8"/>
      <c r="DO110" s="8"/>
      <c r="DP110" s="8"/>
      <c r="DQ110" s="8"/>
      <c r="DR110" s="8"/>
    </row>
    <row r="111">
      <c r="A111" s="93"/>
      <c r="B111" s="102">
        <f t="shared" si="31"/>
        <v>8</v>
      </c>
      <c r="C111" s="101"/>
      <c r="D111" s="102" t="str">
        <f t="shared" si="1"/>
        <v>#NAME?</v>
      </c>
      <c r="F111" s="103"/>
      <c r="G111" s="104" t="str">
        <f t="shared" si="2"/>
        <v>#NAME?</v>
      </c>
      <c r="I111" s="103"/>
      <c r="J111" s="104" t="str">
        <f t="shared" si="3"/>
        <v>#NAME?</v>
      </c>
      <c r="L111" s="105"/>
      <c r="M111" s="106" t="str">
        <f t="shared" si="4"/>
        <v>#NAME?</v>
      </c>
      <c r="O111" s="103"/>
      <c r="P111" s="104" t="str">
        <f t="shared" si="5"/>
        <v>#NAME?</v>
      </c>
      <c r="R111" s="103"/>
      <c r="S111" s="104" t="str">
        <f t="shared" si="6"/>
        <v>#NAME?</v>
      </c>
      <c r="U111" s="105"/>
      <c r="V111" s="107" t="str">
        <f t="shared" si="7"/>
        <v>#NAME?</v>
      </c>
      <c r="X111" s="103"/>
      <c r="Y111" s="108" t="str">
        <f t="shared" si="8"/>
        <v>#NAME?</v>
      </c>
      <c r="AA111" s="103"/>
      <c r="AB111" s="108" t="str">
        <f t="shared" si="9"/>
        <v>#NAME?</v>
      </c>
      <c r="AD111" s="103"/>
      <c r="AE111" s="102" t="str">
        <f t="shared" si="10"/>
        <v>#NAME?</v>
      </c>
      <c r="AG111" s="103"/>
      <c r="AH111" s="104" t="str">
        <f t="shared" si="11"/>
        <v>#NAME?</v>
      </c>
      <c r="AJ111" s="103"/>
      <c r="AK111" s="104" t="str">
        <f t="shared" si="12"/>
        <v>#NAME?</v>
      </c>
      <c r="AM111" s="105"/>
      <c r="AN111" s="106" t="str">
        <f t="shared" si="13"/>
        <v>#NAME?</v>
      </c>
      <c r="AP111" s="103"/>
      <c r="AQ111" s="104" t="str">
        <f t="shared" si="14"/>
        <v>#NAME?</v>
      </c>
      <c r="AS111" s="103"/>
      <c r="AT111" s="104" t="str">
        <f t="shared" si="15"/>
        <v>#NAME?</v>
      </c>
      <c r="AV111" s="101"/>
      <c r="AW111" s="102" t="str">
        <f t="shared" si="16"/>
        <v>#NAME?</v>
      </c>
      <c r="AY111" s="103"/>
      <c r="AZ111" s="104" t="str">
        <f t="shared" si="17"/>
        <v>#NAME?</v>
      </c>
      <c r="BB111" s="103"/>
      <c r="BC111" s="104" t="str">
        <f t="shared" si="18"/>
        <v>#NAME?</v>
      </c>
      <c r="BE111" s="105"/>
      <c r="BF111" s="104" t="str">
        <f t="shared" si="19"/>
        <v>#NAME?</v>
      </c>
      <c r="BH111" s="103"/>
      <c r="BI111" s="104" t="str">
        <f t="shared" si="20"/>
        <v>#NAME?</v>
      </c>
      <c r="BK111" s="103"/>
      <c r="BL111" s="104" t="str">
        <f t="shared" si="21"/>
        <v>#NAME?</v>
      </c>
      <c r="BN111" s="105"/>
      <c r="BO111" s="107" t="str">
        <f t="shared" si="22"/>
        <v>#NAME?</v>
      </c>
      <c r="BQ111" s="103"/>
      <c r="BR111" s="108" t="str">
        <f t="shared" si="23"/>
        <v>#NAME?</v>
      </c>
      <c r="BT111" s="103"/>
      <c r="BU111" s="108" t="str">
        <f t="shared" si="24"/>
        <v>#NAME?</v>
      </c>
      <c r="BW111" s="101"/>
      <c r="BX111" s="102" t="str">
        <f t="shared" si="25"/>
        <v>#NAME?</v>
      </c>
      <c r="BZ111" s="103"/>
      <c r="CA111" s="104" t="str">
        <f t="shared" si="26"/>
        <v>#NAME?</v>
      </c>
      <c r="CC111" s="103"/>
      <c r="CD111" s="104" t="str">
        <f t="shared" si="27"/>
        <v>#NAME?</v>
      </c>
      <c r="CF111" s="105"/>
      <c r="CG111" s="93" t="str">
        <f t="shared" si="28"/>
        <v>#NAME?</v>
      </c>
      <c r="CI111" s="103"/>
      <c r="CJ111" s="104" t="str">
        <f t="shared" si="29"/>
        <v>#NAME?</v>
      </c>
      <c r="CL111" s="103"/>
      <c r="CM111" s="104" t="str">
        <f t="shared" si="30"/>
        <v>#NAME?</v>
      </c>
      <c r="CO111" s="101"/>
      <c r="CP111" s="8"/>
      <c r="CQ111" s="8"/>
      <c r="CR111" s="8"/>
      <c r="CS111" s="8"/>
      <c r="CT111" s="8"/>
      <c r="CU111" s="8"/>
      <c r="CV111" s="8"/>
      <c r="CW111" s="8"/>
      <c r="CX111" s="8"/>
      <c r="CY111" s="8"/>
      <c r="CZ111" s="8"/>
      <c r="DA111" s="8"/>
      <c r="DB111" s="8"/>
      <c r="DC111" s="8"/>
      <c r="DD111" s="8"/>
      <c r="DE111" s="8"/>
      <c r="DF111" s="8"/>
      <c r="DG111" s="8"/>
      <c r="DH111" s="8"/>
      <c r="DI111" s="8"/>
      <c r="DJ111" s="8"/>
      <c r="DK111" s="8"/>
      <c r="DL111" s="8"/>
      <c r="DM111" s="8"/>
      <c r="DN111" s="8"/>
      <c r="DO111" s="8"/>
      <c r="DP111" s="8"/>
      <c r="DQ111" s="8"/>
      <c r="DR111" s="8"/>
    </row>
    <row r="112">
      <c r="A112" s="93"/>
      <c r="B112" s="102">
        <f t="shared" si="31"/>
        <v>9</v>
      </c>
      <c r="C112" s="101"/>
      <c r="D112" s="102" t="str">
        <f t="shared" si="1"/>
        <v>#NAME?</v>
      </c>
      <c r="F112" s="103"/>
      <c r="G112" s="104" t="str">
        <f t="shared" si="2"/>
        <v>#NAME?</v>
      </c>
      <c r="I112" s="103"/>
      <c r="J112" s="104" t="str">
        <f t="shared" si="3"/>
        <v>#NAME?</v>
      </c>
      <c r="L112" s="105"/>
      <c r="M112" s="106" t="str">
        <f t="shared" si="4"/>
        <v>#NAME?</v>
      </c>
      <c r="O112" s="103"/>
      <c r="P112" s="104" t="str">
        <f t="shared" si="5"/>
        <v>#NAME?</v>
      </c>
      <c r="R112" s="103"/>
      <c r="S112" s="104" t="str">
        <f t="shared" si="6"/>
        <v>#NAME?</v>
      </c>
      <c r="U112" s="105"/>
      <c r="V112" s="107" t="str">
        <f t="shared" si="7"/>
        <v>#NAME?</v>
      </c>
      <c r="X112" s="103"/>
      <c r="Y112" s="108" t="str">
        <f t="shared" si="8"/>
        <v>#NAME?</v>
      </c>
      <c r="AA112" s="103"/>
      <c r="AB112" s="108" t="str">
        <f t="shared" si="9"/>
        <v>#NAME?</v>
      </c>
      <c r="AD112" s="103"/>
      <c r="AE112" s="102" t="str">
        <f t="shared" si="10"/>
        <v>#NAME?</v>
      </c>
      <c r="AG112" s="103"/>
      <c r="AH112" s="104" t="str">
        <f t="shared" si="11"/>
        <v>#NAME?</v>
      </c>
      <c r="AJ112" s="103"/>
      <c r="AK112" s="104" t="str">
        <f t="shared" si="12"/>
        <v>#NAME?</v>
      </c>
      <c r="AM112" s="105"/>
      <c r="AN112" s="106" t="str">
        <f t="shared" si="13"/>
        <v>#NAME?</v>
      </c>
      <c r="AP112" s="103"/>
      <c r="AQ112" s="104" t="str">
        <f t="shared" si="14"/>
        <v>#NAME?</v>
      </c>
      <c r="AS112" s="103"/>
      <c r="AT112" s="104" t="str">
        <f t="shared" si="15"/>
        <v>#NAME?</v>
      </c>
      <c r="AV112" s="101"/>
      <c r="AW112" s="102" t="str">
        <f t="shared" si="16"/>
        <v>#NAME?</v>
      </c>
      <c r="AY112" s="103"/>
      <c r="AZ112" s="104" t="str">
        <f t="shared" si="17"/>
        <v>#NAME?</v>
      </c>
      <c r="BB112" s="103"/>
      <c r="BC112" s="104" t="str">
        <f t="shared" si="18"/>
        <v>#NAME?</v>
      </c>
      <c r="BE112" s="105"/>
      <c r="BF112" s="104" t="str">
        <f t="shared" si="19"/>
        <v>#NAME?</v>
      </c>
      <c r="BH112" s="103"/>
      <c r="BI112" s="104" t="str">
        <f t="shared" si="20"/>
        <v>#NAME?</v>
      </c>
      <c r="BK112" s="103"/>
      <c r="BL112" s="104" t="str">
        <f t="shared" si="21"/>
        <v>#NAME?</v>
      </c>
      <c r="BN112" s="105"/>
      <c r="BO112" s="107" t="str">
        <f t="shared" si="22"/>
        <v>#NAME?</v>
      </c>
      <c r="BQ112" s="103"/>
      <c r="BR112" s="108" t="str">
        <f t="shared" si="23"/>
        <v>#NAME?</v>
      </c>
      <c r="BT112" s="103"/>
      <c r="BU112" s="108" t="str">
        <f t="shared" si="24"/>
        <v>#NAME?</v>
      </c>
      <c r="BW112" s="101"/>
      <c r="BX112" s="102" t="str">
        <f t="shared" si="25"/>
        <v>#NAME?</v>
      </c>
      <c r="BZ112" s="103"/>
      <c r="CA112" s="104" t="str">
        <f t="shared" si="26"/>
        <v>#NAME?</v>
      </c>
      <c r="CC112" s="103"/>
      <c r="CD112" s="104" t="str">
        <f t="shared" si="27"/>
        <v>#NAME?</v>
      </c>
      <c r="CF112" s="105"/>
      <c r="CG112" s="93" t="str">
        <f t="shared" si="28"/>
        <v>#NAME?</v>
      </c>
      <c r="CI112" s="103"/>
      <c r="CJ112" s="104" t="str">
        <f t="shared" si="29"/>
        <v>#NAME?</v>
      </c>
      <c r="CL112" s="103"/>
      <c r="CM112" s="104" t="str">
        <f t="shared" si="30"/>
        <v>#NAME?</v>
      </c>
      <c r="CO112" s="101"/>
      <c r="CP112" s="8"/>
      <c r="CQ112" s="8"/>
      <c r="CR112" s="8"/>
      <c r="CS112" s="8"/>
      <c r="CT112" s="8"/>
      <c r="CU112" s="8"/>
      <c r="CV112" s="8"/>
      <c r="CW112" s="8"/>
      <c r="CX112" s="8"/>
      <c r="CY112" s="8"/>
      <c r="CZ112" s="8"/>
      <c r="DA112" s="8"/>
      <c r="DB112" s="8"/>
      <c r="DC112" s="8"/>
      <c r="DD112" s="8"/>
      <c r="DE112" s="8"/>
      <c r="DF112" s="8"/>
      <c r="DG112" s="8"/>
      <c r="DH112" s="8"/>
      <c r="DI112" s="8"/>
      <c r="DJ112" s="8"/>
      <c r="DK112" s="8"/>
      <c r="DL112" s="8"/>
      <c r="DM112" s="8"/>
      <c r="DN112" s="8"/>
      <c r="DO112" s="8"/>
      <c r="DP112" s="8"/>
      <c r="DQ112" s="8"/>
      <c r="DR112" s="8"/>
    </row>
    <row r="113">
      <c r="A113" s="93"/>
      <c r="B113" s="102">
        <f t="shared" si="31"/>
        <v>10</v>
      </c>
      <c r="C113" s="101"/>
      <c r="D113" s="102" t="str">
        <f t="shared" si="1"/>
        <v>#NAME?</v>
      </c>
      <c r="F113" s="103"/>
      <c r="G113" s="104" t="str">
        <f t="shared" si="2"/>
        <v>#NAME?</v>
      </c>
      <c r="I113" s="103"/>
      <c r="J113" s="104" t="str">
        <f t="shared" si="3"/>
        <v>#NAME?</v>
      </c>
      <c r="L113" s="105"/>
      <c r="M113" s="106" t="str">
        <f t="shared" si="4"/>
        <v>#NAME?</v>
      </c>
      <c r="O113" s="103"/>
      <c r="P113" s="104" t="str">
        <f t="shared" si="5"/>
        <v>#NAME?</v>
      </c>
      <c r="R113" s="103"/>
      <c r="S113" s="104" t="str">
        <f t="shared" si="6"/>
        <v>#NAME?</v>
      </c>
      <c r="U113" s="105"/>
      <c r="V113" s="107" t="str">
        <f t="shared" si="7"/>
        <v>#NAME?</v>
      </c>
      <c r="X113" s="103"/>
      <c r="Y113" s="108" t="str">
        <f t="shared" si="8"/>
        <v>#NAME?</v>
      </c>
      <c r="AA113" s="103"/>
      <c r="AB113" s="108" t="str">
        <f t="shared" si="9"/>
        <v>#NAME?</v>
      </c>
      <c r="AD113" s="103"/>
      <c r="AE113" s="102" t="str">
        <f t="shared" si="10"/>
        <v>#NAME?</v>
      </c>
      <c r="AG113" s="103"/>
      <c r="AH113" s="104" t="str">
        <f t="shared" si="11"/>
        <v>#NAME?</v>
      </c>
      <c r="AJ113" s="103"/>
      <c r="AK113" s="104" t="str">
        <f t="shared" si="12"/>
        <v>#NAME?</v>
      </c>
      <c r="AM113" s="105"/>
      <c r="AN113" s="106" t="str">
        <f t="shared" si="13"/>
        <v>#NAME?</v>
      </c>
      <c r="AP113" s="103"/>
      <c r="AQ113" s="104" t="str">
        <f t="shared" si="14"/>
        <v>#NAME?</v>
      </c>
      <c r="AS113" s="103"/>
      <c r="AT113" s="104" t="str">
        <f t="shared" si="15"/>
        <v>#NAME?</v>
      </c>
      <c r="AV113" s="101"/>
      <c r="AW113" s="102" t="str">
        <f t="shared" si="16"/>
        <v>#NAME?</v>
      </c>
      <c r="AY113" s="103"/>
      <c r="AZ113" s="104" t="str">
        <f t="shared" si="17"/>
        <v>#NAME?</v>
      </c>
      <c r="BB113" s="103"/>
      <c r="BC113" s="104" t="str">
        <f t="shared" si="18"/>
        <v>#NAME?</v>
      </c>
      <c r="BE113" s="105"/>
      <c r="BF113" s="104" t="str">
        <f t="shared" si="19"/>
        <v>#NAME?</v>
      </c>
      <c r="BH113" s="103"/>
      <c r="BI113" s="104" t="str">
        <f t="shared" si="20"/>
        <v>#NAME?</v>
      </c>
      <c r="BK113" s="103"/>
      <c r="BL113" s="104" t="str">
        <f t="shared" si="21"/>
        <v>#NAME?</v>
      </c>
      <c r="BN113" s="105"/>
      <c r="BO113" s="107" t="str">
        <f t="shared" si="22"/>
        <v>#NAME?</v>
      </c>
      <c r="BQ113" s="103"/>
      <c r="BR113" s="108" t="str">
        <f t="shared" si="23"/>
        <v>#NAME?</v>
      </c>
      <c r="BT113" s="103"/>
      <c r="BU113" s="108" t="str">
        <f t="shared" si="24"/>
        <v>#NAME?</v>
      </c>
      <c r="BW113" s="101"/>
      <c r="BX113" s="102" t="str">
        <f t="shared" si="25"/>
        <v>#NAME?</v>
      </c>
      <c r="BZ113" s="103"/>
      <c r="CA113" s="104" t="str">
        <f t="shared" si="26"/>
        <v>#NAME?</v>
      </c>
      <c r="CC113" s="103"/>
      <c r="CD113" s="104" t="str">
        <f t="shared" si="27"/>
        <v>#NAME?</v>
      </c>
      <c r="CF113" s="105"/>
      <c r="CG113" s="93" t="str">
        <f t="shared" si="28"/>
        <v>#NAME?</v>
      </c>
      <c r="CI113" s="103"/>
      <c r="CJ113" s="104" t="str">
        <f t="shared" si="29"/>
        <v>#NAME?</v>
      </c>
      <c r="CL113" s="103"/>
      <c r="CM113" s="104" t="str">
        <f t="shared" si="30"/>
        <v>#NAME?</v>
      </c>
      <c r="CO113" s="101"/>
      <c r="CP113" s="8"/>
      <c r="CQ113" s="8"/>
      <c r="CR113" s="8"/>
      <c r="CS113" s="8"/>
      <c r="CT113" s="8"/>
      <c r="CU113" s="8"/>
      <c r="CV113" s="8"/>
      <c r="CW113" s="8"/>
      <c r="CX113" s="8"/>
      <c r="CY113" s="8"/>
      <c r="CZ113" s="8"/>
      <c r="DA113" s="8"/>
      <c r="DB113" s="8"/>
      <c r="DC113" s="8"/>
      <c r="DD113" s="8"/>
      <c r="DE113" s="8"/>
      <c r="DF113" s="8"/>
      <c r="DG113" s="8"/>
      <c r="DH113" s="8"/>
      <c r="DI113" s="8"/>
      <c r="DJ113" s="8"/>
      <c r="DK113" s="8"/>
      <c r="DL113" s="8"/>
      <c r="DM113" s="8"/>
      <c r="DN113" s="8"/>
      <c r="DO113" s="8"/>
      <c r="DP113" s="8"/>
      <c r="DQ113" s="8"/>
      <c r="DR113" s="8"/>
    </row>
    <row r="114">
      <c r="A114" s="93"/>
      <c r="B114" s="109">
        <f t="shared" si="31"/>
        <v>11</v>
      </c>
      <c r="C114" s="101"/>
      <c r="D114" s="102" t="str">
        <f t="shared" si="1"/>
        <v>#NAME?</v>
      </c>
      <c r="F114" s="103"/>
      <c r="G114" s="104" t="str">
        <f t="shared" si="2"/>
        <v>#NAME?</v>
      </c>
      <c r="I114" s="103"/>
      <c r="J114" s="104" t="str">
        <f t="shared" si="3"/>
        <v>#NAME?</v>
      </c>
      <c r="L114" s="105"/>
      <c r="M114" s="106" t="str">
        <f t="shared" si="4"/>
        <v>#NAME?</v>
      </c>
      <c r="O114" s="103"/>
      <c r="P114" s="104" t="str">
        <f t="shared" si="5"/>
        <v>#NAME?</v>
      </c>
      <c r="R114" s="103"/>
      <c r="S114" s="104" t="str">
        <f t="shared" si="6"/>
        <v>#NAME?</v>
      </c>
      <c r="U114" s="105"/>
      <c r="V114" s="107" t="str">
        <f t="shared" si="7"/>
        <v>#NAME?</v>
      </c>
      <c r="X114" s="103"/>
      <c r="Y114" s="108" t="str">
        <f t="shared" si="8"/>
        <v>#NAME?</v>
      </c>
      <c r="AA114" s="103"/>
      <c r="AB114" s="108" t="str">
        <f t="shared" si="9"/>
        <v>#NAME?</v>
      </c>
      <c r="AD114" s="103"/>
      <c r="AE114" s="102" t="str">
        <f t="shared" si="10"/>
        <v>#NAME?</v>
      </c>
      <c r="AG114" s="103"/>
      <c r="AH114" s="104" t="str">
        <f t="shared" si="11"/>
        <v>#NAME?</v>
      </c>
      <c r="AJ114" s="103"/>
      <c r="AK114" s="104" t="str">
        <f t="shared" si="12"/>
        <v>#NAME?</v>
      </c>
      <c r="AM114" s="105"/>
      <c r="AN114" s="106" t="str">
        <f t="shared" si="13"/>
        <v>#NAME?</v>
      </c>
      <c r="AP114" s="103"/>
      <c r="AQ114" s="104" t="str">
        <f t="shared" si="14"/>
        <v>#NAME?</v>
      </c>
      <c r="AS114" s="103"/>
      <c r="AT114" s="104" t="str">
        <f t="shared" si="15"/>
        <v>#NAME?</v>
      </c>
      <c r="AV114" s="101"/>
      <c r="AW114" s="102" t="str">
        <f t="shared" si="16"/>
        <v>#NAME?</v>
      </c>
      <c r="AY114" s="103"/>
      <c r="AZ114" s="104" t="str">
        <f t="shared" si="17"/>
        <v>#NAME?</v>
      </c>
      <c r="BB114" s="103"/>
      <c r="BC114" s="104" t="str">
        <f t="shared" si="18"/>
        <v>#NAME?</v>
      </c>
      <c r="BE114" s="105"/>
      <c r="BF114" s="104" t="str">
        <f t="shared" si="19"/>
        <v>#NAME?</v>
      </c>
      <c r="BH114" s="103"/>
      <c r="BI114" s="104" t="str">
        <f t="shared" si="20"/>
        <v>#NAME?</v>
      </c>
      <c r="BK114" s="103"/>
      <c r="BL114" s="104" t="str">
        <f t="shared" si="21"/>
        <v>#NAME?</v>
      </c>
      <c r="BN114" s="105"/>
      <c r="BO114" s="107" t="str">
        <f t="shared" si="22"/>
        <v>#NAME?</v>
      </c>
      <c r="BQ114" s="103"/>
      <c r="BR114" s="108" t="str">
        <f t="shared" si="23"/>
        <v>#NAME?</v>
      </c>
      <c r="BT114" s="103"/>
      <c r="BU114" s="108" t="str">
        <f t="shared" si="24"/>
        <v>#NAME?</v>
      </c>
      <c r="BW114" s="101"/>
      <c r="BX114" s="102" t="str">
        <f t="shared" si="25"/>
        <v>#NAME?</v>
      </c>
      <c r="BZ114" s="103"/>
      <c r="CA114" s="104" t="str">
        <f t="shared" si="26"/>
        <v>#NAME?</v>
      </c>
      <c r="CC114" s="103"/>
      <c r="CD114" s="104" t="str">
        <f t="shared" si="27"/>
        <v>#NAME?</v>
      </c>
      <c r="CF114" s="105"/>
      <c r="CG114" s="93" t="str">
        <f t="shared" si="28"/>
        <v>#NAME?</v>
      </c>
      <c r="CI114" s="103"/>
      <c r="CJ114" s="104" t="str">
        <f t="shared" si="29"/>
        <v>#NAME?</v>
      </c>
      <c r="CL114" s="103"/>
      <c r="CM114" s="104" t="str">
        <f t="shared" si="30"/>
        <v>#NAME?</v>
      </c>
      <c r="CO114" s="101"/>
      <c r="CP114" s="8"/>
      <c r="CQ114" s="8"/>
      <c r="CR114" s="8"/>
      <c r="CS114" s="8"/>
      <c r="CT114" s="8"/>
      <c r="CU114" s="8"/>
      <c r="CV114" s="8"/>
      <c r="CW114" s="8"/>
      <c r="CX114" s="8"/>
      <c r="CY114" s="8"/>
      <c r="CZ114" s="8"/>
      <c r="DA114" s="8"/>
      <c r="DB114" s="8"/>
      <c r="DC114" s="8"/>
      <c r="DD114" s="8"/>
      <c r="DE114" s="8"/>
      <c r="DF114" s="8"/>
      <c r="DG114" s="8"/>
      <c r="DH114" s="8"/>
      <c r="DI114" s="8"/>
      <c r="DJ114" s="8"/>
      <c r="DK114" s="8"/>
      <c r="DL114" s="8"/>
      <c r="DM114" s="8"/>
      <c r="DN114" s="8"/>
      <c r="DO114" s="8"/>
      <c r="DP114" s="8"/>
      <c r="DQ114" s="8"/>
      <c r="DR114" s="8"/>
    </row>
    <row r="115">
      <c r="A115" s="93"/>
      <c r="B115" s="102">
        <f t="shared" si="31"/>
        <v>12</v>
      </c>
      <c r="C115" s="101"/>
      <c r="D115" s="102" t="str">
        <f t="shared" si="1"/>
        <v>#NAME?</v>
      </c>
      <c r="F115" s="103"/>
      <c r="G115" s="104" t="str">
        <f t="shared" si="2"/>
        <v>#NAME?</v>
      </c>
      <c r="I115" s="103"/>
      <c r="J115" s="104" t="str">
        <f t="shared" si="3"/>
        <v>#NAME?</v>
      </c>
      <c r="L115" s="105"/>
      <c r="M115" s="106" t="str">
        <f t="shared" si="4"/>
        <v>#NAME?</v>
      </c>
      <c r="O115" s="103"/>
      <c r="P115" s="104" t="str">
        <f t="shared" si="5"/>
        <v>#NAME?</v>
      </c>
      <c r="R115" s="103"/>
      <c r="S115" s="104" t="str">
        <f t="shared" si="6"/>
        <v>#NAME?</v>
      </c>
      <c r="U115" s="105"/>
      <c r="V115" s="107" t="str">
        <f t="shared" si="7"/>
        <v>#NAME?</v>
      </c>
      <c r="X115" s="103"/>
      <c r="Y115" s="108" t="str">
        <f t="shared" si="8"/>
        <v>#NAME?</v>
      </c>
      <c r="AA115" s="103"/>
      <c r="AB115" s="108" t="str">
        <f t="shared" si="9"/>
        <v>#NAME?</v>
      </c>
      <c r="AD115" s="103"/>
      <c r="AE115" s="102" t="str">
        <f t="shared" si="10"/>
        <v>#NAME?</v>
      </c>
      <c r="AG115" s="103"/>
      <c r="AH115" s="104" t="str">
        <f t="shared" si="11"/>
        <v>#NAME?</v>
      </c>
      <c r="AJ115" s="103"/>
      <c r="AK115" s="104" t="str">
        <f t="shared" si="12"/>
        <v>#NAME?</v>
      </c>
      <c r="AM115" s="105"/>
      <c r="AN115" s="106" t="str">
        <f t="shared" si="13"/>
        <v>#NAME?</v>
      </c>
      <c r="AP115" s="103"/>
      <c r="AQ115" s="104" t="str">
        <f t="shared" si="14"/>
        <v>#NAME?</v>
      </c>
      <c r="AS115" s="103"/>
      <c r="AT115" s="104" t="str">
        <f t="shared" si="15"/>
        <v>#NAME?</v>
      </c>
      <c r="AV115" s="101"/>
      <c r="AW115" s="102" t="str">
        <f t="shared" si="16"/>
        <v>#NAME?</v>
      </c>
      <c r="AY115" s="103"/>
      <c r="AZ115" s="104" t="str">
        <f t="shared" si="17"/>
        <v>#NAME?</v>
      </c>
      <c r="BB115" s="103"/>
      <c r="BC115" s="104" t="str">
        <f t="shared" si="18"/>
        <v>#NAME?</v>
      </c>
      <c r="BE115" s="105"/>
      <c r="BF115" s="104" t="str">
        <f t="shared" si="19"/>
        <v>#NAME?</v>
      </c>
      <c r="BH115" s="103"/>
      <c r="BI115" s="104" t="str">
        <f t="shared" si="20"/>
        <v>#NAME?</v>
      </c>
      <c r="BK115" s="103"/>
      <c r="BL115" s="104" t="str">
        <f t="shared" si="21"/>
        <v>#NAME?</v>
      </c>
      <c r="BN115" s="105"/>
      <c r="BO115" s="107" t="str">
        <f t="shared" si="22"/>
        <v>#NAME?</v>
      </c>
      <c r="BQ115" s="103"/>
      <c r="BR115" s="108" t="str">
        <f t="shared" si="23"/>
        <v>#NAME?</v>
      </c>
      <c r="BT115" s="103"/>
      <c r="BU115" s="108" t="str">
        <f t="shared" si="24"/>
        <v>#NAME?</v>
      </c>
      <c r="BW115" s="101"/>
      <c r="BX115" s="102" t="str">
        <f t="shared" si="25"/>
        <v>#NAME?</v>
      </c>
      <c r="BZ115" s="103"/>
      <c r="CA115" s="104" t="str">
        <f t="shared" si="26"/>
        <v>#NAME?</v>
      </c>
      <c r="CC115" s="103"/>
      <c r="CD115" s="104" t="str">
        <f t="shared" si="27"/>
        <v>#NAME?</v>
      </c>
      <c r="CF115" s="105"/>
      <c r="CG115" s="93" t="str">
        <f t="shared" si="28"/>
        <v>#NAME?</v>
      </c>
      <c r="CI115" s="103"/>
      <c r="CJ115" s="104" t="str">
        <f t="shared" si="29"/>
        <v>#NAME?</v>
      </c>
      <c r="CL115" s="103"/>
      <c r="CM115" s="104" t="str">
        <f t="shared" si="30"/>
        <v>#NAME?</v>
      </c>
      <c r="CO115" s="101"/>
      <c r="CP115" s="8"/>
      <c r="CQ115" s="8"/>
      <c r="CR115" s="8"/>
      <c r="CS115" s="8"/>
      <c r="CT115" s="8"/>
      <c r="CU115" s="8"/>
      <c r="CV115" s="8"/>
      <c r="CW115" s="8"/>
      <c r="CX115" s="8"/>
      <c r="CY115" s="8"/>
      <c r="CZ115" s="8"/>
      <c r="DA115" s="8"/>
      <c r="DB115" s="8"/>
      <c r="DC115" s="8"/>
      <c r="DD115" s="8"/>
      <c r="DE115" s="8"/>
      <c r="DF115" s="8"/>
      <c r="DG115" s="8"/>
      <c r="DH115" s="8"/>
      <c r="DI115" s="8"/>
      <c r="DJ115" s="8"/>
      <c r="DK115" s="8"/>
      <c r="DL115" s="8"/>
      <c r="DM115" s="8"/>
      <c r="DN115" s="8"/>
      <c r="DO115" s="8"/>
      <c r="DP115" s="8"/>
      <c r="DQ115" s="8"/>
      <c r="DR115" s="8"/>
    </row>
    <row r="116">
      <c r="A116" s="93"/>
      <c r="B116" s="102">
        <f t="shared" si="31"/>
        <v>13</v>
      </c>
      <c r="C116" s="101"/>
      <c r="D116" s="102" t="str">
        <f t="shared" si="1"/>
        <v>#NAME?</v>
      </c>
      <c r="F116" s="103"/>
      <c r="G116" s="104" t="str">
        <f t="shared" si="2"/>
        <v>#NAME?</v>
      </c>
      <c r="I116" s="103"/>
      <c r="J116" s="104" t="str">
        <f t="shared" si="3"/>
        <v>#NAME?</v>
      </c>
      <c r="L116" s="105"/>
      <c r="M116" s="106" t="str">
        <f t="shared" si="4"/>
        <v>#NAME?</v>
      </c>
      <c r="O116" s="103"/>
      <c r="P116" s="104" t="str">
        <f t="shared" si="5"/>
        <v>#NAME?</v>
      </c>
      <c r="R116" s="103"/>
      <c r="S116" s="104" t="str">
        <f t="shared" si="6"/>
        <v>#NAME?</v>
      </c>
      <c r="U116" s="105"/>
      <c r="V116" s="107" t="str">
        <f t="shared" si="7"/>
        <v>#NAME?</v>
      </c>
      <c r="X116" s="103"/>
      <c r="Y116" s="108" t="str">
        <f t="shared" si="8"/>
        <v>#NAME?</v>
      </c>
      <c r="AA116" s="103"/>
      <c r="AB116" s="108" t="str">
        <f t="shared" si="9"/>
        <v>#NAME?</v>
      </c>
      <c r="AD116" s="103"/>
      <c r="AE116" s="102" t="str">
        <f t="shared" si="10"/>
        <v>#NAME?</v>
      </c>
      <c r="AG116" s="103"/>
      <c r="AH116" s="104" t="str">
        <f t="shared" si="11"/>
        <v>#NAME?</v>
      </c>
      <c r="AJ116" s="103"/>
      <c r="AK116" s="104" t="str">
        <f t="shared" si="12"/>
        <v>#NAME?</v>
      </c>
      <c r="AM116" s="105"/>
      <c r="AN116" s="106" t="str">
        <f t="shared" si="13"/>
        <v>#NAME?</v>
      </c>
      <c r="AP116" s="103"/>
      <c r="AQ116" s="104" t="str">
        <f t="shared" si="14"/>
        <v>#NAME?</v>
      </c>
      <c r="AS116" s="103"/>
      <c r="AT116" s="104" t="str">
        <f t="shared" si="15"/>
        <v>#NAME?</v>
      </c>
      <c r="AV116" s="101"/>
      <c r="AW116" s="102" t="str">
        <f t="shared" si="16"/>
        <v>#NAME?</v>
      </c>
      <c r="AY116" s="103"/>
      <c r="AZ116" s="104" t="str">
        <f t="shared" si="17"/>
        <v>#NAME?</v>
      </c>
      <c r="BB116" s="103"/>
      <c r="BC116" s="104" t="str">
        <f t="shared" si="18"/>
        <v>#NAME?</v>
      </c>
      <c r="BE116" s="105"/>
      <c r="BF116" s="104" t="str">
        <f t="shared" si="19"/>
        <v>#NAME?</v>
      </c>
      <c r="BH116" s="103"/>
      <c r="BI116" s="104" t="str">
        <f t="shared" si="20"/>
        <v>#NAME?</v>
      </c>
      <c r="BK116" s="103"/>
      <c r="BL116" s="104" t="str">
        <f t="shared" si="21"/>
        <v>#NAME?</v>
      </c>
      <c r="BN116" s="105"/>
      <c r="BO116" s="107" t="str">
        <f t="shared" si="22"/>
        <v>#NAME?</v>
      </c>
      <c r="BQ116" s="103"/>
      <c r="BR116" s="108" t="str">
        <f t="shared" si="23"/>
        <v>#NAME?</v>
      </c>
      <c r="BT116" s="103"/>
      <c r="BU116" s="108" t="str">
        <f t="shared" si="24"/>
        <v>#NAME?</v>
      </c>
      <c r="BW116" s="101"/>
      <c r="BX116" s="102" t="str">
        <f t="shared" si="25"/>
        <v>#NAME?</v>
      </c>
      <c r="BZ116" s="103"/>
      <c r="CA116" s="104" t="str">
        <f t="shared" si="26"/>
        <v>#NAME?</v>
      </c>
      <c r="CC116" s="103"/>
      <c r="CD116" s="104" t="str">
        <f t="shared" si="27"/>
        <v>#NAME?</v>
      </c>
      <c r="CF116" s="105"/>
      <c r="CG116" s="93" t="str">
        <f t="shared" si="28"/>
        <v>#NAME?</v>
      </c>
      <c r="CI116" s="103"/>
      <c r="CJ116" s="104" t="str">
        <f t="shared" si="29"/>
        <v>#NAME?</v>
      </c>
      <c r="CL116" s="103"/>
      <c r="CM116" s="104" t="str">
        <f t="shared" si="30"/>
        <v>#NAME?</v>
      </c>
      <c r="CO116" s="101"/>
      <c r="CP116" s="8"/>
      <c r="CQ116" s="8"/>
      <c r="CR116" s="8"/>
      <c r="CS116" s="8"/>
      <c r="CT116" s="8"/>
      <c r="CU116" s="8"/>
      <c r="CV116" s="8"/>
      <c r="CW116" s="8"/>
      <c r="CX116" s="8"/>
      <c r="CY116" s="8"/>
      <c r="CZ116" s="8"/>
      <c r="DA116" s="8"/>
      <c r="DB116" s="8"/>
      <c r="DC116" s="8"/>
      <c r="DD116" s="8"/>
      <c r="DE116" s="8"/>
      <c r="DF116" s="8"/>
      <c r="DG116" s="8"/>
      <c r="DH116" s="8"/>
      <c r="DI116" s="8"/>
      <c r="DJ116" s="8"/>
      <c r="DK116" s="8"/>
      <c r="DL116" s="8"/>
      <c r="DM116" s="8"/>
      <c r="DN116" s="8"/>
      <c r="DO116" s="8"/>
      <c r="DP116" s="8"/>
      <c r="DQ116" s="8"/>
      <c r="DR116" s="8"/>
    </row>
    <row r="117">
      <c r="A117" s="93"/>
      <c r="B117" s="102">
        <f t="shared" si="31"/>
        <v>14</v>
      </c>
      <c r="C117" s="101"/>
      <c r="D117" s="102" t="str">
        <f t="shared" si="1"/>
        <v>#NAME?</v>
      </c>
      <c r="F117" s="103"/>
      <c r="G117" s="104" t="str">
        <f t="shared" si="2"/>
        <v>#NAME?</v>
      </c>
      <c r="I117" s="103"/>
      <c r="J117" s="104" t="str">
        <f t="shared" si="3"/>
        <v>#NAME?</v>
      </c>
      <c r="L117" s="105"/>
      <c r="M117" s="106" t="str">
        <f t="shared" si="4"/>
        <v>#NAME?</v>
      </c>
      <c r="O117" s="103"/>
      <c r="P117" s="104" t="str">
        <f t="shared" si="5"/>
        <v>#NAME?</v>
      </c>
      <c r="R117" s="103"/>
      <c r="S117" s="104" t="str">
        <f t="shared" si="6"/>
        <v>#NAME?</v>
      </c>
      <c r="U117" s="105"/>
      <c r="V117" s="107" t="str">
        <f t="shared" si="7"/>
        <v>#NAME?</v>
      </c>
      <c r="X117" s="103"/>
      <c r="Y117" s="108" t="str">
        <f t="shared" si="8"/>
        <v>#NAME?</v>
      </c>
      <c r="AA117" s="103"/>
      <c r="AB117" s="108" t="str">
        <f t="shared" si="9"/>
        <v>#NAME?</v>
      </c>
      <c r="AD117" s="103"/>
      <c r="AE117" s="102" t="str">
        <f t="shared" si="10"/>
        <v>#NAME?</v>
      </c>
      <c r="AG117" s="103"/>
      <c r="AH117" s="104" t="str">
        <f t="shared" si="11"/>
        <v>#NAME?</v>
      </c>
      <c r="AJ117" s="103"/>
      <c r="AK117" s="104" t="str">
        <f t="shared" si="12"/>
        <v>#NAME?</v>
      </c>
      <c r="AM117" s="105"/>
      <c r="AN117" s="106" t="str">
        <f t="shared" si="13"/>
        <v>#NAME?</v>
      </c>
      <c r="AP117" s="103"/>
      <c r="AQ117" s="104" t="str">
        <f t="shared" si="14"/>
        <v>#NAME?</v>
      </c>
      <c r="AS117" s="103"/>
      <c r="AT117" s="104" t="str">
        <f t="shared" si="15"/>
        <v>#NAME?</v>
      </c>
      <c r="AV117" s="101"/>
      <c r="AW117" s="102" t="str">
        <f t="shared" si="16"/>
        <v>#NAME?</v>
      </c>
      <c r="AY117" s="103"/>
      <c r="AZ117" s="104" t="str">
        <f t="shared" si="17"/>
        <v>#NAME?</v>
      </c>
      <c r="BB117" s="103"/>
      <c r="BC117" s="104" t="str">
        <f t="shared" si="18"/>
        <v>#NAME?</v>
      </c>
      <c r="BE117" s="105"/>
      <c r="BF117" s="104" t="str">
        <f t="shared" si="19"/>
        <v>#NAME?</v>
      </c>
      <c r="BH117" s="103"/>
      <c r="BI117" s="104" t="str">
        <f t="shared" si="20"/>
        <v>#NAME?</v>
      </c>
      <c r="BK117" s="103"/>
      <c r="BL117" s="104" t="str">
        <f t="shared" si="21"/>
        <v>#NAME?</v>
      </c>
      <c r="BN117" s="105"/>
      <c r="BO117" s="107" t="str">
        <f t="shared" si="22"/>
        <v>#NAME?</v>
      </c>
      <c r="BQ117" s="103"/>
      <c r="BR117" s="108" t="str">
        <f t="shared" si="23"/>
        <v>#NAME?</v>
      </c>
      <c r="BT117" s="103"/>
      <c r="BU117" s="108" t="str">
        <f t="shared" si="24"/>
        <v>#NAME?</v>
      </c>
      <c r="BW117" s="101"/>
      <c r="BX117" s="102" t="str">
        <f t="shared" si="25"/>
        <v>#NAME?</v>
      </c>
      <c r="BZ117" s="103"/>
      <c r="CA117" s="104" t="str">
        <f t="shared" si="26"/>
        <v>#NAME?</v>
      </c>
      <c r="CC117" s="103"/>
      <c r="CD117" s="104" t="str">
        <f t="shared" si="27"/>
        <v>#NAME?</v>
      </c>
      <c r="CF117" s="105"/>
      <c r="CG117" s="93" t="str">
        <f t="shared" si="28"/>
        <v>#NAME?</v>
      </c>
      <c r="CI117" s="103"/>
      <c r="CJ117" s="104" t="str">
        <f t="shared" si="29"/>
        <v>#NAME?</v>
      </c>
      <c r="CL117" s="103"/>
      <c r="CM117" s="104" t="str">
        <f t="shared" si="30"/>
        <v>#NAME?</v>
      </c>
      <c r="CO117" s="101"/>
      <c r="CP117" s="8"/>
      <c r="CQ117" s="8"/>
      <c r="CR117" s="8"/>
      <c r="CS117" s="8"/>
      <c r="CT117" s="8"/>
      <c r="CU117" s="8"/>
      <c r="CV117" s="8"/>
      <c r="CW117" s="8"/>
      <c r="CX117" s="8"/>
      <c r="CY117" s="8"/>
      <c r="CZ117" s="8"/>
      <c r="DA117" s="8"/>
      <c r="DB117" s="8"/>
      <c r="DC117" s="8"/>
      <c r="DD117" s="8"/>
      <c r="DE117" s="8"/>
      <c r="DF117" s="8"/>
      <c r="DG117" s="8"/>
      <c r="DH117" s="8"/>
      <c r="DI117" s="8"/>
      <c r="DJ117" s="8"/>
      <c r="DK117" s="8"/>
      <c r="DL117" s="8"/>
      <c r="DM117" s="8"/>
      <c r="DN117" s="8"/>
      <c r="DO117" s="8"/>
      <c r="DP117" s="8"/>
      <c r="DQ117" s="8"/>
      <c r="DR117" s="8"/>
    </row>
    <row r="118">
      <c r="A118" s="93"/>
      <c r="B118" s="102">
        <f t="shared" si="31"/>
        <v>15</v>
      </c>
      <c r="C118" s="101"/>
      <c r="D118" s="102" t="str">
        <f t="shared" si="1"/>
        <v>#NAME?</v>
      </c>
      <c r="F118" s="103"/>
      <c r="G118" s="104" t="str">
        <f t="shared" si="2"/>
        <v>#NAME?</v>
      </c>
      <c r="I118" s="103"/>
      <c r="J118" s="104" t="str">
        <f t="shared" si="3"/>
        <v>#NAME?</v>
      </c>
      <c r="L118" s="105"/>
      <c r="M118" s="106" t="str">
        <f t="shared" si="4"/>
        <v>#NAME?</v>
      </c>
      <c r="O118" s="103"/>
      <c r="P118" s="104" t="str">
        <f t="shared" si="5"/>
        <v>#NAME?</v>
      </c>
      <c r="R118" s="103"/>
      <c r="S118" s="104" t="str">
        <f t="shared" si="6"/>
        <v>#NAME?</v>
      </c>
      <c r="U118" s="105"/>
      <c r="V118" s="107" t="str">
        <f t="shared" si="7"/>
        <v>#NAME?</v>
      </c>
      <c r="X118" s="103"/>
      <c r="Y118" s="108" t="str">
        <f t="shared" si="8"/>
        <v>#NAME?</v>
      </c>
      <c r="AA118" s="103"/>
      <c r="AB118" s="108" t="str">
        <f t="shared" si="9"/>
        <v>#NAME?</v>
      </c>
      <c r="AD118" s="103"/>
      <c r="AE118" s="102" t="str">
        <f t="shared" si="10"/>
        <v>#NAME?</v>
      </c>
      <c r="AG118" s="103"/>
      <c r="AH118" s="104" t="str">
        <f t="shared" si="11"/>
        <v>#NAME?</v>
      </c>
      <c r="AJ118" s="103"/>
      <c r="AK118" s="104" t="str">
        <f t="shared" si="12"/>
        <v>#NAME?</v>
      </c>
      <c r="AM118" s="105"/>
      <c r="AN118" s="106" t="str">
        <f t="shared" si="13"/>
        <v>#NAME?</v>
      </c>
      <c r="AP118" s="103"/>
      <c r="AQ118" s="104" t="str">
        <f t="shared" si="14"/>
        <v>#NAME?</v>
      </c>
      <c r="AS118" s="103"/>
      <c r="AT118" s="104" t="str">
        <f t="shared" si="15"/>
        <v>#NAME?</v>
      </c>
      <c r="AV118" s="101"/>
      <c r="AW118" s="102" t="str">
        <f t="shared" si="16"/>
        <v>#NAME?</v>
      </c>
      <c r="AY118" s="103"/>
      <c r="AZ118" s="104" t="str">
        <f t="shared" si="17"/>
        <v>#NAME?</v>
      </c>
      <c r="BB118" s="103"/>
      <c r="BC118" s="104" t="str">
        <f t="shared" si="18"/>
        <v>#NAME?</v>
      </c>
      <c r="BE118" s="105"/>
      <c r="BF118" s="104" t="str">
        <f t="shared" si="19"/>
        <v>#NAME?</v>
      </c>
      <c r="BH118" s="103"/>
      <c r="BI118" s="104" t="str">
        <f t="shared" si="20"/>
        <v>#NAME?</v>
      </c>
      <c r="BK118" s="103"/>
      <c r="BL118" s="104" t="str">
        <f t="shared" si="21"/>
        <v>#NAME?</v>
      </c>
      <c r="BN118" s="105"/>
      <c r="BO118" s="107" t="str">
        <f t="shared" si="22"/>
        <v>#NAME?</v>
      </c>
      <c r="BQ118" s="103"/>
      <c r="BR118" s="108" t="str">
        <f t="shared" si="23"/>
        <v>#NAME?</v>
      </c>
      <c r="BT118" s="103"/>
      <c r="BU118" s="108" t="str">
        <f t="shared" si="24"/>
        <v>#NAME?</v>
      </c>
      <c r="BW118" s="101"/>
      <c r="BX118" s="102" t="str">
        <f t="shared" si="25"/>
        <v>#NAME?</v>
      </c>
      <c r="BZ118" s="103"/>
      <c r="CA118" s="104" t="str">
        <f t="shared" si="26"/>
        <v>#NAME?</v>
      </c>
      <c r="CC118" s="103"/>
      <c r="CD118" s="104" t="str">
        <f t="shared" si="27"/>
        <v>#NAME?</v>
      </c>
      <c r="CF118" s="105"/>
      <c r="CG118" s="93" t="str">
        <f t="shared" si="28"/>
        <v>#NAME?</v>
      </c>
      <c r="CI118" s="103"/>
      <c r="CJ118" s="104" t="str">
        <f t="shared" si="29"/>
        <v>#NAME?</v>
      </c>
      <c r="CL118" s="103"/>
      <c r="CM118" s="104" t="str">
        <f t="shared" si="30"/>
        <v>#NAME?</v>
      </c>
      <c r="CO118" s="101"/>
      <c r="CP118" s="8"/>
      <c r="CQ118" s="8"/>
      <c r="CR118" s="8"/>
      <c r="CS118" s="8"/>
      <c r="CT118" s="8"/>
      <c r="CU118" s="8"/>
      <c r="CV118" s="8"/>
      <c r="CW118" s="8"/>
      <c r="CX118" s="8"/>
      <c r="CY118" s="8"/>
      <c r="CZ118" s="8"/>
      <c r="DA118" s="8"/>
      <c r="DB118" s="8"/>
      <c r="DC118" s="8"/>
      <c r="DD118" s="8"/>
      <c r="DE118" s="8"/>
      <c r="DF118" s="8"/>
      <c r="DG118" s="8"/>
      <c r="DH118" s="8"/>
      <c r="DI118" s="8"/>
      <c r="DJ118" s="8"/>
      <c r="DK118" s="8"/>
      <c r="DL118" s="8"/>
      <c r="DM118" s="8"/>
      <c r="DN118" s="8"/>
      <c r="DO118" s="8"/>
      <c r="DP118" s="8"/>
      <c r="DQ118" s="8"/>
      <c r="DR118" s="8"/>
    </row>
    <row r="119">
      <c r="A119" s="93"/>
      <c r="B119" s="102">
        <f t="shared" si="31"/>
        <v>16</v>
      </c>
      <c r="C119" s="101"/>
      <c r="D119" s="102" t="str">
        <f t="shared" si="1"/>
        <v>#NAME?</v>
      </c>
      <c r="F119" s="103"/>
      <c r="G119" s="104" t="str">
        <f t="shared" si="2"/>
        <v>#NAME?</v>
      </c>
      <c r="I119" s="103"/>
      <c r="J119" s="104" t="str">
        <f t="shared" si="3"/>
        <v>#NAME?</v>
      </c>
      <c r="L119" s="105"/>
      <c r="M119" s="106" t="str">
        <f t="shared" si="4"/>
        <v>#NAME?</v>
      </c>
      <c r="O119" s="103"/>
      <c r="P119" s="104" t="str">
        <f t="shared" si="5"/>
        <v>#NAME?</v>
      </c>
      <c r="R119" s="103"/>
      <c r="S119" s="104" t="str">
        <f t="shared" si="6"/>
        <v>#NAME?</v>
      </c>
      <c r="U119" s="105"/>
      <c r="V119" s="107" t="str">
        <f t="shared" si="7"/>
        <v>#NAME?</v>
      </c>
      <c r="X119" s="103"/>
      <c r="Y119" s="108" t="str">
        <f t="shared" si="8"/>
        <v>#NAME?</v>
      </c>
      <c r="AA119" s="103"/>
      <c r="AB119" s="108" t="str">
        <f t="shared" si="9"/>
        <v>#NAME?</v>
      </c>
      <c r="AD119" s="103"/>
      <c r="AE119" s="102" t="str">
        <f t="shared" si="10"/>
        <v>#NAME?</v>
      </c>
      <c r="AG119" s="103"/>
      <c r="AH119" s="104" t="str">
        <f t="shared" si="11"/>
        <v>#NAME?</v>
      </c>
      <c r="AJ119" s="103"/>
      <c r="AK119" s="104" t="str">
        <f t="shared" si="12"/>
        <v>#NAME?</v>
      </c>
      <c r="AM119" s="105"/>
      <c r="AN119" s="106" t="str">
        <f t="shared" si="13"/>
        <v>#NAME?</v>
      </c>
      <c r="AP119" s="103"/>
      <c r="AQ119" s="104" t="str">
        <f t="shared" si="14"/>
        <v>#NAME?</v>
      </c>
      <c r="AS119" s="103"/>
      <c r="AT119" s="104" t="str">
        <f t="shared" si="15"/>
        <v>#NAME?</v>
      </c>
      <c r="AV119" s="101"/>
      <c r="AW119" s="102" t="str">
        <f t="shared" si="16"/>
        <v>#NAME?</v>
      </c>
      <c r="AY119" s="103"/>
      <c r="AZ119" s="104" t="str">
        <f t="shared" si="17"/>
        <v>#NAME?</v>
      </c>
      <c r="BB119" s="103"/>
      <c r="BC119" s="104" t="str">
        <f t="shared" si="18"/>
        <v>#NAME?</v>
      </c>
      <c r="BE119" s="105"/>
      <c r="BF119" s="104" t="str">
        <f t="shared" si="19"/>
        <v>#NAME?</v>
      </c>
      <c r="BH119" s="103"/>
      <c r="BI119" s="104" t="str">
        <f t="shared" si="20"/>
        <v>#NAME?</v>
      </c>
      <c r="BK119" s="103"/>
      <c r="BL119" s="104" t="str">
        <f t="shared" si="21"/>
        <v>#NAME?</v>
      </c>
      <c r="BN119" s="105"/>
      <c r="BO119" s="107" t="str">
        <f t="shared" si="22"/>
        <v>#NAME?</v>
      </c>
      <c r="BQ119" s="103"/>
      <c r="BR119" s="108" t="str">
        <f t="shared" si="23"/>
        <v>#NAME?</v>
      </c>
      <c r="BT119" s="103"/>
      <c r="BU119" s="108" t="str">
        <f t="shared" si="24"/>
        <v>#NAME?</v>
      </c>
      <c r="BW119" s="101"/>
      <c r="BX119" s="102" t="str">
        <f t="shared" si="25"/>
        <v>#NAME?</v>
      </c>
      <c r="BZ119" s="103"/>
      <c r="CA119" s="104" t="str">
        <f t="shared" si="26"/>
        <v>#NAME?</v>
      </c>
      <c r="CC119" s="103"/>
      <c r="CD119" s="104" t="str">
        <f t="shared" si="27"/>
        <v>#NAME?</v>
      </c>
      <c r="CF119" s="105"/>
      <c r="CG119" s="93" t="str">
        <f t="shared" si="28"/>
        <v>#NAME?</v>
      </c>
      <c r="CI119" s="103"/>
      <c r="CJ119" s="104" t="str">
        <f t="shared" si="29"/>
        <v>#NAME?</v>
      </c>
      <c r="CL119" s="103"/>
      <c r="CM119" s="104" t="str">
        <f t="shared" si="30"/>
        <v>#NAME?</v>
      </c>
      <c r="CO119" s="101"/>
      <c r="CP119" s="8"/>
      <c r="CQ119" s="8"/>
      <c r="CR119" s="8"/>
      <c r="CS119" s="8"/>
      <c r="CT119" s="8"/>
      <c r="CU119" s="8"/>
      <c r="CV119" s="8"/>
      <c r="CW119" s="8"/>
      <c r="CX119" s="8"/>
      <c r="CY119" s="8"/>
      <c r="CZ119" s="8"/>
      <c r="DA119" s="8"/>
      <c r="DB119" s="8"/>
      <c r="DC119" s="8"/>
      <c r="DD119" s="8"/>
      <c r="DE119" s="8"/>
      <c r="DF119" s="8"/>
      <c r="DG119" s="8"/>
      <c r="DH119" s="8"/>
      <c r="DI119" s="8"/>
      <c r="DJ119" s="8"/>
      <c r="DK119" s="8"/>
      <c r="DL119" s="8"/>
      <c r="DM119" s="8"/>
      <c r="DN119" s="8"/>
      <c r="DO119" s="8"/>
      <c r="DP119" s="8"/>
      <c r="DQ119" s="8"/>
      <c r="DR119" s="8"/>
    </row>
    <row r="120">
      <c r="A120" s="93"/>
      <c r="B120" s="102">
        <f t="shared" si="31"/>
        <v>17</v>
      </c>
      <c r="C120" s="101"/>
      <c r="D120" s="102" t="str">
        <f t="shared" si="1"/>
        <v>#NAME?</v>
      </c>
      <c r="F120" s="103"/>
      <c r="G120" s="104" t="str">
        <f t="shared" si="2"/>
        <v>#NAME?</v>
      </c>
      <c r="I120" s="103"/>
      <c r="J120" s="104" t="str">
        <f t="shared" si="3"/>
        <v>#NAME?</v>
      </c>
      <c r="L120" s="105"/>
      <c r="M120" s="106" t="str">
        <f t="shared" si="4"/>
        <v>#NAME?</v>
      </c>
      <c r="O120" s="103"/>
      <c r="P120" s="104" t="str">
        <f t="shared" si="5"/>
        <v>#NAME?</v>
      </c>
      <c r="R120" s="103"/>
      <c r="S120" s="104" t="str">
        <f t="shared" si="6"/>
        <v>#NAME?</v>
      </c>
      <c r="U120" s="105"/>
      <c r="V120" s="107" t="str">
        <f t="shared" si="7"/>
        <v>#NAME?</v>
      </c>
      <c r="X120" s="103"/>
      <c r="Y120" s="108" t="str">
        <f t="shared" si="8"/>
        <v>#NAME?</v>
      </c>
      <c r="AA120" s="103"/>
      <c r="AB120" s="108" t="str">
        <f t="shared" si="9"/>
        <v>#NAME?</v>
      </c>
      <c r="AD120" s="103"/>
      <c r="AE120" s="102" t="str">
        <f t="shared" si="10"/>
        <v>#NAME?</v>
      </c>
      <c r="AG120" s="103"/>
      <c r="AH120" s="104" t="str">
        <f t="shared" si="11"/>
        <v>#NAME?</v>
      </c>
      <c r="AJ120" s="103"/>
      <c r="AK120" s="104" t="str">
        <f t="shared" si="12"/>
        <v>#NAME?</v>
      </c>
      <c r="AM120" s="105"/>
      <c r="AN120" s="106" t="str">
        <f t="shared" si="13"/>
        <v>#NAME?</v>
      </c>
      <c r="AP120" s="103"/>
      <c r="AQ120" s="104" t="str">
        <f t="shared" si="14"/>
        <v>#NAME?</v>
      </c>
      <c r="AS120" s="103"/>
      <c r="AT120" s="104" t="str">
        <f t="shared" si="15"/>
        <v>#NAME?</v>
      </c>
      <c r="AV120" s="101"/>
      <c r="AW120" s="102" t="str">
        <f t="shared" si="16"/>
        <v>#NAME?</v>
      </c>
      <c r="AY120" s="103"/>
      <c r="AZ120" s="104" t="str">
        <f t="shared" si="17"/>
        <v>#NAME?</v>
      </c>
      <c r="BB120" s="103"/>
      <c r="BC120" s="104" t="str">
        <f t="shared" si="18"/>
        <v>#NAME?</v>
      </c>
      <c r="BE120" s="105"/>
      <c r="BF120" s="104" t="str">
        <f t="shared" si="19"/>
        <v>#NAME?</v>
      </c>
      <c r="BH120" s="103"/>
      <c r="BI120" s="104" t="str">
        <f t="shared" si="20"/>
        <v>#NAME?</v>
      </c>
      <c r="BK120" s="103"/>
      <c r="BL120" s="104" t="str">
        <f t="shared" si="21"/>
        <v>#NAME?</v>
      </c>
      <c r="BN120" s="105"/>
      <c r="BO120" s="107" t="str">
        <f t="shared" si="22"/>
        <v>#NAME?</v>
      </c>
      <c r="BQ120" s="103"/>
      <c r="BR120" s="108" t="str">
        <f t="shared" si="23"/>
        <v>#NAME?</v>
      </c>
      <c r="BT120" s="103"/>
      <c r="BU120" s="108" t="str">
        <f t="shared" si="24"/>
        <v>#NAME?</v>
      </c>
      <c r="BW120" s="101"/>
      <c r="BX120" s="102" t="str">
        <f t="shared" si="25"/>
        <v>#NAME?</v>
      </c>
      <c r="BZ120" s="103"/>
      <c r="CA120" s="104" t="str">
        <f t="shared" si="26"/>
        <v>#NAME?</v>
      </c>
      <c r="CC120" s="103"/>
      <c r="CD120" s="104" t="str">
        <f t="shared" si="27"/>
        <v>#NAME?</v>
      </c>
      <c r="CF120" s="105"/>
      <c r="CG120" s="93" t="str">
        <f t="shared" si="28"/>
        <v>#NAME?</v>
      </c>
      <c r="CI120" s="103"/>
      <c r="CJ120" s="104" t="str">
        <f t="shared" si="29"/>
        <v>#NAME?</v>
      </c>
      <c r="CL120" s="103"/>
      <c r="CM120" s="104" t="str">
        <f t="shared" si="30"/>
        <v>#NAME?</v>
      </c>
      <c r="CO120" s="101"/>
      <c r="CP120" s="8"/>
      <c r="CQ120" s="8"/>
      <c r="CR120" s="8"/>
      <c r="CS120" s="8"/>
      <c r="CT120" s="8"/>
      <c r="CU120" s="8"/>
      <c r="CV120" s="8"/>
      <c r="CW120" s="8"/>
      <c r="CX120" s="8"/>
      <c r="CY120" s="8"/>
      <c r="CZ120" s="8"/>
      <c r="DA120" s="8"/>
      <c r="DB120" s="8"/>
      <c r="DC120" s="8"/>
      <c r="DD120" s="8"/>
      <c r="DE120" s="8"/>
      <c r="DF120" s="8"/>
      <c r="DG120" s="8"/>
      <c r="DH120" s="8"/>
      <c r="DI120" s="8"/>
      <c r="DJ120" s="8"/>
      <c r="DK120" s="8"/>
      <c r="DL120" s="8"/>
      <c r="DM120" s="8"/>
      <c r="DN120" s="8"/>
      <c r="DO120" s="8"/>
      <c r="DP120" s="8"/>
      <c r="DQ120" s="8"/>
      <c r="DR120" s="8"/>
    </row>
    <row r="121">
      <c r="A121" s="93"/>
      <c r="B121" s="102">
        <f t="shared" si="31"/>
        <v>18</v>
      </c>
      <c r="C121" s="101"/>
      <c r="D121" s="102" t="str">
        <f t="shared" si="1"/>
        <v>#NAME?</v>
      </c>
      <c r="F121" s="103"/>
      <c r="G121" s="104" t="str">
        <f t="shared" si="2"/>
        <v>#NAME?</v>
      </c>
      <c r="I121" s="103"/>
      <c r="J121" s="104" t="str">
        <f t="shared" si="3"/>
        <v>#NAME?</v>
      </c>
      <c r="L121" s="105"/>
      <c r="M121" s="106" t="str">
        <f t="shared" si="4"/>
        <v>#NAME?</v>
      </c>
      <c r="O121" s="103"/>
      <c r="P121" s="104" t="str">
        <f t="shared" si="5"/>
        <v>#NAME?</v>
      </c>
      <c r="R121" s="103"/>
      <c r="S121" s="104" t="str">
        <f t="shared" si="6"/>
        <v>#NAME?</v>
      </c>
      <c r="U121" s="105"/>
      <c r="V121" s="107" t="str">
        <f t="shared" si="7"/>
        <v>#NAME?</v>
      </c>
      <c r="X121" s="103"/>
      <c r="Y121" s="108" t="str">
        <f t="shared" si="8"/>
        <v>#NAME?</v>
      </c>
      <c r="AA121" s="103"/>
      <c r="AB121" s="108" t="str">
        <f t="shared" si="9"/>
        <v>#NAME?</v>
      </c>
      <c r="AD121" s="103"/>
      <c r="AE121" s="102" t="str">
        <f t="shared" si="10"/>
        <v>#NAME?</v>
      </c>
      <c r="AG121" s="103"/>
      <c r="AH121" s="104" t="str">
        <f t="shared" si="11"/>
        <v>#NAME?</v>
      </c>
      <c r="AJ121" s="103"/>
      <c r="AK121" s="104" t="str">
        <f t="shared" si="12"/>
        <v>#NAME?</v>
      </c>
      <c r="AM121" s="105"/>
      <c r="AN121" s="106" t="str">
        <f t="shared" si="13"/>
        <v>#NAME?</v>
      </c>
      <c r="AP121" s="103"/>
      <c r="AQ121" s="104" t="str">
        <f t="shared" si="14"/>
        <v>#NAME?</v>
      </c>
      <c r="AS121" s="103"/>
      <c r="AT121" s="104" t="str">
        <f t="shared" si="15"/>
        <v>#NAME?</v>
      </c>
      <c r="AV121" s="101"/>
      <c r="AW121" s="102" t="str">
        <f t="shared" si="16"/>
        <v>#NAME?</v>
      </c>
      <c r="AY121" s="103"/>
      <c r="AZ121" s="104" t="str">
        <f t="shared" si="17"/>
        <v>#NAME?</v>
      </c>
      <c r="BB121" s="103"/>
      <c r="BC121" s="104" t="str">
        <f t="shared" si="18"/>
        <v>#NAME?</v>
      </c>
      <c r="BE121" s="105"/>
      <c r="BF121" s="104" t="str">
        <f t="shared" si="19"/>
        <v>#NAME?</v>
      </c>
      <c r="BH121" s="103"/>
      <c r="BI121" s="104" t="str">
        <f t="shared" si="20"/>
        <v>#NAME?</v>
      </c>
      <c r="BK121" s="103"/>
      <c r="BL121" s="104" t="str">
        <f t="shared" si="21"/>
        <v>#NAME?</v>
      </c>
      <c r="BN121" s="105"/>
      <c r="BO121" s="107" t="str">
        <f t="shared" si="22"/>
        <v>#NAME?</v>
      </c>
      <c r="BQ121" s="103"/>
      <c r="BR121" s="108" t="str">
        <f t="shared" si="23"/>
        <v>#NAME?</v>
      </c>
      <c r="BT121" s="103"/>
      <c r="BU121" s="108" t="str">
        <f t="shared" si="24"/>
        <v>#NAME?</v>
      </c>
      <c r="BW121" s="101"/>
      <c r="BX121" s="102" t="str">
        <f t="shared" si="25"/>
        <v>#NAME?</v>
      </c>
      <c r="BZ121" s="103"/>
      <c r="CA121" s="104" t="str">
        <f t="shared" si="26"/>
        <v>#NAME?</v>
      </c>
      <c r="CC121" s="103"/>
      <c r="CD121" s="104" t="str">
        <f t="shared" si="27"/>
        <v>#NAME?</v>
      </c>
      <c r="CF121" s="105"/>
      <c r="CG121" s="93" t="str">
        <f t="shared" si="28"/>
        <v>#NAME?</v>
      </c>
      <c r="CI121" s="103"/>
      <c r="CJ121" s="104" t="str">
        <f t="shared" si="29"/>
        <v>#NAME?</v>
      </c>
      <c r="CL121" s="103"/>
      <c r="CM121" s="104" t="str">
        <f t="shared" si="30"/>
        <v>#NAME?</v>
      </c>
      <c r="CO121" s="101"/>
      <c r="CP121" s="8"/>
      <c r="CQ121" s="8"/>
      <c r="CR121" s="8"/>
      <c r="CS121" s="8"/>
      <c r="CT121" s="8"/>
      <c r="CU121" s="8"/>
      <c r="CV121" s="8"/>
      <c r="CW121" s="8"/>
      <c r="CX121" s="8"/>
      <c r="CY121" s="8"/>
      <c r="CZ121" s="8"/>
      <c r="DA121" s="8"/>
      <c r="DB121" s="8"/>
      <c r="DC121" s="8"/>
      <c r="DD121" s="8"/>
      <c r="DE121" s="8"/>
      <c r="DF121" s="8"/>
      <c r="DG121" s="8"/>
      <c r="DH121" s="8"/>
      <c r="DI121" s="8"/>
      <c r="DJ121" s="8"/>
      <c r="DK121" s="8"/>
      <c r="DL121" s="8"/>
      <c r="DM121" s="8"/>
      <c r="DN121" s="8"/>
      <c r="DO121" s="8"/>
      <c r="DP121" s="8"/>
      <c r="DQ121" s="8"/>
      <c r="DR121" s="8"/>
    </row>
    <row r="122">
      <c r="A122" s="93"/>
      <c r="B122" s="102">
        <f t="shared" si="31"/>
        <v>19</v>
      </c>
      <c r="C122" s="101"/>
      <c r="D122" s="102" t="str">
        <f t="shared" si="1"/>
        <v>#NAME?</v>
      </c>
      <c r="F122" s="103"/>
      <c r="G122" s="104" t="str">
        <f t="shared" si="2"/>
        <v>#NAME?</v>
      </c>
      <c r="I122" s="103"/>
      <c r="J122" s="104" t="str">
        <f t="shared" si="3"/>
        <v>#NAME?</v>
      </c>
      <c r="L122" s="105"/>
      <c r="M122" s="106" t="str">
        <f t="shared" si="4"/>
        <v>#NAME?</v>
      </c>
      <c r="O122" s="103"/>
      <c r="P122" s="104" t="str">
        <f t="shared" si="5"/>
        <v>#NAME?</v>
      </c>
      <c r="R122" s="103"/>
      <c r="S122" s="104" t="str">
        <f t="shared" si="6"/>
        <v>#NAME?</v>
      </c>
      <c r="U122" s="105"/>
      <c r="V122" s="107" t="str">
        <f t="shared" si="7"/>
        <v>#NAME?</v>
      </c>
      <c r="X122" s="103"/>
      <c r="Y122" s="108" t="str">
        <f t="shared" si="8"/>
        <v>#NAME?</v>
      </c>
      <c r="AA122" s="103"/>
      <c r="AB122" s="108" t="str">
        <f t="shared" si="9"/>
        <v>#NAME?</v>
      </c>
      <c r="AD122" s="103"/>
      <c r="AE122" s="102" t="str">
        <f t="shared" si="10"/>
        <v>#NAME?</v>
      </c>
      <c r="AG122" s="103"/>
      <c r="AH122" s="104" t="str">
        <f t="shared" si="11"/>
        <v>#NAME?</v>
      </c>
      <c r="AJ122" s="103"/>
      <c r="AK122" s="104" t="str">
        <f t="shared" si="12"/>
        <v>#NAME?</v>
      </c>
      <c r="AM122" s="105"/>
      <c r="AN122" s="106" t="str">
        <f t="shared" si="13"/>
        <v>#NAME?</v>
      </c>
      <c r="AP122" s="103"/>
      <c r="AQ122" s="104" t="str">
        <f t="shared" si="14"/>
        <v>#NAME?</v>
      </c>
      <c r="AS122" s="103"/>
      <c r="AT122" s="104" t="str">
        <f t="shared" si="15"/>
        <v>#NAME?</v>
      </c>
      <c r="AV122" s="101"/>
      <c r="AW122" s="102" t="str">
        <f t="shared" si="16"/>
        <v>#NAME?</v>
      </c>
      <c r="AY122" s="103"/>
      <c r="AZ122" s="104" t="str">
        <f t="shared" si="17"/>
        <v>#NAME?</v>
      </c>
      <c r="BB122" s="103"/>
      <c r="BC122" s="104" t="str">
        <f t="shared" si="18"/>
        <v>#NAME?</v>
      </c>
      <c r="BE122" s="105"/>
      <c r="BF122" s="104" t="str">
        <f t="shared" si="19"/>
        <v>#NAME?</v>
      </c>
      <c r="BH122" s="103"/>
      <c r="BI122" s="104" t="str">
        <f t="shared" si="20"/>
        <v>#NAME?</v>
      </c>
      <c r="BK122" s="103"/>
      <c r="BL122" s="104" t="str">
        <f t="shared" si="21"/>
        <v>#NAME?</v>
      </c>
      <c r="BN122" s="105"/>
      <c r="BO122" s="107" t="str">
        <f t="shared" si="22"/>
        <v>#NAME?</v>
      </c>
      <c r="BQ122" s="103"/>
      <c r="BR122" s="108" t="str">
        <f t="shared" si="23"/>
        <v>#NAME?</v>
      </c>
      <c r="BT122" s="103"/>
      <c r="BU122" s="108" t="str">
        <f t="shared" si="24"/>
        <v>#NAME?</v>
      </c>
      <c r="BW122" s="101"/>
      <c r="BX122" s="102" t="str">
        <f t="shared" si="25"/>
        <v>#NAME?</v>
      </c>
      <c r="BZ122" s="103"/>
      <c r="CA122" s="104" t="str">
        <f t="shared" si="26"/>
        <v>#NAME?</v>
      </c>
      <c r="CC122" s="103"/>
      <c r="CD122" s="104" t="str">
        <f t="shared" si="27"/>
        <v>#NAME?</v>
      </c>
      <c r="CF122" s="105"/>
      <c r="CG122" s="93" t="str">
        <f t="shared" si="28"/>
        <v>#NAME?</v>
      </c>
      <c r="CI122" s="103"/>
      <c r="CJ122" s="104" t="str">
        <f t="shared" si="29"/>
        <v>#NAME?</v>
      </c>
      <c r="CL122" s="103"/>
      <c r="CM122" s="104" t="str">
        <f t="shared" si="30"/>
        <v>#NAME?</v>
      </c>
      <c r="CO122" s="101"/>
      <c r="CP122" s="8"/>
      <c r="CQ122" s="8"/>
      <c r="CR122" s="8"/>
      <c r="CS122" s="8"/>
      <c r="CT122" s="8"/>
      <c r="CU122" s="8"/>
      <c r="CV122" s="8"/>
      <c r="CW122" s="8"/>
      <c r="CX122" s="8"/>
      <c r="CY122" s="8"/>
      <c r="CZ122" s="8"/>
      <c r="DA122" s="8"/>
      <c r="DB122" s="8"/>
      <c r="DC122" s="8"/>
      <c r="DD122" s="8"/>
      <c r="DE122" s="8"/>
      <c r="DF122" s="8"/>
      <c r="DG122" s="8"/>
      <c r="DH122" s="8"/>
      <c r="DI122" s="8"/>
      <c r="DJ122" s="8"/>
      <c r="DK122" s="8"/>
      <c r="DL122" s="8"/>
      <c r="DM122" s="8"/>
      <c r="DN122" s="8"/>
      <c r="DO122" s="8"/>
      <c r="DP122" s="8"/>
      <c r="DQ122" s="8"/>
      <c r="DR122" s="8"/>
    </row>
    <row r="123">
      <c r="A123" s="93"/>
      <c r="B123" s="102">
        <f t="shared" si="31"/>
        <v>20</v>
      </c>
      <c r="C123" s="101"/>
      <c r="D123" s="102" t="str">
        <f t="shared" si="1"/>
        <v>#NAME?</v>
      </c>
      <c r="F123" s="103"/>
      <c r="G123" s="104" t="str">
        <f t="shared" si="2"/>
        <v>#NAME?</v>
      </c>
      <c r="I123" s="103"/>
      <c r="J123" s="104" t="str">
        <f t="shared" si="3"/>
        <v>#NAME?</v>
      </c>
      <c r="L123" s="105"/>
      <c r="M123" s="106" t="str">
        <f t="shared" si="4"/>
        <v>#NAME?</v>
      </c>
      <c r="O123" s="103"/>
      <c r="P123" s="104" t="str">
        <f t="shared" si="5"/>
        <v>#NAME?</v>
      </c>
      <c r="R123" s="103"/>
      <c r="S123" s="104" t="str">
        <f t="shared" si="6"/>
        <v>#NAME?</v>
      </c>
      <c r="U123" s="105"/>
      <c r="V123" s="107" t="str">
        <f t="shared" si="7"/>
        <v>#NAME?</v>
      </c>
      <c r="X123" s="103"/>
      <c r="Y123" s="108" t="str">
        <f t="shared" si="8"/>
        <v>#NAME?</v>
      </c>
      <c r="AA123" s="103"/>
      <c r="AB123" s="108" t="str">
        <f t="shared" si="9"/>
        <v>#NAME?</v>
      </c>
      <c r="AD123" s="103"/>
      <c r="AE123" s="102" t="str">
        <f t="shared" si="10"/>
        <v>#NAME?</v>
      </c>
      <c r="AG123" s="103"/>
      <c r="AH123" s="104" t="str">
        <f t="shared" si="11"/>
        <v>#NAME?</v>
      </c>
      <c r="AJ123" s="103"/>
      <c r="AK123" s="104" t="str">
        <f t="shared" si="12"/>
        <v>#NAME?</v>
      </c>
      <c r="AM123" s="105"/>
      <c r="AN123" s="106" t="str">
        <f t="shared" si="13"/>
        <v>#NAME?</v>
      </c>
      <c r="AP123" s="103"/>
      <c r="AQ123" s="104" t="str">
        <f t="shared" si="14"/>
        <v>#NAME?</v>
      </c>
      <c r="AS123" s="103"/>
      <c r="AT123" s="104" t="str">
        <f t="shared" si="15"/>
        <v>#NAME?</v>
      </c>
      <c r="AV123" s="101"/>
      <c r="AW123" s="102" t="str">
        <f t="shared" si="16"/>
        <v>#NAME?</v>
      </c>
      <c r="AY123" s="103"/>
      <c r="AZ123" s="104" t="str">
        <f t="shared" si="17"/>
        <v>#NAME?</v>
      </c>
      <c r="BB123" s="103"/>
      <c r="BC123" s="104" t="str">
        <f t="shared" si="18"/>
        <v>#NAME?</v>
      </c>
      <c r="BE123" s="105"/>
      <c r="BF123" s="104" t="str">
        <f t="shared" si="19"/>
        <v>#NAME?</v>
      </c>
      <c r="BH123" s="103"/>
      <c r="BI123" s="104" t="str">
        <f t="shared" si="20"/>
        <v>#NAME?</v>
      </c>
      <c r="BK123" s="103"/>
      <c r="BL123" s="104" t="str">
        <f t="shared" si="21"/>
        <v>#NAME?</v>
      </c>
      <c r="BN123" s="105"/>
      <c r="BO123" s="107" t="str">
        <f t="shared" si="22"/>
        <v>#NAME?</v>
      </c>
      <c r="BQ123" s="103"/>
      <c r="BR123" s="108" t="str">
        <f t="shared" si="23"/>
        <v>#NAME?</v>
      </c>
      <c r="BT123" s="103"/>
      <c r="BU123" s="108" t="str">
        <f t="shared" si="24"/>
        <v>#NAME?</v>
      </c>
      <c r="BW123" s="101"/>
      <c r="BX123" s="102" t="str">
        <f t="shared" si="25"/>
        <v>#NAME?</v>
      </c>
      <c r="BZ123" s="103"/>
      <c r="CA123" s="104" t="str">
        <f t="shared" si="26"/>
        <v>#NAME?</v>
      </c>
      <c r="CC123" s="103"/>
      <c r="CD123" s="104" t="str">
        <f t="shared" si="27"/>
        <v>#NAME?</v>
      </c>
      <c r="CF123" s="105"/>
      <c r="CG123" s="93" t="str">
        <f t="shared" si="28"/>
        <v>#NAME?</v>
      </c>
      <c r="CI123" s="103"/>
      <c r="CJ123" s="104" t="str">
        <f t="shared" si="29"/>
        <v>#NAME?</v>
      </c>
      <c r="CL123" s="103"/>
      <c r="CM123" s="104" t="str">
        <f t="shared" si="30"/>
        <v>#NAME?</v>
      </c>
      <c r="CO123" s="101"/>
      <c r="CP123" s="8"/>
      <c r="CQ123" s="8"/>
      <c r="CR123" s="8"/>
      <c r="CS123" s="8"/>
      <c r="CT123" s="8"/>
      <c r="CU123" s="8"/>
      <c r="CV123" s="8"/>
      <c r="CW123" s="8"/>
      <c r="CX123" s="8"/>
      <c r="CY123" s="8"/>
      <c r="CZ123" s="8"/>
      <c r="DA123" s="8"/>
      <c r="DB123" s="8"/>
      <c r="DC123" s="8"/>
      <c r="DD123" s="8"/>
      <c r="DE123" s="8"/>
      <c r="DF123" s="8"/>
      <c r="DG123" s="8"/>
      <c r="DH123" s="8"/>
      <c r="DI123" s="8"/>
      <c r="DJ123" s="8"/>
      <c r="DK123" s="8"/>
      <c r="DL123" s="8"/>
      <c r="DM123" s="8"/>
      <c r="DN123" s="8"/>
      <c r="DO123" s="8"/>
      <c r="DP123" s="8"/>
      <c r="DQ123" s="8"/>
      <c r="DR123" s="8"/>
    </row>
    <row r="124">
      <c r="A124" s="93"/>
      <c r="B124" s="102">
        <f t="shared" si="31"/>
        <v>21</v>
      </c>
      <c r="C124" s="101"/>
      <c r="D124" s="102" t="str">
        <f t="shared" si="1"/>
        <v>#NAME?</v>
      </c>
      <c r="F124" s="103"/>
      <c r="G124" s="104" t="str">
        <f t="shared" si="2"/>
        <v>#NAME?</v>
      </c>
      <c r="I124" s="103"/>
      <c r="J124" s="104" t="str">
        <f t="shared" si="3"/>
        <v>#NAME?</v>
      </c>
      <c r="L124" s="105"/>
      <c r="M124" s="106" t="str">
        <f t="shared" si="4"/>
        <v>#NAME?</v>
      </c>
      <c r="O124" s="103"/>
      <c r="P124" s="104" t="str">
        <f t="shared" si="5"/>
        <v>#NAME?</v>
      </c>
      <c r="R124" s="103"/>
      <c r="S124" s="104" t="str">
        <f t="shared" si="6"/>
        <v>#NAME?</v>
      </c>
      <c r="U124" s="105"/>
      <c r="V124" s="107" t="str">
        <f t="shared" si="7"/>
        <v>#NAME?</v>
      </c>
      <c r="X124" s="103"/>
      <c r="Y124" s="108" t="str">
        <f t="shared" si="8"/>
        <v>#NAME?</v>
      </c>
      <c r="AA124" s="103"/>
      <c r="AB124" s="108" t="str">
        <f t="shared" si="9"/>
        <v>#NAME?</v>
      </c>
      <c r="AD124" s="103"/>
      <c r="AE124" s="102" t="str">
        <f t="shared" si="10"/>
        <v>#NAME?</v>
      </c>
      <c r="AG124" s="103"/>
      <c r="AH124" s="104" t="str">
        <f t="shared" si="11"/>
        <v>#NAME?</v>
      </c>
      <c r="AJ124" s="103"/>
      <c r="AK124" s="104" t="str">
        <f t="shared" si="12"/>
        <v>#NAME?</v>
      </c>
      <c r="AM124" s="105"/>
      <c r="AN124" s="106" t="str">
        <f t="shared" si="13"/>
        <v>#NAME?</v>
      </c>
      <c r="AP124" s="103"/>
      <c r="AQ124" s="104" t="str">
        <f t="shared" si="14"/>
        <v>#NAME?</v>
      </c>
      <c r="AS124" s="103"/>
      <c r="AT124" s="104" t="str">
        <f t="shared" si="15"/>
        <v>#NAME?</v>
      </c>
      <c r="AV124" s="101"/>
      <c r="AW124" s="102" t="str">
        <f t="shared" si="16"/>
        <v>#NAME?</v>
      </c>
      <c r="AY124" s="103"/>
      <c r="AZ124" s="104" t="str">
        <f t="shared" si="17"/>
        <v>#NAME?</v>
      </c>
      <c r="BB124" s="103"/>
      <c r="BC124" s="104" t="str">
        <f t="shared" si="18"/>
        <v>#NAME?</v>
      </c>
      <c r="BE124" s="105"/>
      <c r="BF124" s="104" t="str">
        <f t="shared" si="19"/>
        <v>#NAME?</v>
      </c>
      <c r="BH124" s="103"/>
      <c r="BI124" s="104" t="str">
        <f t="shared" si="20"/>
        <v>#NAME?</v>
      </c>
      <c r="BK124" s="103"/>
      <c r="BL124" s="104" t="str">
        <f t="shared" si="21"/>
        <v>#NAME?</v>
      </c>
      <c r="BN124" s="105"/>
      <c r="BO124" s="107" t="str">
        <f t="shared" si="22"/>
        <v>#NAME?</v>
      </c>
      <c r="BQ124" s="103"/>
      <c r="BR124" s="108" t="str">
        <f t="shared" si="23"/>
        <v>#NAME?</v>
      </c>
      <c r="BT124" s="103"/>
      <c r="BU124" s="108" t="str">
        <f t="shared" si="24"/>
        <v>#NAME?</v>
      </c>
      <c r="BW124" s="101"/>
      <c r="BX124" s="102" t="str">
        <f t="shared" si="25"/>
        <v>#NAME?</v>
      </c>
      <c r="BZ124" s="103"/>
      <c r="CA124" s="104" t="str">
        <f t="shared" si="26"/>
        <v>#NAME?</v>
      </c>
      <c r="CC124" s="103"/>
      <c r="CD124" s="104" t="str">
        <f t="shared" si="27"/>
        <v>#NAME?</v>
      </c>
      <c r="CF124" s="105"/>
      <c r="CG124" s="93" t="str">
        <f t="shared" si="28"/>
        <v>#NAME?</v>
      </c>
      <c r="CI124" s="103"/>
      <c r="CJ124" s="104" t="str">
        <f t="shared" si="29"/>
        <v>#NAME?</v>
      </c>
      <c r="CL124" s="103"/>
      <c r="CM124" s="104" t="str">
        <f t="shared" si="30"/>
        <v>#NAME?</v>
      </c>
      <c r="CO124" s="101"/>
      <c r="CP124" s="8"/>
      <c r="CQ124" s="8"/>
      <c r="CR124" s="8"/>
      <c r="CS124" s="8"/>
      <c r="CT124" s="8"/>
      <c r="CU124" s="8"/>
      <c r="CV124" s="8"/>
      <c r="CW124" s="8"/>
      <c r="CX124" s="8"/>
      <c r="CY124" s="8"/>
      <c r="CZ124" s="8"/>
      <c r="DA124" s="8"/>
      <c r="DB124" s="8"/>
      <c r="DC124" s="8"/>
      <c r="DD124" s="8"/>
      <c r="DE124" s="8"/>
      <c r="DF124" s="8"/>
      <c r="DG124" s="8"/>
      <c r="DH124" s="8"/>
      <c r="DI124" s="8"/>
      <c r="DJ124" s="8"/>
      <c r="DK124" s="8"/>
      <c r="DL124" s="8"/>
      <c r="DM124" s="8"/>
      <c r="DN124" s="8"/>
      <c r="DO124" s="8"/>
      <c r="DP124" s="8"/>
      <c r="DQ124" s="8"/>
      <c r="DR124" s="8"/>
    </row>
    <row r="125">
      <c r="A125" s="93"/>
      <c r="B125" s="102">
        <f t="shared" si="31"/>
        <v>22</v>
      </c>
      <c r="C125" s="101"/>
      <c r="D125" s="102" t="str">
        <f t="shared" si="1"/>
        <v>#NAME?</v>
      </c>
      <c r="F125" s="103"/>
      <c r="G125" s="104" t="str">
        <f t="shared" si="2"/>
        <v>#NAME?</v>
      </c>
      <c r="I125" s="103"/>
      <c r="J125" s="104" t="str">
        <f t="shared" si="3"/>
        <v>#NAME?</v>
      </c>
      <c r="L125" s="105"/>
      <c r="M125" s="106" t="str">
        <f t="shared" si="4"/>
        <v>#NAME?</v>
      </c>
      <c r="O125" s="103"/>
      <c r="P125" s="104" t="str">
        <f t="shared" si="5"/>
        <v>#NAME?</v>
      </c>
      <c r="R125" s="103"/>
      <c r="S125" s="104" t="str">
        <f t="shared" si="6"/>
        <v>#NAME?</v>
      </c>
      <c r="U125" s="105"/>
      <c r="V125" s="107" t="str">
        <f t="shared" si="7"/>
        <v>#NAME?</v>
      </c>
      <c r="X125" s="103"/>
      <c r="Y125" s="108" t="str">
        <f t="shared" si="8"/>
        <v>#NAME?</v>
      </c>
      <c r="AA125" s="103"/>
      <c r="AB125" s="108" t="str">
        <f t="shared" si="9"/>
        <v>#NAME?</v>
      </c>
      <c r="AD125" s="103"/>
      <c r="AE125" s="102" t="str">
        <f t="shared" si="10"/>
        <v>#NAME?</v>
      </c>
      <c r="AG125" s="103"/>
      <c r="AH125" s="104" t="str">
        <f t="shared" si="11"/>
        <v>#NAME?</v>
      </c>
      <c r="AJ125" s="103"/>
      <c r="AK125" s="104" t="str">
        <f t="shared" si="12"/>
        <v>#NAME?</v>
      </c>
      <c r="AM125" s="105"/>
      <c r="AN125" s="106" t="str">
        <f t="shared" si="13"/>
        <v>#NAME?</v>
      </c>
      <c r="AP125" s="103"/>
      <c r="AQ125" s="104" t="str">
        <f t="shared" si="14"/>
        <v>#NAME?</v>
      </c>
      <c r="AS125" s="103"/>
      <c r="AT125" s="104" t="str">
        <f t="shared" si="15"/>
        <v>#NAME?</v>
      </c>
      <c r="AV125" s="101"/>
      <c r="AW125" s="102" t="str">
        <f t="shared" si="16"/>
        <v>#NAME?</v>
      </c>
      <c r="AY125" s="103"/>
      <c r="AZ125" s="104" t="str">
        <f t="shared" si="17"/>
        <v>#NAME?</v>
      </c>
      <c r="BB125" s="103"/>
      <c r="BC125" s="104" t="str">
        <f t="shared" si="18"/>
        <v>#NAME?</v>
      </c>
      <c r="BE125" s="105"/>
      <c r="BF125" s="104" t="str">
        <f t="shared" si="19"/>
        <v>#NAME?</v>
      </c>
      <c r="BH125" s="103"/>
      <c r="BI125" s="104" t="str">
        <f t="shared" si="20"/>
        <v>#NAME?</v>
      </c>
      <c r="BK125" s="103"/>
      <c r="BL125" s="104" t="str">
        <f t="shared" si="21"/>
        <v>#NAME?</v>
      </c>
      <c r="BN125" s="105"/>
      <c r="BO125" s="107" t="str">
        <f t="shared" si="22"/>
        <v>#NAME?</v>
      </c>
      <c r="BQ125" s="103"/>
      <c r="BR125" s="108" t="str">
        <f t="shared" si="23"/>
        <v>#NAME?</v>
      </c>
      <c r="BT125" s="103"/>
      <c r="BU125" s="108" t="str">
        <f t="shared" si="24"/>
        <v>#NAME?</v>
      </c>
      <c r="BW125" s="101"/>
      <c r="BX125" s="102" t="str">
        <f t="shared" si="25"/>
        <v>#NAME?</v>
      </c>
      <c r="BZ125" s="103"/>
      <c r="CA125" s="104" t="str">
        <f t="shared" si="26"/>
        <v>#NAME?</v>
      </c>
      <c r="CC125" s="103"/>
      <c r="CD125" s="104" t="str">
        <f t="shared" si="27"/>
        <v>#NAME?</v>
      </c>
      <c r="CF125" s="105"/>
      <c r="CG125" s="93" t="str">
        <f t="shared" si="28"/>
        <v>#NAME?</v>
      </c>
      <c r="CI125" s="103"/>
      <c r="CJ125" s="104" t="str">
        <f t="shared" si="29"/>
        <v>#NAME?</v>
      </c>
      <c r="CL125" s="103"/>
      <c r="CM125" s="104" t="str">
        <f t="shared" si="30"/>
        <v>#NAME?</v>
      </c>
      <c r="CO125" s="101"/>
      <c r="CP125" s="8"/>
      <c r="CQ125" s="8"/>
      <c r="CR125" s="8"/>
      <c r="CS125" s="8"/>
      <c r="CT125" s="8"/>
      <c r="CU125" s="8"/>
      <c r="CV125" s="8"/>
      <c r="CW125" s="8"/>
      <c r="CX125" s="8"/>
      <c r="CY125" s="8"/>
      <c r="CZ125" s="8"/>
      <c r="DA125" s="8"/>
      <c r="DB125" s="8"/>
      <c r="DC125" s="8"/>
      <c r="DD125" s="8"/>
      <c r="DE125" s="8"/>
      <c r="DF125" s="8"/>
      <c r="DG125" s="8"/>
      <c r="DH125" s="8"/>
      <c r="DI125" s="8"/>
      <c r="DJ125" s="8"/>
      <c r="DK125" s="8"/>
      <c r="DL125" s="8"/>
      <c r="DM125" s="8"/>
      <c r="DN125" s="8"/>
      <c r="DO125" s="8"/>
      <c r="DP125" s="8"/>
      <c r="DQ125" s="8"/>
      <c r="DR125" s="8"/>
    </row>
    <row r="126">
      <c r="A126" s="93"/>
      <c r="B126" s="102">
        <f t="shared" si="31"/>
        <v>23</v>
      </c>
      <c r="C126" s="101"/>
      <c r="D126" s="102" t="str">
        <f t="shared" si="1"/>
        <v>#NAME?</v>
      </c>
      <c r="F126" s="103"/>
      <c r="G126" s="104" t="str">
        <f t="shared" si="2"/>
        <v>#NAME?</v>
      </c>
      <c r="I126" s="103"/>
      <c r="J126" s="104" t="str">
        <f t="shared" si="3"/>
        <v>#NAME?</v>
      </c>
      <c r="L126" s="105"/>
      <c r="M126" s="106" t="str">
        <f t="shared" si="4"/>
        <v>#NAME?</v>
      </c>
      <c r="O126" s="103"/>
      <c r="P126" s="104" t="str">
        <f t="shared" si="5"/>
        <v>#NAME?</v>
      </c>
      <c r="R126" s="103"/>
      <c r="S126" s="104" t="str">
        <f t="shared" si="6"/>
        <v>#NAME?</v>
      </c>
      <c r="U126" s="105"/>
      <c r="V126" s="107" t="str">
        <f t="shared" si="7"/>
        <v>#NAME?</v>
      </c>
      <c r="X126" s="103"/>
      <c r="Y126" s="108" t="str">
        <f t="shared" si="8"/>
        <v>#NAME?</v>
      </c>
      <c r="AA126" s="103"/>
      <c r="AB126" s="108" t="str">
        <f t="shared" si="9"/>
        <v>#NAME?</v>
      </c>
      <c r="AD126" s="103"/>
      <c r="AE126" s="102" t="str">
        <f t="shared" si="10"/>
        <v>#NAME?</v>
      </c>
      <c r="AG126" s="103"/>
      <c r="AH126" s="104" t="str">
        <f t="shared" si="11"/>
        <v>#NAME?</v>
      </c>
      <c r="AJ126" s="103"/>
      <c r="AK126" s="104" t="str">
        <f t="shared" si="12"/>
        <v>#NAME?</v>
      </c>
      <c r="AM126" s="105"/>
      <c r="AN126" s="106" t="str">
        <f t="shared" si="13"/>
        <v>#NAME?</v>
      </c>
      <c r="AP126" s="103"/>
      <c r="AQ126" s="104" t="str">
        <f t="shared" si="14"/>
        <v>#NAME?</v>
      </c>
      <c r="AS126" s="103"/>
      <c r="AT126" s="104" t="str">
        <f t="shared" si="15"/>
        <v>#NAME?</v>
      </c>
      <c r="AV126" s="101"/>
      <c r="AW126" s="102" t="str">
        <f t="shared" si="16"/>
        <v>#NAME?</v>
      </c>
      <c r="AY126" s="103"/>
      <c r="AZ126" s="104" t="str">
        <f t="shared" si="17"/>
        <v>#NAME?</v>
      </c>
      <c r="BB126" s="103"/>
      <c r="BC126" s="104" t="str">
        <f t="shared" si="18"/>
        <v>#NAME?</v>
      </c>
      <c r="BE126" s="105"/>
      <c r="BF126" s="104" t="str">
        <f t="shared" si="19"/>
        <v>#NAME?</v>
      </c>
      <c r="BH126" s="103"/>
      <c r="BI126" s="104" t="str">
        <f t="shared" si="20"/>
        <v>#NAME?</v>
      </c>
      <c r="BK126" s="103"/>
      <c r="BL126" s="104" t="str">
        <f t="shared" si="21"/>
        <v>#NAME?</v>
      </c>
      <c r="BN126" s="105"/>
      <c r="BO126" s="107" t="str">
        <f t="shared" si="22"/>
        <v>#NAME?</v>
      </c>
      <c r="BQ126" s="103"/>
      <c r="BR126" s="108" t="str">
        <f t="shared" si="23"/>
        <v>#NAME?</v>
      </c>
      <c r="BT126" s="103"/>
      <c r="BU126" s="108" t="str">
        <f t="shared" si="24"/>
        <v>#NAME?</v>
      </c>
      <c r="BW126" s="101"/>
      <c r="BX126" s="102" t="str">
        <f t="shared" si="25"/>
        <v>#NAME?</v>
      </c>
      <c r="BZ126" s="103"/>
      <c r="CA126" s="104" t="str">
        <f t="shared" si="26"/>
        <v>#NAME?</v>
      </c>
      <c r="CC126" s="103"/>
      <c r="CD126" s="104" t="str">
        <f t="shared" si="27"/>
        <v>#NAME?</v>
      </c>
      <c r="CF126" s="105"/>
      <c r="CG126" s="93" t="str">
        <f t="shared" si="28"/>
        <v>#NAME?</v>
      </c>
      <c r="CI126" s="103"/>
      <c r="CJ126" s="104" t="str">
        <f t="shared" si="29"/>
        <v>#NAME?</v>
      </c>
      <c r="CL126" s="103"/>
      <c r="CM126" s="104" t="str">
        <f t="shared" si="30"/>
        <v>#NAME?</v>
      </c>
      <c r="CO126" s="101"/>
      <c r="CP126" s="8"/>
      <c r="CQ126" s="8"/>
      <c r="CR126" s="8"/>
      <c r="CS126" s="8"/>
      <c r="CT126" s="8"/>
      <c r="CU126" s="8"/>
      <c r="CV126" s="8"/>
      <c r="CW126" s="8"/>
      <c r="CX126" s="8"/>
      <c r="CY126" s="8"/>
      <c r="CZ126" s="8"/>
      <c r="DA126" s="8"/>
      <c r="DB126" s="8"/>
      <c r="DC126" s="8"/>
      <c r="DD126" s="8"/>
      <c r="DE126" s="8"/>
      <c r="DF126" s="8"/>
      <c r="DG126" s="8"/>
      <c r="DH126" s="8"/>
      <c r="DI126" s="8"/>
      <c r="DJ126" s="8"/>
      <c r="DK126" s="8"/>
      <c r="DL126" s="8"/>
      <c r="DM126" s="8"/>
      <c r="DN126" s="8"/>
      <c r="DO126" s="8"/>
      <c r="DP126" s="8"/>
      <c r="DQ126" s="8"/>
      <c r="DR126" s="8"/>
    </row>
    <row r="127">
      <c r="A127" s="93"/>
      <c r="B127" s="102">
        <f t="shared" si="31"/>
        <v>24</v>
      </c>
      <c r="C127" s="101"/>
      <c r="D127" s="102" t="str">
        <f t="shared" si="1"/>
        <v>#NAME?</v>
      </c>
      <c r="F127" s="103"/>
      <c r="G127" s="104" t="str">
        <f t="shared" si="2"/>
        <v>#NAME?</v>
      </c>
      <c r="I127" s="103"/>
      <c r="J127" s="104" t="str">
        <f t="shared" si="3"/>
        <v>#NAME?</v>
      </c>
      <c r="L127" s="105"/>
      <c r="M127" s="106" t="str">
        <f t="shared" si="4"/>
        <v>#NAME?</v>
      </c>
      <c r="O127" s="103"/>
      <c r="P127" s="104" t="str">
        <f t="shared" si="5"/>
        <v>#NAME?</v>
      </c>
      <c r="R127" s="103"/>
      <c r="S127" s="104" t="str">
        <f t="shared" si="6"/>
        <v>#NAME?</v>
      </c>
      <c r="U127" s="105"/>
      <c r="V127" s="107" t="str">
        <f t="shared" si="7"/>
        <v>#NAME?</v>
      </c>
      <c r="X127" s="103"/>
      <c r="Y127" s="108" t="str">
        <f t="shared" si="8"/>
        <v>#NAME?</v>
      </c>
      <c r="AA127" s="103"/>
      <c r="AB127" s="108" t="str">
        <f t="shared" si="9"/>
        <v>#NAME?</v>
      </c>
      <c r="AD127" s="103"/>
      <c r="AE127" s="102" t="str">
        <f t="shared" si="10"/>
        <v>#NAME?</v>
      </c>
      <c r="AG127" s="103"/>
      <c r="AH127" s="104" t="str">
        <f t="shared" si="11"/>
        <v>#NAME?</v>
      </c>
      <c r="AJ127" s="103"/>
      <c r="AK127" s="104" t="str">
        <f t="shared" si="12"/>
        <v>#NAME?</v>
      </c>
      <c r="AM127" s="105"/>
      <c r="AN127" s="106" t="str">
        <f t="shared" si="13"/>
        <v>#NAME?</v>
      </c>
      <c r="AP127" s="103"/>
      <c r="AQ127" s="104" t="str">
        <f t="shared" si="14"/>
        <v>#NAME?</v>
      </c>
      <c r="AS127" s="103"/>
      <c r="AT127" s="104" t="str">
        <f t="shared" si="15"/>
        <v>#NAME?</v>
      </c>
      <c r="AV127" s="101"/>
      <c r="AW127" s="102" t="str">
        <f t="shared" si="16"/>
        <v>#NAME?</v>
      </c>
      <c r="AY127" s="103"/>
      <c r="AZ127" s="104" t="str">
        <f t="shared" si="17"/>
        <v>#NAME?</v>
      </c>
      <c r="BB127" s="103"/>
      <c r="BC127" s="104" t="str">
        <f t="shared" si="18"/>
        <v>#NAME?</v>
      </c>
      <c r="BE127" s="105"/>
      <c r="BF127" s="104" t="str">
        <f t="shared" si="19"/>
        <v>#NAME?</v>
      </c>
      <c r="BH127" s="103"/>
      <c r="BI127" s="104" t="str">
        <f t="shared" si="20"/>
        <v>#NAME?</v>
      </c>
      <c r="BK127" s="103"/>
      <c r="BL127" s="104" t="str">
        <f t="shared" si="21"/>
        <v>#NAME?</v>
      </c>
      <c r="BN127" s="105"/>
      <c r="BO127" s="107" t="str">
        <f t="shared" si="22"/>
        <v>#NAME?</v>
      </c>
      <c r="BQ127" s="103"/>
      <c r="BR127" s="108" t="str">
        <f t="shared" si="23"/>
        <v>#NAME?</v>
      </c>
      <c r="BT127" s="103"/>
      <c r="BU127" s="108" t="str">
        <f t="shared" si="24"/>
        <v>#NAME?</v>
      </c>
      <c r="BW127" s="101"/>
      <c r="BX127" s="102" t="str">
        <f t="shared" si="25"/>
        <v>#NAME?</v>
      </c>
      <c r="BZ127" s="103"/>
      <c r="CA127" s="104" t="str">
        <f t="shared" si="26"/>
        <v>#NAME?</v>
      </c>
      <c r="CC127" s="103"/>
      <c r="CD127" s="104" t="str">
        <f t="shared" si="27"/>
        <v>#NAME?</v>
      </c>
      <c r="CF127" s="105"/>
      <c r="CG127" s="93" t="str">
        <f t="shared" si="28"/>
        <v>#NAME?</v>
      </c>
      <c r="CI127" s="103"/>
      <c r="CJ127" s="104" t="str">
        <f t="shared" si="29"/>
        <v>#NAME?</v>
      </c>
      <c r="CL127" s="103"/>
      <c r="CM127" s="104" t="str">
        <f t="shared" si="30"/>
        <v>#NAME?</v>
      </c>
      <c r="CO127" s="101"/>
      <c r="CP127" s="8"/>
      <c r="CQ127" s="8"/>
      <c r="CR127" s="8"/>
      <c r="CS127" s="8"/>
      <c r="CT127" s="8"/>
      <c r="CU127" s="8"/>
      <c r="CV127" s="8"/>
      <c r="CW127" s="8"/>
      <c r="CX127" s="8"/>
      <c r="CY127" s="8"/>
      <c r="CZ127" s="8"/>
      <c r="DA127" s="8"/>
      <c r="DB127" s="8"/>
      <c r="DC127" s="8"/>
      <c r="DD127" s="8"/>
      <c r="DE127" s="8"/>
      <c r="DF127" s="8"/>
      <c r="DG127" s="8"/>
      <c r="DH127" s="8"/>
      <c r="DI127" s="8"/>
      <c r="DJ127" s="8"/>
      <c r="DK127" s="8"/>
      <c r="DL127" s="8"/>
      <c r="DM127" s="8"/>
      <c r="DN127" s="8"/>
      <c r="DO127" s="8"/>
      <c r="DP127" s="8"/>
      <c r="DQ127" s="8"/>
      <c r="DR127" s="8"/>
    </row>
    <row r="128">
      <c r="A128" s="93"/>
      <c r="B128" s="102">
        <f t="shared" si="31"/>
        <v>25</v>
      </c>
      <c r="C128" s="101"/>
      <c r="D128" s="102" t="str">
        <f t="shared" si="1"/>
        <v>#NAME?</v>
      </c>
      <c r="F128" s="103"/>
      <c r="G128" s="104" t="str">
        <f t="shared" si="2"/>
        <v>#NAME?</v>
      </c>
      <c r="I128" s="103"/>
      <c r="J128" s="104" t="str">
        <f t="shared" si="3"/>
        <v>#NAME?</v>
      </c>
      <c r="L128" s="105"/>
      <c r="M128" s="106" t="str">
        <f t="shared" si="4"/>
        <v>#NAME?</v>
      </c>
      <c r="O128" s="103"/>
      <c r="P128" s="104" t="str">
        <f t="shared" si="5"/>
        <v>#NAME?</v>
      </c>
      <c r="R128" s="103"/>
      <c r="S128" s="104" t="str">
        <f t="shared" si="6"/>
        <v>#NAME?</v>
      </c>
      <c r="U128" s="105"/>
      <c r="V128" s="107" t="str">
        <f t="shared" si="7"/>
        <v>#NAME?</v>
      </c>
      <c r="X128" s="103"/>
      <c r="Y128" s="108" t="str">
        <f t="shared" si="8"/>
        <v>#NAME?</v>
      </c>
      <c r="AA128" s="103"/>
      <c r="AB128" s="108" t="str">
        <f t="shared" si="9"/>
        <v>#NAME?</v>
      </c>
      <c r="AD128" s="103"/>
      <c r="AE128" s="102" t="str">
        <f t="shared" si="10"/>
        <v>#NAME?</v>
      </c>
      <c r="AG128" s="103"/>
      <c r="AH128" s="104" t="str">
        <f t="shared" si="11"/>
        <v>#NAME?</v>
      </c>
      <c r="AJ128" s="103"/>
      <c r="AK128" s="104" t="str">
        <f t="shared" si="12"/>
        <v>#NAME?</v>
      </c>
      <c r="AM128" s="105"/>
      <c r="AN128" s="106" t="str">
        <f t="shared" si="13"/>
        <v>#NAME?</v>
      </c>
      <c r="AP128" s="103"/>
      <c r="AQ128" s="104" t="str">
        <f t="shared" si="14"/>
        <v>#NAME?</v>
      </c>
      <c r="AS128" s="103"/>
      <c r="AT128" s="104" t="str">
        <f t="shared" si="15"/>
        <v>#NAME?</v>
      </c>
      <c r="AV128" s="101"/>
      <c r="AW128" s="102" t="str">
        <f t="shared" si="16"/>
        <v>#NAME?</v>
      </c>
      <c r="AY128" s="103"/>
      <c r="AZ128" s="104" t="str">
        <f t="shared" si="17"/>
        <v>#NAME?</v>
      </c>
      <c r="BB128" s="103"/>
      <c r="BC128" s="104" t="str">
        <f t="shared" si="18"/>
        <v>#NAME?</v>
      </c>
      <c r="BE128" s="105"/>
      <c r="BF128" s="104" t="str">
        <f t="shared" si="19"/>
        <v>#NAME?</v>
      </c>
      <c r="BH128" s="103"/>
      <c r="BI128" s="104" t="str">
        <f t="shared" si="20"/>
        <v>#NAME?</v>
      </c>
      <c r="BK128" s="103"/>
      <c r="BL128" s="104" t="str">
        <f t="shared" si="21"/>
        <v>#NAME?</v>
      </c>
      <c r="BN128" s="105"/>
      <c r="BO128" s="107" t="str">
        <f t="shared" si="22"/>
        <v>#NAME?</v>
      </c>
      <c r="BQ128" s="103"/>
      <c r="BR128" s="108" t="str">
        <f t="shared" si="23"/>
        <v>#NAME?</v>
      </c>
      <c r="BT128" s="103"/>
      <c r="BU128" s="108" t="str">
        <f t="shared" si="24"/>
        <v>#NAME?</v>
      </c>
      <c r="BW128" s="101"/>
      <c r="BX128" s="102" t="str">
        <f t="shared" si="25"/>
        <v>#NAME?</v>
      </c>
      <c r="BZ128" s="103"/>
      <c r="CA128" s="104" t="str">
        <f t="shared" si="26"/>
        <v>#NAME?</v>
      </c>
      <c r="CC128" s="103"/>
      <c r="CD128" s="104" t="str">
        <f t="shared" si="27"/>
        <v>#NAME?</v>
      </c>
      <c r="CF128" s="105"/>
      <c r="CG128" s="93" t="str">
        <f t="shared" si="28"/>
        <v>#NAME?</v>
      </c>
      <c r="CI128" s="103"/>
      <c r="CJ128" s="104" t="str">
        <f t="shared" si="29"/>
        <v>#NAME?</v>
      </c>
      <c r="CL128" s="103"/>
      <c r="CM128" s="104" t="str">
        <f t="shared" si="30"/>
        <v>#NAME?</v>
      </c>
      <c r="CO128" s="101"/>
      <c r="CP128" s="8"/>
      <c r="CQ128" s="8"/>
      <c r="CR128" s="8"/>
      <c r="CS128" s="8"/>
      <c r="CT128" s="8"/>
      <c r="CU128" s="8"/>
      <c r="CV128" s="8"/>
      <c r="CW128" s="8"/>
      <c r="CX128" s="8"/>
      <c r="CY128" s="8"/>
      <c r="CZ128" s="8"/>
      <c r="DA128" s="8"/>
      <c r="DB128" s="8"/>
      <c r="DC128" s="8"/>
      <c r="DD128" s="8"/>
      <c r="DE128" s="8"/>
      <c r="DF128" s="8"/>
      <c r="DG128" s="8"/>
      <c r="DH128" s="8"/>
      <c r="DI128" s="8"/>
      <c r="DJ128" s="8"/>
      <c r="DK128" s="8"/>
      <c r="DL128" s="8"/>
      <c r="DM128" s="8"/>
      <c r="DN128" s="8"/>
      <c r="DO128" s="8"/>
      <c r="DP128" s="8"/>
      <c r="DQ128" s="8"/>
      <c r="DR128" s="8"/>
    </row>
    <row r="129">
      <c r="A129" s="93"/>
      <c r="B129" s="102">
        <f t="shared" si="31"/>
        <v>26</v>
      </c>
      <c r="C129" s="101"/>
      <c r="D129" s="102" t="str">
        <f t="shared" si="1"/>
        <v>#NAME?</v>
      </c>
      <c r="F129" s="103"/>
      <c r="G129" s="104" t="str">
        <f t="shared" si="2"/>
        <v>#NAME?</v>
      </c>
      <c r="I129" s="103"/>
      <c r="J129" s="104" t="str">
        <f t="shared" si="3"/>
        <v>#NAME?</v>
      </c>
      <c r="L129" s="105"/>
      <c r="M129" s="106" t="str">
        <f t="shared" si="4"/>
        <v>#NAME?</v>
      </c>
      <c r="O129" s="103"/>
      <c r="P129" s="104" t="str">
        <f t="shared" si="5"/>
        <v>#NAME?</v>
      </c>
      <c r="R129" s="103"/>
      <c r="S129" s="104" t="str">
        <f t="shared" si="6"/>
        <v>#NAME?</v>
      </c>
      <c r="U129" s="105"/>
      <c r="V129" s="107" t="str">
        <f t="shared" si="7"/>
        <v>#NAME?</v>
      </c>
      <c r="X129" s="103"/>
      <c r="Y129" s="108" t="str">
        <f t="shared" si="8"/>
        <v>#NAME?</v>
      </c>
      <c r="AA129" s="103"/>
      <c r="AB129" s="108" t="str">
        <f t="shared" si="9"/>
        <v>#NAME?</v>
      </c>
      <c r="AD129" s="103"/>
      <c r="AE129" s="102" t="str">
        <f t="shared" si="10"/>
        <v>#NAME?</v>
      </c>
      <c r="AG129" s="103"/>
      <c r="AH129" s="104" t="str">
        <f t="shared" si="11"/>
        <v>#NAME?</v>
      </c>
      <c r="AJ129" s="103"/>
      <c r="AK129" s="104" t="str">
        <f t="shared" si="12"/>
        <v>#NAME?</v>
      </c>
      <c r="AM129" s="105"/>
      <c r="AN129" s="106" t="str">
        <f t="shared" si="13"/>
        <v>#NAME?</v>
      </c>
      <c r="AP129" s="103"/>
      <c r="AQ129" s="104" t="str">
        <f t="shared" si="14"/>
        <v>#NAME?</v>
      </c>
      <c r="AS129" s="103"/>
      <c r="AT129" s="104" t="str">
        <f t="shared" si="15"/>
        <v>#NAME?</v>
      </c>
      <c r="AV129" s="101"/>
      <c r="AW129" s="102" t="str">
        <f t="shared" si="16"/>
        <v>#NAME?</v>
      </c>
      <c r="AY129" s="103"/>
      <c r="AZ129" s="104" t="str">
        <f t="shared" si="17"/>
        <v>#NAME?</v>
      </c>
      <c r="BB129" s="103"/>
      <c r="BC129" s="104" t="str">
        <f t="shared" si="18"/>
        <v>#NAME?</v>
      </c>
      <c r="BE129" s="105"/>
      <c r="BF129" s="104" t="str">
        <f t="shared" si="19"/>
        <v>#NAME?</v>
      </c>
      <c r="BH129" s="103"/>
      <c r="BI129" s="104" t="str">
        <f t="shared" si="20"/>
        <v>#NAME?</v>
      </c>
      <c r="BK129" s="103"/>
      <c r="BL129" s="104" t="str">
        <f t="shared" si="21"/>
        <v>#NAME?</v>
      </c>
      <c r="BN129" s="105"/>
      <c r="BO129" s="107" t="str">
        <f t="shared" si="22"/>
        <v>#NAME?</v>
      </c>
      <c r="BQ129" s="103"/>
      <c r="BR129" s="108" t="str">
        <f t="shared" si="23"/>
        <v>#NAME?</v>
      </c>
      <c r="BT129" s="103"/>
      <c r="BU129" s="108" t="str">
        <f t="shared" si="24"/>
        <v>#NAME?</v>
      </c>
      <c r="BW129" s="101"/>
      <c r="BX129" s="102" t="str">
        <f t="shared" si="25"/>
        <v>#NAME?</v>
      </c>
      <c r="BZ129" s="103"/>
      <c r="CA129" s="104" t="str">
        <f t="shared" si="26"/>
        <v>#NAME?</v>
      </c>
      <c r="CC129" s="103"/>
      <c r="CD129" s="104" t="str">
        <f t="shared" si="27"/>
        <v>#NAME?</v>
      </c>
      <c r="CF129" s="105"/>
      <c r="CG129" s="93" t="str">
        <f t="shared" si="28"/>
        <v>#NAME?</v>
      </c>
      <c r="CI129" s="103"/>
      <c r="CJ129" s="104" t="str">
        <f t="shared" si="29"/>
        <v>#NAME?</v>
      </c>
      <c r="CL129" s="103"/>
      <c r="CM129" s="104" t="str">
        <f t="shared" si="30"/>
        <v>#NAME?</v>
      </c>
      <c r="CO129" s="101"/>
      <c r="CP129" s="8"/>
      <c r="CQ129" s="8"/>
      <c r="CR129" s="8"/>
      <c r="CS129" s="8"/>
      <c r="CT129" s="8"/>
      <c r="CU129" s="8"/>
      <c r="CV129" s="8"/>
      <c r="CW129" s="8"/>
      <c r="CX129" s="8"/>
      <c r="CY129" s="8"/>
      <c r="CZ129" s="8"/>
      <c r="DA129" s="8"/>
      <c r="DB129" s="8"/>
      <c r="DC129" s="8"/>
      <c r="DD129" s="8"/>
      <c r="DE129" s="8"/>
      <c r="DF129" s="8"/>
      <c r="DG129" s="8"/>
      <c r="DH129" s="8"/>
      <c r="DI129" s="8"/>
      <c r="DJ129" s="8"/>
      <c r="DK129" s="8"/>
      <c r="DL129" s="8"/>
      <c r="DM129" s="8"/>
      <c r="DN129" s="8"/>
      <c r="DO129" s="8"/>
      <c r="DP129" s="8"/>
      <c r="DQ129" s="8"/>
      <c r="DR129" s="8"/>
    </row>
    <row r="130">
      <c r="A130" s="93"/>
      <c r="B130" s="102">
        <f t="shared" si="31"/>
        <v>27</v>
      </c>
      <c r="C130" s="101"/>
      <c r="D130" s="102" t="str">
        <f t="shared" si="1"/>
        <v>#NAME?</v>
      </c>
      <c r="F130" s="103"/>
      <c r="G130" s="104" t="str">
        <f t="shared" si="2"/>
        <v>#NAME?</v>
      </c>
      <c r="I130" s="103"/>
      <c r="J130" s="104" t="str">
        <f t="shared" si="3"/>
        <v>#NAME?</v>
      </c>
      <c r="L130" s="105"/>
      <c r="M130" s="106" t="str">
        <f t="shared" si="4"/>
        <v>#NAME?</v>
      </c>
      <c r="O130" s="103"/>
      <c r="P130" s="104" t="str">
        <f t="shared" si="5"/>
        <v>#NAME?</v>
      </c>
      <c r="R130" s="103"/>
      <c r="S130" s="104" t="str">
        <f t="shared" si="6"/>
        <v>#NAME?</v>
      </c>
      <c r="U130" s="105"/>
      <c r="V130" s="107" t="str">
        <f t="shared" si="7"/>
        <v>#NAME?</v>
      </c>
      <c r="X130" s="103"/>
      <c r="Y130" s="108" t="str">
        <f t="shared" si="8"/>
        <v>#NAME?</v>
      </c>
      <c r="AA130" s="103"/>
      <c r="AB130" s="108" t="str">
        <f t="shared" si="9"/>
        <v>#NAME?</v>
      </c>
      <c r="AD130" s="103"/>
      <c r="AE130" s="102" t="str">
        <f t="shared" si="10"/>
        <v>#NAME?</v>
      </c>
      <c r="AG130" s="103"/>
      <c r="AH130" s="104" t="str">
        <f t="shared" si="11"/>
        <v>#NAME?</v>
      </c>
      <c r="AJ130" s="103"/>
      <c r="AK130" s="104" t="str">
        <f t="shared" si="12"/>
        <v>#NAME?</v>
      </c>
      <c r="AM130" s="105"/>
      <c r="AN130" s="106" t="str">
        <f t="shared" si="13"/>
        <v>#NAME?</v>
      </c>
      <c r="AP130" s="103"/>
      <c r="AQ130" s="104" t="str">
        <f t="shared" si="14"/>
        <v>#NAME?</v>
      </c>
      <c r="AS130" s="103"/>
      <c r="AT130" s="104" t="str">
        <f t="shared" si="15"/>
        <v>#NAME?</v>
      </c>
      <c r="AV130" s="101"/>
      <c r="AW130" s="102" t="str">
        <f t="shared" si="16"/>
        <v>#NAME?</v>
      </c>
      <c r="AY130" s="103"/>
      <c r="AZ130" s="104" t="str">
        <f t="shared" si="17"/>
        <v>#NAME?</v>
      </c>
      <c r="BB130" s="103"/>
      <c r="BC130" s="104" t="str">
        <f t="shared" si="18"/>
        <v>#NAME?</v>
      </c>
      <c r="BE130" s="105"/>
      <c r="BF130" s="104" t="str">
        <f t="shared" si="19"/>
        <v>#NAME?</v>
      </c>
      <c r="BH130" s="103"/>
      <c r="BI130" s="104" t="str">
        <f t="shared" si="20"/>
        <v>#NAME?</v>
      </c>
      <c r="BK130" s="103"/>
      <c r="BL130" s="104" t="str">
        <f t="shared" si="21"/>
        <v>#NAME?</v>
      </c>
      <c r="BN130" s="105"/>
      <c r="BO130" s="107" t="str">
        <f t="shared" si="22"/>
        <v>#NAME?</v>
      </c>
      <c r="BQ130" s="103"/>
      <c r="BR130" s="108" t="str">
        <f t="shared" si="23"/>
        <v>#NAME?</v>
      </c>
      <c r="BT130" s="103"/>
      <c r="BU130" s="108" t="str">
        <f t="shared" si="24"/>
        <v>#NAME?</v>
      </c>
      <c r="BW130" s="101"/>
      <c r="BX130" s="102" t="str">
        <f t="shared" si="25"/>
        <v>#NAME?</v>
      </c>
      <c r="BZ130" s="103"/>
      <c r="CA130" s="104" t="str">
        <f t="shared" si="26"/>
        <v>#NAME?</v>
      </c>
      <c r="CC130" s="103"/>
      <c r="CD130" s="104" t="str">
        <f t="shared" si="27"/>
        <v>#NAME?</v>
      </c>
      <c r="CF130" s="105"/>
      <c r="CG130" s="93" t="str">
        <f t="shared" si="28"/>
        <v>#NAME?</v>
      </c>
      <c r="CI130" s="103"/>
      <c r="CJ130" s="104" t="str">
        <f t="shared" si="29"/>
        <v>#NAME?</v>
      </c>
      <c r="CL130" s="103"/>
      <c r="CM130" s="104" t="str">
        <f t="shared" si="30"/>
        <v>#NAME?</v>
      </c>
      <c r="CO130" s="101"/>
      <c r="CP130" s="8"/>
      <c r="CQ130" s="8"/>
      <c r="CR130" s="8"/>
      <c r="CS130" s="8"/>
      <c r="CT130" s="8"/>
      <c r="CU130" s="8"/>
      <c r="CV130" s="8"/>
      <c r="CW130" s="8"/>
      <c r="CX130" s="8"/>
      <c r="CY130" s="8"/>
      <c r="CZ130" s="8"/>
      <c r="DA130" s="8"/>
      <c r="DB130" s="8"/>
      <c r="DC130" s="8"/>
      <c r="DD130" s="8"/>
      <c r="DE130" s="8"/>
      <c r="DF130" s="8"/>
      <c r="DG130" s="8"/>
      <c r="DH130" s="8"/>
      <c r="DI130" s="8"/>
      <c r="DJ130" s="8"/>
      <c r="DK130" s="8"/>
      <c r="DL130" s="8"/>
      <c r="DM130" s="8"/>
      <c r="DN130" s="8"/>
      <c r="DO130" s="8"/>
      <c r="DP130" s="8"/>
      <c r="DQ130" s="8"/>
      <c r="DR130" s="8"/>
    </row>
    <row r="131">
      <c r="A131" s="93"/>
      <c r="B131" s="102">
        <f t="shared" si="31"/>
        <v>28</v>
      </c>
      <c r="C131" s="101"/>
      <c r="D131" s="102" t="str">
        <f t="shared" si="1"/>
        <v>#NAME?</v>
      </c>
      <c r="F131" s="103"/>
      <c r="G131" s="104" t="str">
        <f t="shared" si="2"/>
        <v>#NAME?</v>
      </c>
      <c r="I131" s="103"/>
      <c r="J131" s="104" t="str">
        <f t="shared" si="3"/>
        <v>#NAME?</v>
      </c>
      <c r="L131" s="105"/>
      <c r="M131" s="106" t="str">
        <f t="shared" si="4"/>
        <v>#NAME?</v>
      </c>
      <c r="O131" s="103"/>
      <c r="P131" s="104" t="str">
        <f t="shared" si="5"/>
        <v>#NAME?</v>
      </c>
      <c r="R131" s="103"/>
      <c r="S131" s="104" t="str">
        <f t="shared" si="6"/>
        <v>#NAME?</v>
      </c>
      <c r="U131" s="105"/>
      <c r="V131" s="107" t="str">
        <f t="shared" si="7"/>
        <v>#NAME?</v>
      </c>
      <c r="X131" s="103"/>
      <c r="Y131" s="108" t="str">
        <f t="shared" si="8"/>
        <v>#NAME?</v>
      </c>
      <c r="AA131" s="103"/>
      <c r="AB131" s="108" t="str">
        <f t="shared" si="9"/>
        <v>#NAME?</v>
      </c>
      <c r="AD131" s="103"/>
      <c r="AE131" s="102" t="str">
        <f t="shared" si="10"/>
        <v>#NAME?</v>
      </c>
      <c r="AG131" s="103"/>
      <c r="AH131" s="104" t="str">
        <f t="shared" si="11"/>
        <v>#NAME?</v>
      </c>
      <c r="AJ131" s="103"/>
      <c r="AK131" s="104" t="str">
        <f t="shared" si="12"/>
        <v>#NAME?</v>
      </c>
      <c r="AM131" s="105"/>
      <c r="AN131" s="106" t="str">
        <f t="shared" si="13"/>
        <v>#NAME?</v>
      </c>
      <c r="AP131" s="103"/>
      <c r="AQ131" s="104" t="str">
        <f t="shared" si="14"/>
        <v>#NAME?</v>
      </c>
      <c r="AS131" s="103"/>
      <c r="AT131" s="104" t="str">
        <f t="shared" si="15"/>
        <v>#NAME?</v>
      </c>
      <c r="AV131" s="101"/>
      <c r="AW131" s="102" t="str">
        <f t="shared" si="16"/>
        <v>#NAME?</v>
      </c>
      <c r="AY131" s="103"/>
      <c r="AZ131" s="104" t="str">
        <f t="shared" si="17"/>
        <v>#NAME?</v>
      </c>
      <c r="BB131" s="103"/>
      <c r="BC131" s="104" t="str">
        <f t="shared" si="18"/>
        <v>#NAME?</v>
      </c>
      <c r="BE131" s="105"/>
      <c r="BF131" s="104" t="str">
        <f t="shared" si="19"/>
        <v>#NAME?</v>
      </c>
      <c r="BH131" s="103"/>
      <c r="BI131" s="104" t="str">
        <f t="shared" si="20"/>
        <v>#NAME?</v>
      </c>
      <c r="BK131" s="103"/>
      <c r="BL131" s="104" t="str">
        <f t="shared" si="21"/>
        <v>#NAME?</v>
      </c>
      <c r="BN131" s="105"/>
      <c r="BO131" s="107" t="str">
        <f t="shared" si="22"/>
        <v>#NAME?</v>
      </c>
      <c r="BQ131" s="103"/>
      <c r="BR131" s="108" t="str">
        <f t="shared" si="23"/>
        <v>#NAME?</v>
      </c>
      <c r="BT131" s="103"/>
      <c r="BU131" s="108" t="str">
        <f t="shared" si="24"/>
        <v>#NAME?</v>
      </c>
      <c r="BW131" s="101"/>
      <c r="BX131" s="102" t="str">
        <f t="shared" si="25"/>
        <v>#NAME?</v>
      </c>
      <c r="BZ131" s="103"/>
      <c r="CA131" s="104" t="str">
        <f t="shared" si="26"/>
        <v>#NAME?</v>
      </c>
      <c r="CC131" s="103"/>
      <c r="CD131" s="104" t="str">
        <f t="shared" si="27"/>
        <v>#NAME?</v>
      </c>
      <c r="CF131" s="105"/>
      <c r="CG131" s="93" t="str">
        <f t="shared" si="28"/>
        <v>#NAME?</v>
      </c>
      <c r="CI131" s="103"/>
      <c r="CJ131" s="104" t="str">
        <f t="shared" si="29"/>
        <v>#NAME?</v>
      </c>
      <c r="CL131" s="103"/>
      <c r="CM131" s="104" t="str">
        <f t="shared" si="30"/>
        <v>#NAME?</v>
      </c>
      <c r="CO131" s="101"/>
      <c r="CP131" s="8"/>
      <c r="CQ131" s="8"/>
      <c r="CR131" s="8"/>
      <c r="CS131" s="8"/>
      <c r="CT131" s="8"/>
      <c r="CU131" s="8"/>
      <c r="CV131" s="8"/>
      <c r="CW131" s="8"/>
      <c r="CX131" s="8"/>
      <c r="CY131" s="8"/>
      <c r="CZ131" s="8"/>
      <c r="DA131" s="8"/>
      <c r="DB131" s="8"/>
      <c r="DC131" s="8"/>
      <c r="DD131" s="8"/>
      <c r="DE131" s="8"/>
      <c r="DF131" s="8"/>
      <c r="DG131" s="8"/>
      <c r="DH131" s="8"/>
      <c r="DI131" s="8"/>
      <c r="DJ131" s="8"/>
      <c r="DK131" s="8"/>
      <c r="DL131" s="8"/>
      <c r="DM131" s="8"/>
      <c r="DN131" s="8"/>
      <c r="DO131" s="8"/>
      <c r="DP131" s="8"/>
      <c r="DQ131" s="8"/>
      <c r="DR131" s="8"/>
    </row>
    <row r="132">
      <c r="A132" s="93"/>
      <c r="B132" s="102">
        <f t="shared" si="31"/>
        <v>29</v>
      </c>
      <c r="C132" s="101"/>
      <c r="D132" s="102" t="str">
        <f t="shared" si="1"/>
        <v>#NAME?</v>
      </c>
      <c r="F132" s="103"/>
      <c r="G132" s="104" t="str">
        <f t="shared" si="2"/>
        <v>#NAME?</v>
      </c>
      <c r="I132" s="103"/>
      <c r="J132" s="104" t="str">
        <f t="shared" si="3"/>
        <v>#NAME?</v>
      </c>
      <c r="L132" s="105"/>
      <c r="M132" s="106" t="str">
        <f t="shared" si="4"/>
        <v>#NAME?</v>
      </c>
      <c r="O132" s="103"/>
      <c r="P132" s="104" t="str">
        <f t="shared" si="5"/>
        <v>#NAME?</v>
      </c>
      <c r="R132" s="103"/>
      <c r="S132" s="104" t="str">
        <f t="shared" si="6"/>
        <v>#NAME?</v>
      </c>
      <c r="U132" s="105"/>
      <c r="V132" s="107" t="str">
        <f t="shared" si="7"/>
        <v>#NAME?</v>
      </c>
      <c r="X132" s="103"/>
      <c r="Y132" s="108" t="str">
        <f t="shared" si="8"/>
        <v>#NAME?</v>
      </c>
      <c r="AA132" s="103"/>
      <c r="AB132" s="108" t="str">
        <f t="shared" si="9"/>
        <v>#NAME?</v>
      </c>
      <c r="AD132" s="103"/>
      <c r="AE132" s="102" t="str">
        <f t="shared" si="10"/>
        <v>#NAME?</v>
      </c>
      <c r="AG132" s="103"/>
      <c r="AH132" s="104" t="str">
        <f t="shared" si="11"/>
        <v>#NAME?</v>
      </c>
      <c r="AJ132" s="103"/>
      <c r="AK132" s="104" t="str">
        <f t="shared" si="12"/>
        <v>#NAME?</v>
      </c>
      <c r="AM132" s="105"/>
      <c r="AN132" s="106" t="str">
        <f t="shared" si="13"/>
        <v>#NAME?</v>
      </c>
      <c r="AP132" s="103"/>
      <c r="AQ132" s="104" t="str">
        <f t="shared" si="14"/>
        <v>#NAME?</v>
      </c>
      <c r="AS132" s="103"/>
      <c r="AT132" s="104" t="str">
        <f t="shared" si="15"/>
        <v>#NAME?</v>
      </c>
      <c r="AV132" s="101"/>
      <c r="AW132" s="102" t="str">
        <f t="shared" si="16"/>
        <v>#NAME?</v>
      </c>
      <c r="AY132" s="103"/>
      <c r="AZ132" s="104" t="str">
        <f t="shared" si="17"/>
        <v>#NAME?</v>
      </c>
      <c r="BB132" s="103"/>
      <c r="BC132" s="104" t="str">
        <f t="shared" si="18"/>
        <v>#NAME?</v>
      </c>
      <c r="BE132" s="105"/>
      <c r="BF132" s="104" t="str">
        <f t="shared" si="19"/>
        <v>#NAME?</v>
      </c>
      <c r="BH132" s="103"/>
      <c r="BI132" s="104" t="str">
        <f t="shared" si="20"/>
        <v>#NAME?</v>
      </c>
      <c r="BK132" s="103"/>
      <c r="BL132" s="104" t="str">
        <f t="shared" si="21"/>
        <v>#NAME?</v>
      </c>
      <c r="BN132" s="105"/>
      <c r="BO132" s="107" t="str">
        <f t="shared" si="22"/>
        <v>#NAME?</v>
      </c>
      <c r="BQ132" s="103"/>
      <c r="BR132" s="108" t="str">
        <f t="shared" si="23"/>
        <v>#NAME?</v>
      </c>
      <c r="BT132" s="103"/>
      <c r="BU132" s="108" t="str">
        <f t="shared" si="24"/>
        <v>#NAME?</v>
      </c>
      <c r="BW132" s="101"/>
      <c r="BX132" s="102" t="str">
        <f t="shared" si="25"/>
        <v>#NAME?</v>
      </c>
      <c r="BZ132" s="103"/>
      <c r="CA132" s="104" t="str">
        <f t="shared" si="26"/>
        <v>#NAME?</v>
      </c>
      <c r="CC132" s="103"/>
      <c r="CD132" s="104" t="str">
        <f t="shared" si="27"/>
        <v>#NAME?</v>
      </c>
      <c r="CF132" s="105"/>
      <c r="CG132" s="93" t="str">
        <f t="shared" si="28"/>
        <v>#NAME?</v>
      </c>
      <c r="CI132" s="103"/>
      <c r="CJ132" s="104" t="str">
        <f t="shared" si="29"/>
        <v>#NAME?</v>
      </c>
      <c r="CL132" s="103"/>
      <c r="CM132" s="104" t="str">
        <f t="shared" si="30"/>
        <v>#NAME?</v>
      </c>
      <c r="CO132" s="101"/>
      <c r="CP132" s="8"/>
      <c r="CQ132" s="8"/>
      <c r="CR132" s="8"/>
      <c r="CS132" s="8"/>
      <c r="CT132" s="8"/>
      <c r="CU132" s="8"/>
      <c r="CV132" s="8"/>
      <c r="CW132" s="8"/>
      <c r="CX132" s="8"/>
      <c r="CY132" s="8"/>
      <c r="CZ132" s="8"/>
      <c r="DA132" s="8"/>
      <c r="DB132" s="8"/>
      <c r="DC132" s="8"/>
      <c r="DD132" s="8"/>
      <c r="DE132" s="8"/>
      <c r="DF132" s="8"/>
      <c r="DG132" s="8"/>
      <c r="DH132" s="8"/>
      <c r="DI132" s="8"/>
      <c r="DJ132" s="8"/>
      <c r="DK132" s="8"/>
      <c r="DL132" s="8"/>
      <c r="DM132" s="8"/>
      <c r="DN132" s="8"/>
      <c r="DO132" s="8"/>
      <c r="DP132" s="8"/>
      <c r="DQ132" s="8"/>
      <c r="DR132" s="8"/>
    </row>
    <row r="133">
      <c r="A133" s="93"/>
      <c r="B133" s="110">
        <f t="shared" si="31"/>
        <v>30</v>
      </c>
      <c r="C133" s="11"/>
      <c r="D133" s="110" t="str">
        <f t="shared" si="1"/>
        <v>#NAME?</v>
      </c>
      <c r="E133" s="10"/>
      <c r="F133" s="111"/>
      <c r="G133" s="112" t="str">
        <f t="shared" si="2"/>
        <v>#NAME?</v>
      </c>
      <c r="H133" s="10"/>
      <c r="I133" s="111"/>
      <c r="J133" s="112" t="str">
        <f t="shared" si="3"/>
        <v>#NAME?</v>
      </c>
      <c r="K133" s="10"/>
      <c r="L133" s="113"/>
      <c r="M133" s="114" t="str">
        <f t="shared" si="4"/>
        <v>#NAME?</v>
      </c>
      <c r="N133" s="10"/>
      <c r="O133" s="111"/>
      <c r="P133" s="112" t="str">
        <f t="shared" si="5"/>
        <v>#NAME?</v>
      </c>
      <c r="Q133" s="10"/>
      <c r="R133" s="111"/>
      <c r="S133" s="112" t="str">
        <f t="shared" si="6"/>
        <v>#NAME?</v>
      </c>
      <c r="T133" s="10"/>
      <c r="U133" s="113"/>
      <c r="V133" s="115" t="str">
        <f t="shared" si="7"/>
        <v>#NAME?</v>
      </c>
      <c r="W133" s="10"/>
      <c r="X133" s="111"/>
      <c r="Y133" s="116" t="str">
        <f t="shared" si="8"/>
        <v>#NAME?</v>
      </c>
      <c r="Z133" s="10"/>
      <c r="AA133" s="111"/>
      <c r="AB133" s="116" t="str">
        <f t="shared" si="9"/>
        <v>#NAME?</v>
      </c>
      <c r="AC133" s="10"/>
      <c r="AD133" s="111"/>
      <c r="AE133" s="110" t="str">
        <f t="shared" si="10"/>
        <v>#NAME?</v>
      </c>
      <c r="AF133" s="10"/>
      <c r="AG133" s="111"/>
      <c r="AH133" s="112" t="str">
        <f t="shared" si="11"/>
        <v>#NAME?</v>
      </c>
      <c r="AI133" s="10"/>
      <c r="AJ133" s="111"/>
      <c r="AK133" s="112" t="str">
        <f t="shared" si="12"/>
        <v>#NAME?</v>
      </c>
      <c r="AL133" s="10"/>
      <c r="AM133" s="113"/>
      <c r="AN133" s="114" t="str">
        <f t="shared" si="13"/>
        <v>#NAME?</v>
      </c>
      <c r="AO133" s="10"/>
      <c r="AP133" s="111"/>
      <c r="AQ133" s="112" t="str">
        <f t="shared" si="14"/>
        <v>#NAME?</v>
      </c>
      <c r="AR133" s="10"/>
      <c r="AS133" s="111"/>
      <c r="AT133" s="112" t="str">
        <f t="shared" si="15"/>
        <v>#NAME?</v>
      </c>
      <c r="AU133" s="10"/>
      <c r="AV133" s="11"/>
      <c r="AW133" s="110" t="str">
        <f t="shared" si="16"/>
        <v>#NAME?</v>
      </c>
      <c r="AX133" s="10"/>
      <c r="AY133" s="111"/>
      <c r="AZ133" s="112" t="str">
        <f t="shared" si="17"/>
        <v>#NAME?</v>
      </c>
      <c r="BA133" s="10"/>
      <c r="BB133" s="111"/>
      <c r="BC133" s="112" t="str">
        <f t="shared" si="18"/>
        <v>#NAME?</v>
      </c>
      <c r="BD133" s="10"/>
      <c r="BE133" s="113"/>
      <c r="BF133" s="112" t="str">
        <f t="shared" si="19"/>
        <v>#NAME?</v>
      </c>
      <c r="BG133" s="10"/>
      <c r="BH133" s="111"/>
      <c r="BI133" s="112" t="str">
        <f t="shared" si="20"/>
        <v>#NAME?</v>
      </c>
      <c r="BJ133" s="10"/>
      <c r="BK133" s="111"/>
      <c r="BL133" s="112" t="str">
        <f t="shared" si="21"/>
        <v>#NAME?</v>
      </c>
      <c r="BM133" s="10"/>
      <c r="BN133" s="113"/>
      <c r="BO133" s="115" t="str">
        <f t="shared" si="22"/>
        <v>#NAME?</v>
      </c>
      <c r="BP133" s="10"/>
      <c r="BQ133" s="111"/>
      <c r="BR133" s="116" t="str">
        <f t="shared" si="23"/>
        <v>#NAME?</v>
      </c>
      <c r="BS133" s="10"/>
      <c r="BT133" s="111"/>
      <c r="BU133" s="116" t="str">
        <f t="shared" si="24"/>
        <v>#NAME?</v>
      </c>
      <c r="BV133" s="10"/>
      <c r="BW133" s="11"/>
      <c r="BX133" s="110" t="str">
        <f t="shared" si="25"/>
        <v>#NAME?</v>
      </c>
      <c r="BY133" s="10"/>
      <c r="BZ133" s="111"/>
      <c r="CA133" s="112" t="str">
        <f t="shared" si="26"/>
        <v>#NAME?</v>
      </c>
      <c r="CB133" s="10"/>
      <c r="CC133" s="111"/>
      <c r="CD133" s="112" t="str">
        <f t="shared" si="27"/>
        <v>#NAME?</v>
      </c>
      <c r="CE133" s="10"/>
      <c r="CF133" s="113"/>
      <c r="CG133" s="117" t="str">
        <f t="shared" si="28"/>
        <v>#NAME?</v>
      </c>
      <c r="CH133" s="10"/>
      <c r="CI133" s="111"/>
      <c r="CJ133" s="112" t="str">
        <f t="shared" si="29"/>
        <v>#NAME?</v>
      </c>
      <c r="CK133" s="10"/>
      <c r="CL133" s="111"/>
      <c r="CM133" s="112" t="str">
        <f t="shared" si="30"/>
        <v>#NAME?</v>
      </c>
      <c r="CN133" s="10"/>
      <c r="CO133" s="11"/>
      <c r="CP133" s="8"/>
      <c r="CQ133" s="8"/>
      <c r="CR133" s="8"/>
      <c r="CS133" s="8"/>
      <c r="CT133" s="8"/>
      <c r="CU133" s="8"/>
      <c r="CV133" s="8"/>
      <c r="CW133" s="8"/>
      <c r="CX133" s="8"/>
      <c r="CY133" s="8"/>
      <c r="CZ133" s="8"/>
      <c r="DA133" s="8"/>
      <c r="DB133" s="8"/>
      <c r="DC133" s="8"/>
      <c r="DD133" s="8"/>
      <c r="DE133" s="8"/>
      <c r="DF133" s="8"/>
      <c r="DG133" s="8"/>
      <c r="DH133" s="8"/>
      <c r="DI133" s="8"/>
      <c r="DJ133" s="8"/>
      <c r="DK133" s="8"/>
      <c r="DL133" s="8"/>
      <c r="DM133" s="8"/>
      <c r="DN133" s="8"/>
      <c r="DO133" s="8"/>
      <c r="DP133" s="8"/>
      <c r="DQ133" s="8"/>
      <c r="DR133" s="8"/>
    </row>
    <row r="134">
      <c r="A134" s="93"/>
      <c r="B134" s="118"/>
      <c r="C134" s="118"/>
      <c r="D134" s="93"/>
      <c r="E134" s="93"/>
      <c r="F134" s="93"/>
      <c r="G134" s="93"/>
      <c r="H134" s="93"/>
      <c r="I134" s="93"/>
      <c r="J134" s="93"/>
      <c r="K134" s="93"/>
      <c r="L134" s="93"/>
      <c r="M134" s="93"/>
      <c r="N134" s="93"/>
      <c r="O134" s="93"/>
      <c r="P134" s="93"/>
      <c r="Q134" s="93"/>
      <c r="R134" s="93"/>
      <c r="S134" s="93"/>
      <c r="T134" s="93"/>
      <c r="U134" s="93"/>
      <c r="V134" s="93"/>
      <c r="W134" s="93"/>
      <c r="X134" s="93"/>
      <c r="Y134" s="93"/>
      <c r="Z134" s="93"/>
      <c r="AA134" s="93"/>
      <c r="AB134" s="118"/>
      <c r="AC134" s="118"/>
      <c r="AD134" s="118"/>
      <c r="AE134" s="118"/>
      <c r="AF134" s="118"/>
      <c r="AG134" s="118"/>
      <c r="AH134" s="118"/>
      <c r="AI134" s="118"/>
      <c r="AJ134" s="118"/>
      <c r="AK134" s="118"/>
      <c r="AL134" s="118"/>
      <c r="AM134" s="118"/>
      <c r="AN134" s="119"/>
      <c r="AO134" s="119"/>
      <c r="AP134" s="119"/>
      <c r="AQ134" s="119"/>
      <c r="AR134" s="119"/>
      <c r="AS134" s="119"/>
      <c r="AT134" s="119"/>
      <c r="AU134" s="119"/>
      <c r="AV134" s="119"/>
      <c r="AW134" s="119"/>
      <c r="AX134" s="119"/>
      <c r="AY134" s="119"/>
      <c r="AZ134" s="119"/>
      <c r="BA134" s="119"/>
      <c r="BB134" s="119"/>
      <c r="BC134" s="119"/>
      <c r="BD134" s="119"/>
      <c r="BE134" s="119"/>
      <c r="BF134" s="119"/>
      <c r="BG134" s="119"/>
      <c r="BH134" s="119"/>
      <c r="BI134" s="119"/>
      <c r="BJ134" s="119"/>
      <c r="BK134" s="119"/>
      <c r="BL134" s="119"/>
      <c r="BM134" s="119"/>
      <c r="BN134" s="119"/>
      <c r="BO134" s="119"/>
      <c r="BP134" s="119"/>
      <c r="BQ134" s="119"/>
      <c r="BR134" s="119"/>
      <c r="BS134" s="119"/>
      <c r="BT134" s="119"/>
      <c r="BU134" s="119"/>
      <c r="BV134" s="119"/>
      <c r="BW134" s="119"/>
      <c r="BX134" s="93"/>
      <c r="BY134" s="93"/>
      <c r="BZ134" s="93"/>
      <c r="CA134" s="93"/>
      <c r="CB134" s="93"/>
      <c r="CC134" s="93"/>
      <c r="CD134" s="93"/>
      <c r="CE134" s="93"/>
      <c r="CF134" s="93"/>
      <c r="CG134" s="93"/>
      <c r="CH134" s="93"/>
      <c r="CI134" s="93"/>
      <c r="CJ134" s="93"/>
      <c r="CK134" s="93"/>
      <c r="CL134" s="93"/>
      <c r="CM134" s="93"/>
      <c r="CN134" s="93"/>
      <c r="CO134" s="93"/>
      <c r="CP134" s="93"/>
      <c r="CQ134" s="93"/>
      <c r="CR134" s="93"/>
      <c r="CS134" s="93"/>
      <c r="CT134" s="93"/>
      <c r="CU134" s="93"/>
      <c r="CV134" s="93"/>
      <c r="CW134" s="93"/>
      <c r="CX134" s="93"/>
      <c r="CY134" s="93"/>
      <c r="CZ134" s="93"/>
      <c r="DA134" s="93"/>
      <c r="DB134" s="93"/>
      <c r="DC134" s="93"/>
      <c r="DD134" s="93"/>
      <c r="DE134" s="93"/>
      <c r="DF134" s="93"/>
      <c r="DG134" s="93"/>
      <c r="DH134" s="93"/>
      <c r="DI134" s="93"/>
      <c r="DJ134" s="93"/>
      <c r="DK134" s="93"/>
      <c r="DL134" s="93"/>
      <c r="DM134" s="93"/>
      <c r="DN134" s="93"/>
      <c r="DO134" s="93"/>
      <c r="DP134" s="93"/>
      <c r="DQ134" s="93"/>
      <c r="DR134" s="93"/>
    </row>
    <row r="135">
      <c r="A135" s="93"/>
      <c r="B135" s="12"/>
      <c r="C135" s="93"/>
      <c r="D135" s="94" t="s">
        <v>78</v>
      </c>
      <c r="AE135" s="94" t="s">
        <v>62</v>
      </c>
      <c r="AW135" s="94" t="s">
        <v>79</v>
      </c>
      <c r="BX135" s="94" t="s">
        <v>80</v>
      </c>
      <c r="CP135" s="93"/>
      <c r="CQ135" s="93"/>
      <c r="CR135" s="93"/>
      <c r="CS135" s="93"/>
      <c r="CT135" s="93"/>
      <c r="CU135" s="93"/>
      <c r="CV135" s="93"/>
      <c r="CW135" s="93"/>
      <c r="CX135" s="93"/>
      <c r="CY135" s="93"/>
      <c r="CZ135" s="93"/>
      <c r="DA135" s="93"/>
      <c r="DB135" s="93"/>
      <c r="DC135" s="93"/>
      <c r="DD135" s="93"/>
      <c r="DE135" s="93"/>
      <c r="DF135" s="93"/>
      <c r="DG135" s="93"/>
      <c r="DH135" s="93"/>
      <c r="DI135" s="93"/>
      <c r="DJ135" s="93"/>
      <c r="DK135" s="93"/>
      <c r="DL135" s="93"/>
      <c r="DM135" s="93"/>
      <c r="DN135" s="93"/>
      <c r="DO135" s="93"/>
      <c r="DP135" s="93"/>
      <c r="DQ135" s="93"/>
      <c r="DR135" s="93"/>
    </row>
    <row r="136">
      <c r="A136" s="93"/>
      <c r="B136" s="95" t="s">
        <v>65</v>
      </c>
      <c r="C136" s="18"/>
      <c r="D136" s="96" t="s">
        <v>72</v>
      </c>
      <c r="E136" s="17"/>
      <c r="F136" s="17"/>
      <c r="G136" s="97" t="s">
        <v>73</v>
      </c>
      <c r="H136" s="17"/>
      <c r="I136" s="17"/>
      <c r="J136" s="97" t="s">
        <v>74</v>
      </c>
      <c r="K136" s="17"/>
      <c r="L136" s="17"/>
      <c r="M136" s="98" t="s">
        <v>75</v>
      </c>
      <c r="N136" s="17"/>
      <c r="O136" s="17"/>
      <c r="P136" s="98" t="s">
        <v>76</v>
      </c>
      <c r="Q136" s="17"/>
      <c r="R136" s="17"/>
      <c r="S136" s="98" t="s">
        <v>77</v>
      </c>
      <c r="T136" s="17"/>
      <c r="U136" s="17"/>
      <c r="V136" s="99" t="s">
        <v>69</v>
      </c>
      <c r="W136" s="17"/>
      <c r="X136" s="17"/>
      <c r="Y136" s="99" t="s">
        <v>70</v>
      </c>
      <c r="Z136" s="17"/>
      <c r="AA136" s="17"/>
      <c r="AB136" s="99" t="s">
        <v>71</v>
      </c>
      <c r="AC136" s="17"/>
      <c r="AD136" s="18"/>
      <c r="AE136" s="96" t="s">
        <v>72</v>
      </c>
      <c r="AF136" s="17"/>
      <c r="AG136" s="17"/>
      <c r="AH136" s="97" t="s">
        <v>73</v>
      </c>
      <c r="AI136" s="17"/>
      <c r="AJ136" s="17"/>
      <c r="AK136" s="97" t="s">
        <v>74</v>
      </c>
      <c r="AL136" s="17"/>
      <c r="AM136" s="17"/>
      <c r="AN136" s="98" t="s">
        <v>75</v>
      </c>
      <c r="AO136" s="17"/>
      <c r="AP136" s="17"/>
      <c r="AQ136" s="98" t="s">
        <v>76</v>
      </c>
      <c r="AR136" s="17"/>
      <c r="AS136" s="17"/>
      <c r="AT136" s="98" t="s">
        <v>77</v>
      </c>
      <c r="AU136" s="17"/>
      <c r="AV136" s="18"/>
      <c r="AW136" s="96" t="s">
        <v>72</v>
      </c>
      <c r="AX136" s="17"/>
      <c r="AY136" s="17"/>
      <c r="AZ136" s="97" t="s">
        <v>73</v>
      </c>
      <c r="BA136" s="17"/>
      <c r="BB136" s="17"/>
      <c r="BC136" s="97" t="s">
        <v>74</v>
      </c>
      <c r="BD136" s="17"/>
      <c r="BE136" s="17"/>
      <c r="BF136" s="98" t="s">
        <v>75</v>
      </c>
      <c r="BG136" s="17"/>
      <c r="BH136" s="17"/>
      <c r="BI136" s="98" t="s">
        <v>76</v>
      </c>
      <c r="BJ136" s="17"/>
      <c r="BK136" s="17"/>
      <c r="BL136" s="98" t="s">
        <v>77</v>
      </c>
      <c r="BM136" s="17"/>
      <c r="BN136" s="17"/>
      <c r="BO136" s="99" t="s">
        <v>69</v>
      </c>
      <c r="BP136" s="17"/>
      <c r="BQ136" s="17"/>
      <c r="BR136" s="99" t="s">
        <v>70</v>
      </c>
      <c r="BS136" s="17"/>
      <c r="BT136" s="17"/>
      <c r="BU136" s="99" t="s">
        <v>71</v>
      </c>
      <c r="BV136" s="17"/>
      <c r="BW136" s="18"/>
      <c r="BX136" s="96" t="s">
        <v>72</v>
      </c>
      <c r="BY136" s="17"/>
      <c r="BZ136" s="17"/>
      <c r="CA136" s="97" t="s">
        <v>73</v>
      </c>
      <c r="CB136" s="17"/>
      <c r="CC136" s="17"/>
      <c r="CD136" s="97" t="s">
        <v>74</v>
      </c>
      <c r="CE136" s="17"/>
      <c r="CF136" s="17"/>
      <c r="CG136" s="98" t="s">
        <v>75</v>
      </c>
      <c r="CH136" s="17"/>
      <c r="CI136" s="17"/>
      <c r="CJ136" s="98" t="s">
        <v>76</v>
      </c>
      <c r="CK136" s="17"/>
      <c r="CL136" s="17"/>
      <c r="CM136" s="98" t="s">
        <v>77</v>
      </c>
      <c r="CN136" s="17"/>
      <c r="CO136" s="18"/>
      <c r="CP136" s="93"/>
      <c r="CQ136" s="93"/>
      <c r="CR136" s="93"/>
      <c r="CS136" s="93"/>
      <c r="CT136" s="93"/>
      <c r="CU136" s="93"/>
      <c r="CV136" s="93"/>
      <c r="CW136" s="93"/>
      <c r="CX136" s="93"/>
      <c r="CY136" s="93"/>
      <c r="CZ136" s="93"/>
      <c r="DA136" s="93"/>
      <c r="DB136" s="93"/>
      <c r="DC136" s="93"/>
      <c r="DD136" s="93"/>
      <c r="DE136" s="93"/>
      <c r="DF136" s="93"/>
      <c r="DG136" s="93"/>
      <c r="DH136" s="93"/>
      <c r="DI136" s="93"/>
      <c r="DJ136" s="93"/>
      <c r="DK136" s="93"/>
      <c r="DL136" s="93"/>
      <c r="DM136" s="93"/>
      <c r="DN136" s="93"/>
      <c r="DO136" s="93"/>
      <c r="DP136" s="93"/>
      <c r="DQ136" s="93"/>
      <c r="DR136" s="93"/>
    </row>
    <row r="137">
      <c r="A137" s="93"/>
      <c r="B137" s="100">
        <v>5.0</v>
      </c>
      <c r="C137" s="101"/>
      <c r="D137" s="102" t="str">
        <f t="shared" ref="D137:D162" si="32">(AE137-$Q$211)*$Q$205+$Q$211*$Q$208</f>
        <v>#NAME?</v>
      </c>
      <c r="F137" s="103"/>
      <c r="G137" s="104" t="str">
        <f t="shared" ref="G137:G162" si="33">(AH137-$U$211)*$Q$205+$U$211*$Q$208</f>
        <v>#NAME?</v>
      </c>
      <c r="I137" s="103"/>
      <c r="J137" s="104" t="str">
        <f t="shared" ref="J137:J162" si="34">(AK137-$Y$211)*$Q$205+$Y$211*$Q$208</f>
        <v>#NAME?</v>
      </c>
      <c r="L137" s="105"/>
      <c r="M137" s="106" t="str">
        <f t="shared" ref="M137:M162" si="35">(AN137-$Q$211)*($Q$205+10)+$Q$211*($Q$208+10)</f>
        <v>#NAME?</v>
      </c>
      <c r="O137" s="103"/>
      <c r="P137" s="104" t="str">
        <f t="shared" ref="P137:P162" si="36">(AQ137-$Q$211)*($Q$205+10)+$Q$211*($Q$208+10)</f>
        <v>#NAME?</v>
      </c>
      <c r="R137" s="103"/>
      <c r="S137" s="104" t="str">
        <f t="shared" ref="S137:S162" si="37">(AT137-$Q$211)*($Q$205+10)+$Q$211*($Q$208+10)</f>
        <v>#NAME?</v>
      </c>
      <c r="U137" s="103"/>
      <c r="V137" s="107" t="str">
        <f t="shared" ref="V137:V162" si="38">M137-D137</f>
        <v>#NAME?</v>
      </c>
      <c r="X137" s="103"/>
      <c r="Y137" s="108" t="str">
        <f t="shared" ref="Y137:Y162" si="39">P137-G137</f>
        <v>#NAME?</v>
      </c>
      <c r="AA137" s="103"/>
      <c r="AB137" s="108" t="str">
        <f t="shared" ref="AB137:AB162" si="40">S137-J137</f>
        <v>#NAME?</v>
      </c>
      <c r="AD137" s="103"/>
      <c r="AE137" s="102" t="str">
        <f t="shared" ref="AE137:AE162" si="41">totalProb($H$33,B137,"No Advantage",$I$17,$R$17,$B$39,$E$39,$H$39,$K$39,$N$39,$B$41,$E$41,$H$41,$K$41,$N$41,$E$13)</f>
        <v>#NAME?</v>
      </c>
      <c r="AG137" s="103"/>
      <c r="AH137" s="104" t="str">
        <f t="shared" ref="AH137:AH162" si="42">totalProb($H$33,B137,"Advantage",$I$17,$R$17,$B$39,$E$39,$H$39,$K$39,$N$39,$B$41,$E$41,$H$41,$K$41,$N$41,$E$13)</f>
        <v>#NAME?</v>
      </c>
      <c r="AJ137" s="103"/>
      <c r="AK137" s="104" t="str">
        <f t="shared" ref="AK137:AK162" si="43">totalProb($H$33,B137,"Disadvantage",$I$17,$R$17,$B$39,$E$39,$H$39,$K$39,$N$39,$B$41,$E$41,$H$41,$K$41,$N$41,$E$13)</f>
        <v>#NAME?</v>
      </c>
      <c r="AM137" s="105"/>
      <c r="AN137" s="106" t="str">
        <f t="shared" ref="AN137:AN162" si="44">totalProb($H$33-5,B137,"No Advantage",$I$17,$R$17,$B$39,$E$39,$H$39,$K$39,$N$39,$B$41,$E$41,$H$41,$K$41,$N$41,$E$13)</f>
        <v>#NAME?</v>
      </c>
      <c r="AP137" s="103"/>
      <c r="AQ137" s="104" t="str">
        <f t="shared" ref="AQ137:AQ162" si="45">totalProb($H$33-5,B137,"Advantage",$I$17,$R$17,$B$39,$E$39,$H$39,$K$39,$N$39,$B$41,$E$41,$H$41,$K$41,$N$41,$E$13)</f>
        <v>#NAME?</v>
      </c>
      <c r="AS137" s="103"/>
      <c r="AT137" s="104" t="str">
        <f t="shared" ref="AT137:AT162" si="46">totalProb($H$33-5,B137,"Disadvantage",$I$17,$R$17,$B$39,$E$39,$H$39,$K$39,$N$39,$B$41,$E$41,$H$41,$K$41,$N$41,$E$13)</f>
        <v>#NAME?</v>
      </c>
      <c r="AV137" s="101"/>
      <c r="AW137" s="102" t="str">
        <f t="shared" ref="AW137:AW162" si="47">$O$33*D137</f>
        <v>#NAME?</v>
      </c>
      <c r="AY137" s="103"/>
      <c r="AZ137" s="104" t="str">
        <f t="shared" ref="AZ137:AZ162" si="48">$O$33*G137</f>
        <v>#NAME?</v>
      </c>
      <c r="BB137" s="103"/>
      <c r="BC137" s="104" t="str">
        <f t="shared" ref="BC137:BC162" si="49">$O$33*J137</f>
        <v>#NAME?</v>
      </c>
      <c r="BE137" s="105"/>
      <c r="BF137" s="93" t="str">
        <f t="shared" ref="BF137:BF162" si="50">$O$33*M137</f>
        <v>#NAME?</v>
      </c>
      <c r="BH137" s="103"/>
      <c r="BI137" s="104" t="str">
        <f t="shared" ref="BI137:BI162" si="51">$O$33*P137</f>
        <v>#NAME?</v>
      </c>
      <c r="BK137" s="103"/>
      <c r="BL137" s="104" t="str">
        <f t="shared" ref="BL137:BL162" si="52">$O$33*S137</f>
        <v>#NAME?</v>
      </c>
      <c r="BN137" s="103"/>
      <c r="BO137" s="107" t="str">
        <f t="shared" ref="BO137:BO162" si="53">BF137-AW137</f>
        <v>#NAME?</v>
      </c>
      <c r="BQ137" s="103"/>
      <c r="BR137" s="108" t="str">
        <f t="shared" ref="BR137:BR162" si="54">BI137-AZ137</f>
        <v>#NAME?</v>
      </c>
      <c r="BT137" s="103"/>
      <c r="BU137" s="108" t="str">
        <f t="shared" ref="BU137:BU162" si="55">BL137-BC137</f>
        <v>#NAME?</v>
      </c>
      <c r="BW137" s="101"/>
      <c r="BX137" s="120" t="str">
        <f t="shared" ref="BX137:BX162" si="56">1-((1-AE137)^$O$33)</f>
        <v>#NAME?</v>
      </c>
      <c r="BY137" s="4"/>
      <c r="BZ137" s="121"/>
      <c r="CA137" s="122" t="str">
        <f t="shared" ref="CA137:CA162" si="57">1-((1-AH137)^$O$33)</f>
        <v>#NAME?</v>
      </c>
      <c r="CB137" s="4"/>
      <c r="CC137" s="121"/>
      <c r="CD137" s="122" t="str">
        <f t="shared" ref="CD137:CD162" si="58">1-((1-AK137)^$O$33)</f>
        <v>#NAME?</v>
      </c>
      <c r="CE137" s="4"/>
      <c r="CF137" s="123"/>
      <c r="CG137" s="124" t="str">
        <f t="shared" ref="CG137:CG162" si="59">1-((1-AN137)^$O$33)</f>
        <v>#NAME?</v>
      </c>
      <c r="CH137" s="4"/>
      <c r="CI137" s="121"/>
      <c r="CJ137" s="122" t="str">
        <f t="shared" ref="CJ137:CJ162" si="60">1-((1-AQ137)^$O$33)</f>
        <v>#NAME?</v>
      </c>
      <c r="CK137" s="4"/>
      <c r="CL137" s="121"/>
      <c r="CM137" s="122" t="str">
        <f t="shared" ref="CM137:CM162" si="61">1-((1-AT137)^$O$33)</f>
        <v>#NAME?</v>
      </c>
      <c r="CN137" s="4"/>
      <c r="CO137" s="5"/>
      <c r="CP137" s="93"/>
      <c r="CQ137" s="93"/>
      <c r="CR137" s="93"/>
      <c r="CS137" s="93"/>
      <c r="CT137" s="93"/>
      <c r="CU137" s="93"/>
      <c r="CV137" s="93"/>
      <c r="CW137" s="93"/>
      <c r="CX137" s="93"/>
      <c r="CY137" s="93"/>
      <c r="CZ137" s="93"/>
      <c r="DA137" s="93"/>
      <c r="DB137" s="93"/>
      <c r="DC137" s="93"/>
      <c r="DD137" s="93"/>
      <c r="DE137" s="93"/>
      <c r="DF137" s="93"/>
      <c r="DG137" s="93"/>
      <c r="DH137" s="93"/>
      <c r="DI137" s="93"/>
      <c r="DJ137" s="93"/>
      <c r="DK137" s="93"/>
      <c r="DL137" s="93"/>
      <c r="DM137" s="93"/>
      <c r="DN137" s="93"/>
      <c r="DO137" s="93"/>
      <c r="DP137" s="93"/>
      <c r="DQ137" s="93"/>
      <c r="DR137" s="93"/>
    </row>
    <row r="138">
      <c r="A138" s="93"/>
      <c r="B138" s="102">
        <f t="shared" ref="B138:B162" si="62">B137+1</f>
        <v>6</v>
      </c>
      <c r="C138" s="101"/>
      <c r="D138" s="102" t="str">
        <f t="shared" si="32"/>
        <v>#NAME?</v>
      </c>
      <c r="F138" s="103"/>
      <c r="G138" s="104" t="str">
        <f t="shared" si="33"/>
        <v>#NAME?</v>
      </c>
      <c r="I138" s="103"/>
      <c r="J138" s="104" t="str">
        <f t="shared" si="34"/>
        <v>#NAME?</v>
      </c>
      <c r="L138" s="105"/>
      <c r="M138" s="106" t="str">
        <f t="shared" si="35"/>
        <v>#NAME?</v>
      </c>
      <c r="O138" s="103"/>
      <c r="P138" s="104" t="str">
        <f t="shared" si="36"/>
        <v>#NAME?</v>
      </c>
      <c r="R138" s="103"/>
      <c r="S138" s="104" t="str">
        <f t="shared" si="37"/>
        <v>#NAME?</v>
      </c>
      <c r="U138" s="103"/>
      <c r="V138" s="107" t="str">
        <f t="shared" si="38"/>
        <v>#NAME?</v>
      </c>
      <c r="X138" s="103"/>
      <c r="Y138" s="108" t="str">
        <f t="shared" si="39"/>
        <v>#NAME?</v>
      </c>
      <c r="AA138" s="103"/>
      <c r="AB138" s="108" t="str">
        <f t="shared" si="40"/>
        <v>#NAME?</v>
      </c>
      <c r="AD138" s="103"/>
      <c r="AE138" s="102" t="str">
        <f t="shared" si="41"/>
        <v>#NAME?</v>
      </c>
      <c r="AG138" s="103"/>
      <c r="AH138" s="104" t="str">
        <f t="shared" si="42"/>
        <v>#NAME?</v>
      </c>
      <c r="AJ138" s="103"/>
      <c r="AK138" s="104" t="str">
        <f t="shared" si="43"/>
        <v>#NAME?</v>
      </c>
      <c r="AM138" s="105"/>
      <c r="AN138" s="106" t="str">
        <f t="shared" si="44"/>
        <v>#NAME?</v>
      </c>
      <c r="AP138" s="103"/>
      <c r="AQ138" s="104" t="str">
        <f t="shared" si="45"/>
        <v>#NAME?</v>
      </c>
      <c r="AS138" s="103"/>
      <c r="AT138" s="104" t="str">
        <f t="shared" si="46"/>
        <v>#NAME?</v>
      </c>
      <c r="AV138" s="101"/>
      <c r="AW138" s="102" t="str">
        <f t="shared" si="47"/>
        <v>#NAME?</v>
      </c>
      <c r="AY138" s="103"/>
      <c r="AZ138" s="104" t="str">
        <f t="shared" si="48"/>
        <v>#NAME?</v>
      </c>
      <c r="BB138" s="103"/>
      <c r="BC138" s="104" t="str">
        <f t="shared" si="49"/>
        <v>#NAME?</v>
      </c>
      <c r="BE138" s="105"/>
      <c r="BF138" s="93" t="str">
        <f t="shared" si="50"/>
        <v>#NAME?</v>
      </c>
      <c r="BH138" s="103"/>
      <c r="BI138" s="104" t="str">
        <f t="shared" si="51"/>
        <v>#NAME?</v>
      </c>
      <c r="BK138" s="103"/>
      <c r="BL138" s="104" t="str">
        <f t="shared" si="52"/>
        <v>#NAME?</v>
      </c>
      <c r="BN138" s="103"/>
      <c r="BO138" s="107" t="str">
        <f t="shared" si="53"/>
        <v>#NAME?</v>
      </c>
      <c r="BQ138" s="103"/>
      <c r="BR138" s="108" t="str">
        <f t="shared" si="54"/>
        <v>#NAME?</v>
      </c>
      <c r="BT138" s="103"/>
      <c r="BU138" s="108" t="str">
        <f t="shared" si="55"/>
        <v>#NAME?</v>
      </c>
      <c r="BW138" s="101"/>
      <c r="BX138" s="102" t="str">
        <f t="shared" si="56"/>
        <v>#NAME?</v>
      </c>
      <c r="BZ138" s="103"/>
      <c r="CA138" s="104" t="str">
        <f t="shared" si="57"/>
        <v>#NAME?</v>
      </c>
      <c r="CC138" s="103"/>
      <c r="CD138" s="104" t="str">
        <f t="shared" si="58"/>
        <v>#NAME?</v>
      </c>
      <c r="CF138" s="105"/>
      <c r="CG138" s="93" t="str">
        <f t="shared" si="59"/>
        <v>#NAME?</v>
      </c>
      <c r="CI138" s="103"/>
      <c r="CJ138" s="104" t="str">
        <f t="shared" si="60"/>
        <v>#NAME?</v>
      </c>
      <c r="CL138" s="103"/>
      <c r="CM138" s="104" t="str">
        <f t="shared" si="61"/>
        <v>#NAME?</v>
      </c>
      <c r="CO138" s="101"/>
      <c r="CP138" s="93"/>
      <c r="CQ138" s="93"/>
      <c r="CR138" s="93"/>
      <c r="CS138" s="93"/>
      <c r="CT138" s="93"/>
      <c r="CU138" s="93"/>
      <c r="CV138" s="93"/>
      <c r="CW138" s="93"/>
      <c r="CX138" s="93"/>
      <c r="CY138" s="93"/>
      <c r="CZ138" s="93"/>
      <c r="DA138" s="93"/>
      <c r="DB138" s="93"/>
      <c r="DC138" s="93"/>
      <c r="DD138" s="93"/>
      <c r="DE138" s="93"/>
      <c r="DF138" s="93"/>
      <c r="DG138" s="93"/>
      <c r="DH138" s="93"/>
      <c r="DI138" s="93"/>
      <c r="DJ138" s="93"/>
      <c r="DK138" s="93"/>
      <c r="DL138" s="93"/>
      <c r="DM138" s="93"/>
      <c r="DN138" s="93"/>
      <c r="DO138" s="93"/>
      <c r="DP138" s="93"/>
      <c r="DQ138" s="93"/>
      <c r="DR138" s="93"/>
    </row>
    <row r="139">
      <c r="A139" s="93"/>
      <c r="B139" s="102">
        <f t="shared" si="62"/>
        <v>7</v>
      </c>
      <c r="C139" s="101"/>
      <c r="D139" s="102" t="str">
        <f t="shared" si="32"/>
        <v>#NAME?</v>
      </c>
      <c r="F139" s="103"/>
      <c r="G139" s="104" t="str">
        <f t="shared" si="33"/>
        <v>#NAME?</v>
      </c>
      <c r="I139" s="103"/>
      <c r="J139" s="104" t="str">
        <f t="shared" si="34"/>
        <v>#NAME?</v>
      </c>
      <c r="L139" s="105"/>
      <c r="M139" s="106" t="str">
        <f t="shared" si="35"/>
        <v>#NAME?</v>
      </c>
      <c r="O139" s="103"/>
      <c r="P139" s="104" t="str">
        <f t="shared" si="36"/>
        <v>#NAME?</v>
      </c>
      <c r="R139" s="103"/>
      <c r="S139" s="104" t="str">
        <f t="shared" si="37"/>
        <v>#NAME?</v>
      </c>
      <c r="U139" s="103"/>
      <c r="V139" s="107" t="str">
        <f t="shared" si="38"/>
        <v>#NAME?</v>
      </c>
      <c r="X139" s="103"/>
      <c r="Y139" s="108" t="str">
        <f t="shared" si="39"/>
        <v>#NAME?</v>
      </c>
      <c r="AA139" s="103"/>
      <c r="AB139" s="108" t="str">
        <f t="shared" si="40"/>
        <v>#NAME?</v>
      </c>
      <c r="AD139" s="103"/>
      <c r="AE139" s="102" t="str">
        <f t="shared" si="41"/>
        <v>#NAME?</v>
      </c>
      <c r="AG139" s="103"/>
      <c r="AH139" s="104" t="str">
        <f t="shared" si="42"/>
        <v>#NAME?</v>
      </c>
      <c r="AJ139" s="103"/>
      <c r="AK139" s="104" t="str">
        <f t="shared" si="43"/>
        <v>#NAME?</v>
      </c>
      <c r="AM139" s="105"/>
      <c r="AN139" s="106" t="str">
        <f t="shared" si="44"/>
        <v>#NAME?</v>
      </c>
      <c r="AP139" s="103"/>
      <c r="AQ139" s="104" t="str">
        <f t="shared" si="45"/>
        <v>#NAME?</v>
      </c>
      <c r="AS139" s="103"/>
      <c r="AT139" s="104" t="str">
        <f t="shared" si="46"/>
        <v>#NAME?</v>
      </c>
      <c r="AV139" s="101"/>
      <c r="AW139" s="102" t="str">
        <f t="shared" si="47"/>
        <v>#NAME?</v>
      </c>
      <c r="AY139" s="103"/>
      <c r="AZ139" s="104" t="str">
        <f t="shared" si="48"/>
        <v>#NAME?</v>
      </c>
      <c r="BB139" s="103"/>
      <c r="BC139" s="104" t="str">
        <f t="shared" si="49"/>
        <v>#NAME?</v>
      </c>
      <c r="BE139" s="105"/>
      <c r="BF139" s="93" t="str">
        <f t="shared" si="50"/>
        <v>#NAME?</v>
      </c>
      <c r="BH139" s="103"/>
      <c r="BI139" s="104" t="str">
        <f t="shared" si="51"/>
        <v>#NAME?</v>
      </c>
      <c r="BK139" s="103"/>
      <c r="BL139" s="104" t="str">
        <f t="shared" si="52"/>
        <v>#NAME?</v>
      </c>
      <c r="BN139" s="103"/>
      <c r="BO139" s="107" t="str">
        <f t="shared" si="53"/>
        <v>#NAME?</v>
      </c>
      <c r="BQ139" s="103"/>
      <c r="BR139" s="108" t="str">
        <f t="shared" si="54"/>
        <v>#NAME?</v>
      </c>
      <c r="BT139" s="103"/>
      <c r="BU139" s="108" t="str">
        <f t="shared" si="55"/>
        <v>#NAME?</v>
      </c>
      <c r="BW139" s="101"/>
      <c r="BX139" s="102" t="str">
        <f t="shared" si="56"/>
        <v>#NAME?</v>
      </c>
      <c r="BZ139" s="103"/>
      <c r="CA139" s="104" t="str">
        <f t="shared" si="57"/>
        <v>#NAME?</v>
      </c>
      <c r="CC139" s="103"/>
      <c r="CD139" s="104" t="str">
        <f t="shared" si="58"/>
        <v>#NAME?</v>
      </c>
      <c r="CF139" s="105"/>
      <c r="CG139" s="93" t="str">
        <f t="shared" si="59"/>
        <v>#NAME?</v>
      </c>
      <c r="CI139" s="103"/>
      <c r="CJ139" s="104" t="str">
        <f t="shared" si="60"/>
        <v>#NAME?</v>
      </c>
      <c r="CL139" s="103"/>
      <c r="CM139" s="104" t="str">
        <f t="shared" si="61"/>
        <v>#NAME?</v>
      </c>
      <c r="CO139" s="101"/>
      <c r="CP139" s="93"/>
      <c r="CQ139" s="93"/>
      <c r="CR139" s="93"/>
      <c r="CS139" s="93"/>
      <c r="CT139" s="93"/>
      <c r="CU139" s="93"/>
      <c r="CV139" s="93"/>
      <c r="CW139" s="93"/>
      <c r="CX139" s="93"/>
      <c r="CY139" s="93"/>
      <c r="CZ139" s="93"/>
      <c r="DA139" s="93"/>
      <c r="DB139" s="93"/>
      <c r="DC139" s="93"/>
      <c r="DD139" s="93"/>
      <c r="DE139" s="93"/>
      <c r="DF139" s="93"/>
      <c r="DG139" s="93"/>
      <c r="DH139" s="93"/>
      <c r="DI139" s="93"/>
      <c r="DJ139" s="93"/>
      <c r="DK139" s="93"/>
      <c r="DL139" s="93"/>
      <c r="DM139" s="93"/>
      <c r="DN139" s="93"/>
      <c r="DO139" s="93"/>
      <c r="DP139" s="93"/>
      <c r="DQ139" s="93"/>
      <c r="DR139" s="93"/>
    </row>
    <row r="140">
      <c r="A140" s="93"/>
      <c r="B140" s="102">
        <f t="shared" si="62"/>
        <v>8</v>
      </c>
      <c r="C140" s="101"/>
      <c r="D140" s="102" t="str">
        <f t="shared" si="32"/>
        <v>#NAME?</v>
      </c>
      <c r="F140" s="103"/>
      <c r="G140" s="104" t="str">
        <f t="shared" si="33"/>
        <v>#NAME?</v>
      </c>
      <c r="I140" s="103"/>
      <c r="J140" s="104" t="str">
        <f t="shared" si="34"/>
        <v>#NAME?</v>
      </c>
      <c r="L140" s="105"/>
      <c r="M140" s="106" t="str">
        <f t="shared" si="35"/>
        <v>#NAME?</v>
      </c>
      <c r="O140" s="103"/>
      <c r="P140" s="104" t="str">
        <f t="shared" si="36"/>
        <v>#NAME?</v>
      </c>
      <c r="R140" s="103"/>
      <c r="S140" s="104" t="str">
        <f t="shared" si="37"/>
        <v>#NAME?</v>
      </c>
      <c r="U140" s="103"/>
      <c r="V140" s="107" t="str">
        <f t="shared" si="38"/>
        <v>#NAME?</v>
      </c>
      <c r="X140" s="103"/>
      <c r="Y140" s="108" t="str">
        <f t="shared" si="39"/>
        <v>#NAME?</v>
      </c>
      <c r="AA140" s="103"/>
      <c r="AB140" s="108" t="str">
        <f t="shared" si="40"/>
        <v>#NAME?</v>
      </c>
      <c r="AD140" s="103"/>
      <c r="AE140" s="102" t="str">
        <f t="shared" si="41"/>
        <v>#NAME?</v>
      </c>
      <c r="AG140" s="103"/>
      <c r="AH140" s="104" t="str">
        <f t="shared" si="42"/>
        <v>#NAME?</v>
      </c>
      <c r="AJ140" s="103"/>
      <c r="AK140" s="104" t="str">
        <f t="shared" si="43"/>
        <v>#NAME?</v>
      </c>
      <c r="AM140" s="105"/>
      <c r="AN140" s="106" t="str">
        <f t="shared" si="44"/>
        <v>#NAME?</v>
      </c>
      <c r="AP140" s="103"/>
      <c r="AQ140" s="104" t="str">
        <f t="shared" si="45"/>
        <v>#NAME?</v>
      </c>
      <c r="AS140" s="103"/>
      <c r="AT140" s="104" t="str">
        <f t="shared" si="46"/>
        <v>#NAME?</v>
      </c>
      <c r="AV140" s="101"/>
      <c r="AW140" s="102" t="str">
        <f t="shared" si="47"/>
        <v>#NAME?</v>
      </c>
      <c r="AY140" s="103"/>
      <c r="AZ140" s="104" t="str">
        <f t="shared" si="48"/>
        <v>#NAME?</v>
      </c>
      <c r="BB140" s="103"/>
      <c r="BC140" s="104" t="str">
        <f t="shared" si="49"/>
        <v>#NAME?</v>
      </c>
      <c r="BE140" s="105"/>
      <c r="BF140" s="93" t="str">
        <f t="shared" si="50"/>
        <v>#NAME?</v>
      </c>
      <c r="BH140" s="103"/>
      <c r="BI140" s="104" t="str">
        <f t="shared" si="51"/>
        <v>#NAME?</v>
      </c>
      <c r="BK140" s="103"/>
      <c r="BL140" s="104" t="str">
        <f t="shared" si="52"/>
        <v>#NAME?</v>
      </c>
      <c r="BN140" s="103"/>
      <c r="BO140" s="107" t="str">
        <f t="shared" si="53"/>
        <v>#NAME?</v>
      </c>
      <c r="BQ140" s="103"/>
      <c r="BR140" s="108" t="str">
        <f t="shared" si="54"/>
        <v>#NAME?</v>
      </c>
      <c r="BT140" s="103"/>
      <c r="BU140" s="108" t="str">
        <f t="shared" si="55"/>
        <v>#NAME?</v>
      </c>
      <c r="BW140" s="101"/>
      <c r="BX140" s="102" t="str">
        <f t="shared" si="56"/>
        <v>#NAME?</v>
      </c>
      <c r="BZ140" s="103"/>
      <c r="CA140" s="104" t="str">
        <f t="shared" si="57"/>
        <v>#NAME?</v>
      </c>
      <c r="CC140" s="103"/>
      <c r="CD140" s="104" t="str">
        <f t="shared" si="58"/>
        <v>#NAME?</v>
      </c>
      <c r="CF140" s="105"/>
      <c r="CG140" s="93" t="str">
        <f t="shared" si="59"/>
        <v>#NAME?</v>
      </c>
      <c r="CI140" s="103"/>
      <c r="CJ140" s="104" t="str">
        <f t="shared" si="60"/>
        <v>#NAME?</v>
      </c>
      <c r="CL140" s="103"/>
      <c r="CM140" s="104" t="str">
        <f t="shared" si="61"/>
        <v>#NAME?</v>
      </c>
      <c r="CO140" s="101"/>
      <c r="CP140" s="93"/>
      <c r="CQ140" s="93"/>
      <c r="CR140" s="93"/>
      <c r="CS140" s="93"/>
      <c r="CT140" s="93"/>
      <c r="CU140" s="93"/>
      <c r="CV140" s="93"/>
      <c r="CW140" s="93"/>
      <c r="CX140" s="93"/>
      <c r="CY140" s="93"/>
      <c r="CZ140" s="93"/>
      <c r="DA140" s="93"/>
      <c r="DB140" s="93"/>
      <c r="DC140" s="93"/>
      <c r="DD140" s="93"/>
      <c r="DE140" s="93"/>
      <c r="DF140" s="93"/>
      <c r="DG140" s="93"/>
      <c r="DH140" s="93"/>
      <c r="DI140" s="93"/>
      <c r="DJ140" s="93"/>
      <c r="DK140" s="93"/>
      <c r="DL140" s="93"/>
      <c r="DM140" s="93"/>
      <c r="DN140" s="93"/>
      <c r="DO140" s="93"/>
      <c r="DP140" s="93"/>
      <c r="DQ140" s="93"/>
      <c r="DR140" s="93"/>
    </row>
    <row r="141">
      <c r="A141" s="93"/>
      <c r="B141" s="102">
        <f t="shared" si="62"/>
        <v>9</v>
      </c>
      <c r="C141" s="101"/>
      <c r="D141" s="102" t="str">
        <f t="shared" si="32"/>
        <v>#NAME?</v>
      </c>
      <c r="F141" s="103"/>
      <c r="G141" s="104" t="str">
        <f t="shared" si="33"/>
        <v>#NAME?</v>
      </c>
      <c r="I141" s="103"/>
      <c r="J141" s="104" t="str">
        <f t="shared" si="34"/>
        <v>#NAME?</v>
      </c>
      <c r="L141" s="105"/>
      <c r="M141" s="106" t="str">
        <f t="shared" si="35"/>
        <v>#NAME?</v>
      </c>
      <c r="O141" s="103"/>
      <c r="P141" s="104" t="str">
        <f t="shared" si="36"/>
        <v>#NAME?</v>
      </c>
      <c r="R141" s="103"/>
      <c r="S141" s="104" t="str">
        <f t="shared" si="37"/>
        <v>#NAME?</v>
      </c>
      <c r="U141" s="103"/>
      <c r="V141" s="107" t="str">
        <f t="shared" si="38"/>
        <v>#NAME?</v>
      </c>
      <c r="X141" s="103"/>
      <c r="Y141" s="108" t="str">
        <f t="shared" si="39"/>
        <v>#NAME?</v>
      </c>
      <c r="AA141" s="103"/>
      <c r="AB141" s="108" t="str">
        <f t="shared" si="40"/>
        <v>#NAME?</v>
      </c>
      <c r="AD141" s="103"/>
      <c r="AE141" s="102" t="str">
        <f t="shared" si="41"/>
        <v>#NAME?</v>
      </c>
      <c r="AG141" s="103"/>
      <c r="AH141" s="104" t="str">
        <f t="shared" si="42"/>
        <v>#NAME?</v>
      </c>
      <c r="AJ141" s="103"/>
      <c r="AK141" s="104" t="str">
        <f t="shared" si="43"/>
        <v>#NAME?</v>
      </c>
      <c r="AM141" s="105"/>
      <c r="AN141" s="106" t="str">
        <f t="shared" si="44"/>
        <v>#NAME?</v>
      </c>
      <c r="AP141" s="103"/>
      <c r="AQ141" s="104" t="str">
        <f t="shared" si="45"/>
        <v>#NAME?</v>
      </c>
      <c r="AS141" s="103"/>
      <c r="AT141" s="104" t="str">
        <f t="shared" si="46"/>
        <v>#NAME?</v>
      </c>
      <c r="AV141" s="101"/>
      <c r="AW141" s="102" t="str">
        <f t="shared" si="47"/>
        <v>#NAME?</v>
      </c>
      <c r="AY141" s="103"/>
      <c r="AZ141" s="104" t="str">
        <f t="shared" si="48"/>
        <v>#NAME?</v>
      </c>
      <c r="BB141" s="103"/>
      <c r="BC141" s="104" t="str">
        <f t="shared" si="49"/>
        <v>#NAME?</v>
      </c>
      <c r="BE141" s="105"/>
      <c r="BF141" s="93" t="str">
        <f t="shared" si="50"/>
        <v>#NAME?</v>
      </c>
      <c r="BH141" s="103"/>
      <c r="BI141" s="104" t="str">
        <f t="shared" si="51"/>
        <v>#NAME?</v>
      </c>
      <c r="BK141" s="103"/>
      <c r="BL141" s="104" t="str">
        <f t="shared" si="52"/>
        <v>#NAME?</v>
      </c>
      <c r="BN141" s="103"/>
      <c r="BO141" s="107" t="str">
        <f t="shared" si="53"/>
        <v>#NAME?</v>
      </c>
      <c r="BQ141" s="103"/>
      <c r="BR141" s="108" t="str">
        <f t="shared" si="54"/>
        <v>#NAME?</v>
      </c>
      <c r="BT141" s="103"/>
      <c r="BU141" s="108" t="str">
        <f t="shared" si="55"/>
        <v>#NAME?</v>
      </c>
      <c r="BW141" s="101"/>
      <c r="BX141" s="102" t="str">
        <f t="shared" si="56"/>
        <v>#NAME?</v>
      </c>
      <c r="BZ141" s="103"/>
      <c r="CA141" s="104" t="str">
        <f t="shared" si="57"/>
        <v>#NAME?</v>
      </c>
      <c r="CC141" s="103"/>
      <c r="CD141" s="104" t="str">
        <f t="shared" si="58"/>
        <v>#NAME?</v>
      </c>
      <c r="CF141" s="105"/>
      <c r="CG141" s="93" t="str">
        <f t="shared" si="59"/>
        <v>#NAME?</v>
      </c>
      <c r="CI141" s="103"/>
      <c r="CJ141" s="104" t="str">
        <f t="shared" si="60"/>
        <v>#NAME?</v>
      </c>
      <c r="CL141" s="103"/>
      <c r="CM141" s="104" t="str">
        <f t="shared" si="61"/>
        <v>#NAME?</v>
      </c>
      <c r="CO141" s="101"/>
      <c r="CP141" s="93"/>
      <c r="CQ141" s="93"/>
      <c r="CR141" s="93"/>
      <c r="CS141" s="93"/>
      <c r="CT141" s="93"/>
      <c r="CU141" s="93"/>
      <c r="CV141" s="93"/>
      <c r="CW141" s="93"/>
      <c r="CX141" s="93"/>
      <c r="CY141" s="93"/>
      <c r="CZ141" s="93"/>
      <c r="DA141" s="93"/>
      <c r="DB141" s="93"/>
      <c r="DC141" s="93"/>
      <c r="DD141" s="93"/>
      <c r="DE141" s="93"/>
      <c r="DF141" s="93"/>
      <c r="DG141" s="93"/>
      <c r="DH141" s="93"/>
      <c r="DI141" s="93"/>
      <c r="DJ141" s="93"/>
      <c r="DK141" s="93"/>
      <c r="DL141" s="93"/>
      <c r="DM141" s="93"/>
      <c r="DN141" s="93"/>
      <c r="DO141" s="93"/>
      <c r="DP141" s="93"/>
      <c r="DQ141" s="93"/>
      <c r="DR141" s="93"/>
    </row>
    <row r="142">
      <c r="A142" s="93"/>
      <c r="B142" s="102">
        <f t="shared" si="62"/>
        <v>10</v>
      </c>
      <c r="C142" s="101"/>
      <c r="D142" s="102" t="str">
        <f t="shared" si="32"/>
        <v>#NAME?</v>
      </c>
      <c r="F142" s="103"/>
      <c r="G142" s="104" t="str">
        <f t="shared" si="33"/>
        <v>#NAME?</v>
      </c>
      <c r="I142" s="103"/>
      <c r="J142" s="104" t="str">
        <f t="shared" si="34"/>
        <v>#NAME?</v>
      </c>
      <c r="L142" s="105"/>
      <c r="M142" s="106" t="str">
        <f t="shared" si="35"/>
        <v>#NAME?</v>
      </c>
      <c r="O142" s="103"/>
      <c r="P142" s="104" t="str">
        <f t="shared" si="36"/>
        <v>#NAME?</v>
      </c>
      <c r="R142" s="103"/>
      <c r="S142" s="104" t="str">
        <f t="shared" si="37"/>
        <v>#NAME?</v>
      </c>
      <c r="U142" s="103"/>
      <c r="V142" s="107" t="str">
        <f t="shared" si="38"/>
        <v>#NAME?</v>
      </c>
      <c r="X142" s="103"/>
      <c r="Y142" s="108" t="str">
        <f t="shared" si="39"/>
        <v>#NAME?</v>
      </c>
      <c r="AA142" s="103"/>
      <c r="AB142" s="108" t="str">
        <f t="shared" si="40"/>
        <v>#NAME?</v>
      </c>
      <c r="AD142" s="103"/>
      <c r="AE142" s="102" t="str">
        <f t="shared" si="41"/>
        <v>#NAME?</v>
      </c>
      <c r="AG142" s="103"/>
      <c r="AH142" s="104" t="str">
        <f t="shared" si="42"/>
        <v>#NAME?</v>
      </c>
      <c r="AJ142" s="103"/>
      <c r="AK142" s="104" t="str">
        <f t="shared" si="43"/>
        <v>#NAME?</v>
      </c>
      <c r="AM142" s="105"/>
      <c r="AN142" s="106" t="str">
        <f t="shared" si="44"/>
        <v>#NAME?</v>
      </c>
      <c r="AP142" s="103"/>
      <c r="AQ142" s="104" t="str">
        <f t="shared" si="45"/>
        <v>#NAME?</v>
      </c>
      <c r="AS142" s="103"/>
      <c r="AT142" s="104" t="str">
        <f t="shared" si="46"/>
        <v>#NAME?</v>
      </c>
      <c r="AV142" s="101"/>
      <c r="AW142" s="102" t="str">
        <f t="shared" si="47"/>
        <v>#NAME?</v>
      </c>
      <c r="AY142" s="103"/>
      <c r="AZ142" s="104" t="str">
        <f t="shared" si="48"/>
        <v>#NAME?</v>
      </c>
      <c r="BB142" s="103"/>
      <c r="BC142" s="104" t="str">
        <f t="shared" si="49"/>
        <v>#NAME?</v>
      </c>
      <c r="BE142" s="105"/>
      <c r="BF142" s="93" t="str">
        <f t="shared" si="50"/>
        <v>#NAME?</v>
      </c>
      <c r="BH142" s="103"/>
      <c r="BI142" s="104" t="str">
        <f t="shared" si="51"/>
        <v>#NAME?</v>
      </c>
      <c r="BK142" s="103"/>
      <c r="BL142" s="104" t="str">
        <f t="shared" si="52"/>
        <v>#NAME?</v>
      </c>
      <c r="BN142" s="103"/>
      <c r="BO142" s="107" t="str">
        <f t="shared" si="53"/>
        <v>#NAME?</v>
      </c>
      <c r="BQ142" s="103"/>
      <c r="BR142" s="108" t="str">
        <f t="shared" si="54"/>
        <v>#NAME?</v>
      </c>
      <c r="BT142" s="103"/>
      <c r="BU142" s="108" t="str">
        <f t="shared" si="55"/>
        <v>#NAME?</v>
      </c>
      <c r="BW142" s="101"/>
      <c r="BX142" s="102" t="str">
        <f t="shared" si="56"/>
        <v>#NAME?</v>
      </c>
      <c r="BZ142" s="103"/>
      <c r="CA142" s="104" t="str">
        <f t="shared" si="57"/>
        <v>#NAME?</v>
      </c>
      <c r="CC142" s="103"/>
      <c r="CD142" s="104" t="str">
        <f t="shared" si="58"/>
        <v>#NAME?</v>
      </c>
      <c r="CF142" s="105"/>
      <c r="CG142" s="93" t="str">
        <f t="shared" si="59"/>
        <v>#NAME?</v>
      </c>
      <c r="CI142" s="103"/>
      <c r="CJ142" s="104" t="str">
        <f t="shared" si="60"/>
        <v>#NAME?</v>
      </c>
      <c r="CL142" s="103"/>
      <c r="CM142" s="104" t="str">
        <f t="shared" si="61"/>
        <v>#NAME?</v>
      </c>
      <c r="CO142" s="101"/>
      <c r="CP142" s="93"/>
      <c r="CQ142" s="93"/>
      <c r="CR142" s="93"/>
      <c r="CS142" s="93"/>
      <c r="CT142" s="93"/>
      <c r="CU142" s="93"/>
      <c r="CV142" s="93"/>
      <c r="CW142" s="93"/>
      <c r="CX142" s="93"/>
      <c r="CY142" s="93"/>
      <c r="CZ142" s="93"/>
      <c r="DA142" s="93"/>
      <c r="DB142" s="93"/>
      <c r="DC142" s="93"/>
      <c r="DD142" s="93"/>
      <c r="DE142" s="93"/>
      <c r="DF142" s="93"/>
      <c r="DG142" s="93"/>
      <c r="DH142" s="93"/>
      <c r="DI142" s="93"/>
      <c r="DJ142" s="93"/>
      <c r="DK142" s="93"/>
      <c r="DL142" s="93"/>
      <c r="DM142" s="93"/>
      <c r="DN142" s="93"/>
      <c r="DO142" s="93"/>
      <c r="DP142" s="93"/>
      <c r="DQ142" s="93"/>
      <c r="DR142" s="93"/>
    </row>
    <row r="143">
      <c r="A143" s="93"/>
      <c r="B143" s="109">
        <f t="shared" si="62"/>
        <v>11</v>
      </c>
      <c r="C143" s="101"/>
      <c r="D143" s="102" t="str">
        <f t="shared" si="32"/>
        <v>#NAME?</v>
      </c>
      <c r="F143" s="103"/>
      <c r="G143" s="104" t="str">
        <f t="shared" si="33"/>
        <v>#NAME?</v>
      </c>
      <c r="I143" s="103"/>
      <c r="J143" s="104" t="str">
        <f t="shared" si="34"/>
        <v>#NAME?</v>
      </c>
      <c r="L143" s="105"/>
      <c r="M143" s="106" t="str">
        <f t="shared" si="35"/>
        <v>#NAME?</v>
      </c>
      <c r="O143" s="103"/>
      <c r="P143" s="104" t="str">
        <f t="shared" si="36"/>
        <v>#NAME?</v>
      </c>
      <c r="R143" s="103"/>
      <c r="S143" s="104" t="str">
        <f t="shared" si="37"/>
        <v>#NAME?</v>
      </c>
      <c r="U143" s="103"/>
      <c r="V143" s="107" t="str">
        <f t="shared" si="38"/>
        <v>#NAME?</v>
      </c>
      <c r="X143" s="103"/>
      <c r="Y143" s="108" t="str">
        <f t="shared" si="39"/>
        <v>#NAME?</v>
      </c>
      <c r="AA143" s="103"/>
      <c r="AB143" s="108" t="str">
        <f t="shared" si="40"/>
        <v>#NAME?</v>
      </c>
      <c r="AD143" s="103"/>
      <c r="AE143" s="102" t="str">
        <f t="shared" si="41"/>
        <v>#NAME?</v>
      </c>
      <c r="AG143" s="103"/>
      <c r="AH143" s="104" t="str">
        <f t="shared" si="42"/>
        <v>#NAME?</v>
      </c>
      <c r="AJ143" s="103"/>
      <c r="AK143" s="104" t="str">
        <f t="shared" si="43"/>
        <v>#NAME?</v>
      </c>
      <c r="AM143" s="105"/>
      <c r="AN143" s="106" t="str">
        <f t="shared" si="44"/>
        <v>#NAME?</v>
      </c>
      <c r="AP143" s="103"/>
      <c r="AQ143" s="104" t="str">
        <f t="shared" si="45"/>
        <v>#NAME?</v>
      </c>
      <c r="AS143" s="103"/>
      <c r="AT143" s="104" t="str">
        <f t="shared" si="46"/>
        <v>#NAME?</v>
      </c>
      <c r="AV143" s="101"/>
      <c r="AW143" s="102" t="str">
        <f t="shared" si="47"/>
        <v>#NAME?</v>
      </c>
      <c r="AY143" s="103"/>
      <c r="AZ143" s="104" t="str">
        <f t="shared" si="48"/>
        <v>#NAME?</v>
      </c>
      <c r="BB143" s="103"/>
      <c r="BC143" s="104" t="str">
        <f t="shared" si="49"/>
        <v>#NAME?</v>
      </c>
      <c r="BE143" s="105"/>
      <c r="BF143" s="93" t="str">
        <f t="shared" si="50"/>
        <v>#NAME?</v>
      </c>
      <c r="BH143" s="103"/>
      <c r="BI143" s="104" t="str">
        <f t="shared" si="51"/>
        <v>#NAME?</v>
      </c>
      <c r="BK143" s="103"/>
      <c r="BL143" s="104" t="str">
        <f t="shared" si="52"/>
        <v>#NAME?</v>
      </c>
      <c r="BN143" s="103"/>
      <c r="BO143" s="107" t="str">
        <f t="shared" si="53"/>
        <v>#NAME?</v>
      </c>
      <c r="BQ143" s="103"/>
      <c r="BR143" s="108" t="str">
        <f t="shared" si="54"/>
        <v>#NAME?</v>
      </c>
      <c r="BT143" s="103"/>
      <c r="BU143" s="108" t="str">
        <f t="shared" si="55"/>
        <v>#NAME?</v>
      </c>
      <c r="BW143" s="101"/>
      <c r="BX143" s="102" t="str">
        <f t="shared" si="56"/>
        <v>#NAME?</v>
      </c>
      <c r="BZ143" s="103"/>
      <c r="CA143" s="104" t="str">
        <f t="shared" si="57"/>
        <v>#NAME?</v>
      </c>
      <c r="CC143" s="103"/>
      <c r="CD143" s="104" t="str">
        <f t="shared" si="58"/>
        <v>#NAME?</v>
      </c>
      <c r="CF143" s="105"/>
      <c r="CG143" s="93" t="str">
        <f t="shared" si="59"/>
        <v>#NAME?</v>
      </c>
      <c r="CI143" s="103"/>
      <c r="CJ143" s="104" t="str">
        <f t="shared" si="60"/>
        <v>#NAME?</v>
      </c>
      <c r="CL143" s="103"/>
      <c r="CM143" s="104" t="str">
        <f t="shared" si="61"/>
        <v>#NAME?</v>
      </c>
      <c r="CO143" s="101"/>
      <c r="CP143" s="93"/>
      <c r="CQ143" s="93"/>
      <c r="CR143" s="93"/>
      <c r="CS143" s="93"/>
      <c r="CT143" s="93"/>
      <c r="CU143" s="93"/>
      <c r="CV143" s="93"/>
      <c r="CW143" s="93"/>
      <c r="CX143" s="93"/>
      <c r="CY143" s="93"/>
      <c r="CZ143" s="93"/>
      <c r="DA143" s="93"/>
      <c r="DB143" s="93"/>
      <c r="DC143" s="93"/>
      <c r="DD143" s="93"/>
      <c r="DE143" s="93"/>
      <c r="DF143" s="93"/>
      <c r="DG143" s="93"/>
      <c r="DH143" s="93"/>
      <c r="DI143" s="93"/>
      <c r="DJ143" s="93"/>
      <c r="DK143" s="93"/>
      <c r="DL143" s="93"/>
      <c r="DM143" s="93"/>
      <c r="DN143" s="93"/>
      <c r="DO143" s="93"/>
      <c r="DP143" s="93"/>
      <c r="DQ143" s="93"/>
      <c r="DR143" s="93"/>
    </row>
    <row r="144">
      <c r="A144" s="93"/>
      <c r="B144" s="102">
        <f t="shared" si="62"/>
        <v>12</v>
      </c>
      <c r="C144" s="101"/>
      <c r="D144" s="102" t="str">
        <f t="shared" si="32"/>
        <v>#NAME?</v>
      </c>
      <c r="F144" s="103"/>
      <c r="G144" s="104" t="str">
        <f t="shared" si="33"/>
        <v>#NAME?</v>
      </c>
      <c r="I144" s="103"/>
      <c r="J144" s="104" t="str">
        <f t="shared" si="34"/>
        <v>#NAME?</v>
      </c>
      <c r="L144" s="105"/>
      <c r="M144" s="106" t="str">
        <f t="shared" si="35"/>
        <v>#NAME?</v>
      </c>
      <c r="O144" s="103"/>
      <c r="P144" s="104" t="str">
        <f t="shared" si="36"/>
        <v>#NAME?</v>
      </c>
      <c r="R144" s="103"/>
      <c r="S144" s="104" t="str">
        <f t="shared" si="37"/>
        <v>#NAME?</v>
      </c>
      <c r="U144" s="103"/>
      <c r="V144" s="107" t="str">
        <f t="shared" si="38"/>
        <v>#NAME?</v>
      </c>
      <c r="X144" s="103"/>
      <c r="Y144" s="108" t="str">
        <f t="shared" si="39"/>
        <v>#NAME?</v>
      </c>
      <c r="AA144" s="103"/>
      <c r="AB144" s="108" t="str">
        <f t="shared" si="40"/>
        <v>#NAME?</v>
      </c>
      <c r="AD144" s="103"/>
      <c r="AE144" s="102" t="str">
        <f t="shared" si="41"/>
        <v>#NAME?</v>
      </c>
      <c r="AG144" s="103"/>
      <c r="AH144" s="104" t="str">
        <f t="shared" si="42"/>
        <v>#NAME?</v>
      </c>
      <c r="AJ144" s="103"/>
      <c r="AK144" s="104" t="str">
        <f t="shared" si="43"/>
        <v>#NAME?</v>
      </c>
      <c r="AM144" s="105"/>
      <c r="AN144" s="106" t="str">
        <f t="shared" si="44"/>
        <v>#NAME?</v>
      </c>
      <c r="AP144" s="103"/>
      <c r="AQ144" s="104" t="str">
        <f t="shared" si="45"/>
        <v>#NAME?</v>
      </c>
      <c r="AS144" s="103"/>
      <c r="AT144" s="104" t="str">
        <f t="shared" si="46"/>
        <v>#NAME?</v>
      </c>
      <c r="AV144" s="101"/>
      <c r="AW144" s="102" t="str">
        <f t="shared" si="47"/>
        <v>#NAME?</v>
      </c>
      <c r="AY144" s="103"/>
      <c r="AZ144" s="104" t="str">
        <f t="shared" si="48"/>
        <v>#NAME?</v>
      </c>
      <c r="BB144" s="103"/>
      <c r="BC144" s="104" t="str">
        <f t="shared" si="49"/>
        <v>#NAME?</v>
      </c>
      <c r="BE144" s="105"/>
      <c r="BF144" s="93" t="str">
        <f t="shared" si="50"/>
        <v>#NAME?</v>
      </c>
      <c r="BH144" s="103"/>
      <c r="BI144" s="104" t="str">
        <f t="shared" si="51"/>
        <v>#NAME?</v>
      </c>
      <c r="BK144" s="103"/>
      <c r="BL144" s="104" t="str">
        <f t="shared" si="52"/>
        <v>#NAME?</v>
      </c>
      <c r="BN144" s="103"/>
      <c r="BO144" s="107" t="str">
        <f t="shared" si="53"/>
        <v>#NAME?</v>
      </c>
      <c r="BQ144" s="103"/>
      <c r="BR144" s="108" t="str">
        <f t="shared" si="54"/>
        <v>#NAME?</v>
      </c>
      <c r="BT144" s="103"/>
      <c r="BU144" s="108" t="str">
        <f t="shared" si="55"/>
        <v>#NAME?</v>
      </c>
      <c r="BW144" s="101"/>
      <c r="BX144" s="102" t="str">
        <f t="shared" si="56"/>
        <v>#NAME?</v>
      </c>
      <c r="BZ144" s="103"/>
      <c r="CA144" s="104" t="str">
        <f t="shared" si="57"/>
        <v>#NAME?</v>
      </c>
      <c r="CC144" s="103"/>
      <c r="CD144" s="104" t="str">
        <f t="shared" si="58"/>
        <v>#NAME?</v>
      </c>
      <c r="CF144" s="105"/>
      <c r="CG144" s="93" t="str">
        <f t="shared" si="59"/>
        <v>#NAME?</v>
      </c>
      <c r="CI144" s="103"/>
      <c r="CJ144" s="104" t="str">
        <f t="shared" si="60"/>
        <v>#NAME?</v>
      </c>
      <c r="CL144" s="103"/>
      <c r="CM144" s="104" t="str">
        <f t="shared" si="61"/>
        <v>#NAME?</v>
      </c>
      <c r="CO144" s="101"/>
      <c r="CP144" s="93"/>
      <c r="CQ144" s="93"/>
      <c r="CR144" s="93"/>
      <c r="CS144" s="93"/>
      <c r="CT144" s="93"/>
      <c r="CU144" s="93"/>
      <c r="CV144" s="93"/>
      <c r="CW144" s="93"/>
      <c r="CX144" s="93"/>
      <c r="CY144" s="93"/>
      <c r="CZ144" s="93"/>
      <c r="DA144" s="93"/>
      <c r="DB144" s="93"/>
      <c r="DC144" s="93"/>
      <c r="DD144" s="93"/>
      <c r="DE144" s="93"/>
      <c r="DF144" s="93"/>
      <c r="DG144" s="93"/>
      <c r="DH144" s="93"/>
      <c r="DI144" s="93"/>
      <c r="DJ144" s="93"/>
      <c r="DK144" s="93"/>
      <c r="DL144" s="93"/>
      <c r="DM144" s="93"/>
      <c r="DN144" s="93"/>
      <c r="DO144" s="93"/>
      <c r="DP144" s="93"/>
      <c r="DQ144" s="93"/>
      <c r="DR144" s="93"/>
    </row>
    <row r="145">
      <c r="A145" s="93"/>
      <c r="B145" s="102">
        <f t="shared" si="62"/>
        <v>13</v>
      </c>
      <c r="C145" s="101"/>
      <c r="D145" s="102" t="str">
        <f t="shared" si="32"/>
        <v>#NAME?</v>
      </c>
      <c r="F145" s="103"/>
      <c r="G145" s="104" t="str">
        <f t="shared" si="33"/>
        <v>#NAME?</v>
      </c>
      <c r="I145" s="103"/>
      <c r="J145" s="104" t="str">
        <f t="shared" si="34"/>
        <v>#NAME?</v>
      </c>
      <c r="L145" s="105"/>
      <c r="M145" s="106" t="str">
        <f t="shared" si="35"/>
        <v>#NAME?</v>
      </c>
      <c r="O145" s="103"/>
      <c r="P145" s="104" t="str">
        <f t="shared" si="36"/>
        <v>#NAME?</v>
      </c>
      <c r="R145" s="103"/>
      <c r="S145" s="104" t="str">
        <f t="shared" si="37"/>
        <v>#NAME?</v>
      </c>
      <c r="U145" s="103"/>
      <c r="V145" s="107" t="str">
        <f t="shared" si="38"/>
        <v>#NAME?</v>
      </c>
      <c r="X145" s="103"/>
      <c r="Y145" s="108" t="str">
        <f t="shared" si="39"/>
        <v>#NAME?</v>
      </c>
      <c r="AA145" s="103"/>
      <c r="AB145" s="108" t="str">
        <f t="shared" si="40"/>
        <v>#NAME?</v>
      </c>
      <c r="AD145" s="103"/>
      <c r="AE145" s="102" t="str">
        <f t="shared" si="41"/>
        <v>#NAME?</v>
      </c>
      <c r="AG145" s="103"/>
      <c r="AH145" s="104" t="str">
        <f t="shared" si="42"/>
        <v>#NAME?</v>
      </c>
      <c r="AJ145" s="103"/>
      <c r="AK145" s="104" t="str">
        <f t="shared" si="43"/>
        <v>#NAME?</v>
      </c>
      <c r="AM145" s="105"/>
      <c r="AN145" s="106" t="str">
        <f t="shared" si="44"/>
        <v>#NAME?</v>
      </c>
      <c r="AP145" s="103"/>
      <c r="AQ145" s="104" t="str">
        <f t="shared" si="45"/>
        <v>#NAME?</v>
      </c>
      <c r="AS145" s="103"/>
      <c r="AT145" s="104" t="str">
        <f t="shared" si="46"/>
        <v>#NAME?</v>
      </c>
      <c r="AV145" s="101"/>
      <c r="AW145" s="102" t="str">
        <f t="shared" si="47"/>
        <v>#NAME?</v>
      </c>
      <c r="AY145" s="103"/>
      <c r="AZ145" s="104" t="str">
        <f t="shared" si="48"/>
        <v>#NAME?</v>
      </c>
      <c r="BB145" s="103"/>
      <c r="BC145" s="104" t="str">
        <f t="shared" si="49"/>
        <v>#NAME?</v>
      </c>
      <c r="BE145" s="105"/>
      <c r="BF145" s="93" t="str">
        <f t="shared" si="50"/>
        <v>#NAME?</v>
      </c>
      <c r="BH145" s="103"/>
      <c r="BI145" s="104" t="str">
        <f t="shared" si="51"/>
        <v>#NAME?</v>
      </c>
      <c r="BK145" s="103"/>
      <c r="BL145" s="104" t="str">
        <f t="shared" si="52"/>
        <v>#NAME?</v>
      </c>
      <c r="BN145" s="103"/>
      <c r="BO145" s="107" t="str">
        <f t="shared" si="53"/>
        <v>#NAME?</v>
      </c>
      <c r="BQ145" s="103"/>
      <c r="BR145" s="108" t="str">
        <f t="shared" si="54"/>
        <v>#NAME?</v>
      </c>
      <c r="BT145" s="103"/>
      <c r="BU145" s="108" t="str">
        <f t="shared" si="55"/>
        <v>#NAME?</v>
      </c>
      <c r="BW145" s="101"/>
      <c r="BX145" s="102" t="str">
        <f t="shared" si="56"/>
        <v>#NAME?</v>
      </c>
      <c r="BZ145" s="103"/>
      <c r="CA145" s="104" t="str">
        <f t="shared" si="57"/>
        <v>#NAME?</v>
      </c>
      <c r="CC145" s="103"/>
      <c r="CD145" s="104" t="str">
        <f t="shared" si="58"/>
        <v>#NAME?</v>
      </c>
      <c r="CF145" s="105"/>
      <c r="CG145" s="93" t="str">
        <f t="shared" si="59"/>
        <v>#NAME?</v>
      </c>
      <c r="CI145" s="103"/>
      <c r="CJ145" s="104" t="str">
        <f t="shared" si="60"/>
        <v>#NAME?</v>
      </c>
      <c r="CL145" s="103"/>
      <c r="CM145" s="104" t="str">
        <f t="shared" si="61"/>
        <v>#NAME?</v>
      </c>
      <c r="CO145" s="101"/>
      <c r="CP145" s="93"/>
      <c r="CQ145" s="93"/>
      <c r="CR145" s="93"/>
      <c r="CS145" s="93"/>
      <c r="CT145" s="93"/>
      <c r="CU145" s="93"/>
      <c r="CV145" s="93"/>
      <c r="CW145" s="93"/>
      <c r="CX145" s="93"/>
      <c r="CY145" s="93"/>
      <c r="CZ145" s="93"/>
      <c r="DA145" s="93"/>
      <c r="DB145" s="93"/>
      <c r="DC145" s="93"/>
      <c r="DD145" s="93"/>
      <c r="DE145" s="93"/>
      <c r="DF145" s="93"/>
      <c r="DG145" s="93"/>
      <c r="DH145" s="93"/>
      <c r="DI145" s="93"/>
      <c r="DJ145" s="93"/>
      <c r="DK145" s="93"/>
      <c r="DL145" s="93"/>
      <c r="DM145" s="93"/>
      <c r="DN145" s="93"/>
      <c r="DO145" s="93"/>
      <c r="DP145" s="93"/>
      <c r="DQ145" s="93"/>
      <c r="DR145" s="93"/>
    </row>
    <row r="146">
      <c r="A146" s="93"/>
      <c r="B146" s="102">
        <f t="shared" si="62"/>
        <v>14</v>
      </c>
      <c r="C146" s="101"/>
      <c r="D146" s="102" t="str">
        <f t="shared" si="32"/>
        <v>#NAME?</v>
      </c>
      <c r="F146" s="103"/>
      <c r="G146" s="104" t="str">
        <f t="shared" si="33"/>
        <v>#NAME?</v>
      </c>
      <c r="I146" s="103"/>
      <c r="J146" s="104" t="str">
        <f t="shared" si="34"/>
        <v>#NAME?</v>
      </c>
      <c r="L146" s="105"/>
      <c r="M146" s="106" t="str">
        <f t="shared" si="35"/>
        <v>#NAME?</v>
      </c>
      <c r="O146" s="103"/>
      <c r="P146" s="104" t="str">
        <f t="shared" si="36"/>
        <v>#NAME?</v>
      </c>
      <c r="R146" s="103"/>
      <c r="S146" s="104" t="str">
        <f t="shared" si="37"/>
        <v>#NAME?</v>
      </c>
      <c r="U146" s="103"/>
      <c r="V146" s="107" t="str">
        <f t="shared" si="38"/>
        <v>#NAME?</v>
      </c>
      <c r="X146" s="103"/>
      <c r="Y146" s="108" t="str">
        <f t="shared" si="39"/>
        <v>#NAME?</v>
      </c>
      <c r="AA146" s="103"/>
      <c r="AB146" s="108" t="str">
        <f t="shared" si="40"/>
        <v>#NAME?</v>
      </c>
      <c r="AD146" s="103"/>
      <c r="AE146" s="102" t="str">
        <f t="shared" si="41"/>
        <v>#NAME?</v>
      </c>
      <c r="AG146" s="103"/>
      <c r="AH146" s="104" t="str">
        <f t="shared" si="42"/>
        <v>#NAME?</v>
      </c>
      <c r="AJ146" s="103"/>
      <c r="AK146" s="104" t="str">
        <f t="shared" si="43"/>
        <v>#NAME?</v>
      </c>
      <c r="AM146" s="105"/>
      <c r="AN146" s="106" t="str">
        <f t="shared" si="44"/>
        <v>#NAME?</v>
      </c>
      <c r="AP146" s="103"/>
      <c r="AQ146" s="104" t="str">
        <f t="shared" si="45"/>
        <v>#NAME?</v>
      </c>
      <c r="AS146" s="103"/>
      <c r="AT146" s="104" t="str">
        <f t="shared" si="46"/>
        <v>#NAME?</v>
      </c>
      <c r="AV146" s="101"/>
      <c r="AW146" s="102" t="str">
        <f t="shared" si="47"/>
        <v>#NAME?</v>
      </c>
      <c r="AY146" s="103"/>
      <c r="AZ146" s="104" t="str">
        <f t="shared" si="48"/>
        <v>#NAME?</v>
      </c>
      <c r="BB146" s="103"/>
      <c r="BC146" s="104" t="str">
        <f t="shared" si="49"/>
        <v>#NAME?</v>
      </c>
      <c r="BE146" s="105"/>
      <c r="BF146" s="93" t="str">
        <f t="shared" si="50"/>
        <v>#NAME?</v>
      </c>
      <c r="BH146" s="103"/>
      <c r="BI146" s="104" t="str">
        <f t="shared" si="51"/>
        <v>#NAME?</v>
      </c>
      <c r="BK146" s="103"/>
      <c r="BL146" s="104" t="str">
        <f t="shared" si="52"/>
        <v>#NAME?</v>
      </c>
      <c r="BN146" s="103"/>
      <c r="BO146" s="107" t="str">
        <f t="shared" si="53"/>
        <v>#NAME?</v>
      </c>
      <c r="BQ146" s="103"/>
      <c r="BR146" s="108" t="str">
        <f t="shared" si="54"/>
        <v>#NAME?</v>
      </c>
      <c r="BT146" s="103"/>
      <c r="BU146" s="108" t="str">
        <f t="shared" si="55"/>
        <v>#NAME?</v>
      </c>
      <c r="BW146" s="101"/>
      <c r="BX146" s="102" t="str">
        <f t="shared" si="56"/>
        <v>#NAME?</v>
      </c>
      <c r="BZ146" s="103"/>
      <c r="CA146" s="104" t="str">
        <f t="shared" si="57"/>
        <v>#NAME?</v>
      </c>
      <c r="CC146" s="103"/>
      <c r="CD146" s="104" t="str">
        <f t="shared" si="58"/>
        <v>#NAME?</v>
      </c>
      <c r="CF146" s="105"/>
      <c r="CG146" s="93" t="str">
        <f t="shared" si="59"/>
        <v>#NAME?</v>
      </c>
      <c r="CI146" s="103"/>
      <c r="CJ146" s="104" t="str">
        <f t="shared" si="60"/>
        <v>#NAME?</v>
      </c>
      <c r="CL146" s="103"/>
      <c r="CM146" s="104" t="str">
        <f t="shared" si="61"/>
        <v>#NAME?</v>
      </c>
      <c r="CO146" s="101"/>
      <c r="CP146" s="93"/>
      <c r="CQ146" s="93"/>
      <c r="CR146" s="93"/>
      <c r="CS146" s="93"/>
      <c r="CT146" s="93"/>
      <c r="CU146" s="93"/>
      <c r="CV146" s="93"/>
      <c r="CW146" s="93"/>
      <c r="CX146" s="93"/>
      <c r="CY146" s="93"/>
      <c r="CZ146" s="93"/>
      <c r="DA146" s="93"/>
      <c r="DB146" s="93"/>
      <c r="DC146" s="93"/>
      <c r="DD146" s="93"/>
      <c r="DE146" s="93"/>
      <c r="DF146" s="93"/>
      <c r="DG146" s="93"/>
      <c r="DH146" s="93"/>
      <c r="DI146" s="93"/>
      <c r="DJ146" s="93"/>
      <c r="DK146" s="93"/>
      <c r="DL146" s="93"/>
      <c r="DM146" s="93"/>
      <c r="DN146" s="93"/>
      <c r="DO146" s="93"/>
      <c r="DP146" s="93"/>
      <c r="DQ146" s="93"/>
      <c r="DR146" s="93"/>
    </row>
    <row r="147">
      <c r="A147" s="93"/>
      <c r="B147" s="102">
        <f t="shared" si="62"/>
        <v>15</v>
      </c>
      <c r="C147" s="101"/>
      <c r="D147" s="102" t="str">
        <f t="shared" si="32"/>
        <v>#NAME?</v>
      </c>
      <c r="F147" s="103"/>
      <c r="G147" s="104" t="str">
        <f t="shared" si="33"/>
        <v>#NAME?</v>
      </c>
      <c r="I147" s="103"/>
      <c r="J147" s="104" t="str">
        <f t="shared" si="34"/>
        <v>#NAME?</v>
      </c>
      <c r="L147" s="105"/>
      <c r="M147" s="106" t="str">
        <f t="shared" si="35"/>
        <v>#NAME?</v>
      </c>
      <c r="O147" s="103"/>
      <c r="P147" s="104" t="str">
        <f t="shared" si="36"/>
        <v>#NAME?</v>
      </c>
      <c r="R147" s="103"/>
      <c r="S147" s="104" t="str">
        <f t="shared" si="37"/>
        <v>#NAME?</v>
      </c>
      <c r="U147" s="103"/>
      <c r="V147" s="107" t="str">
        <f t="shared" si="38"/>
        <v>#NAME?</v>
      </c>
      <c r="X147" s="103"/>
      <c r="Y147" s="108" t="str">
        <f t="shared" si="39"/>
        <v>#NAME?</v>
      </c>
      <c r="AA147" s="103"/>
      <c r="AB147" s="108" t="str">
        <f t="shared" si="40"/>
        <v>#NAME?</v>
      </c>
      <c r="AD147" s="103"/>
      <c r="AE147" s="102" t="str">
        <f t="shared" si="41"/>
        <v>#NAME?</v>
      </c>
      <c r="AG147" s="103"/>
      <c r="AH147" s="104" t="str">
        <f t="shared" si="42"/>
        <v>#NAME?</v>
      </c>
      <c r="AJ147" s="103"/>
      <c r="AK147" s="104" t="str">
        <f t="shared" si="43"/>
        <v>#NAME?</v>
      </c>
      <c r="AM147" s="105"/>
      <c r="AN147" s="106" t="str">
        <f t="shared" si="44"/>
        <v>#NAME?</v>
      </c>
      <c r="AP147" s="103"/>
      <c r="AQ147" s="104" t="str">
        <f t="shared" si="45"/>
        <v>#NAME?</v>
      </c>
      <c r="AS147" s="103"/>
      <c r="AT147" s="104" t="str">
        <f t="shared" si="46"/>
        <v>#NAME?</v>
      </c>
      <c r="AV147" s="101"/>
      <c r="AW147" s="102" t="str">
        <f t="shared" si="47"/>
        <v>#NAME?</v>
      </c>
      <c r="AY147" s="103"/>
      <c r="AZ147" s="104" t="str">
        <f t="shared" si="48"/>
        <v>#NAME?</v>
      </c>
      <c r="BB147" s="103"/>
      <c r="BC147" s="104" t="str">
        <f t="shared" si="49"/>
        <v>#NAME?</v>
      </c>
      <c r="BE147" s="105"/>
      <c r="BF147" s="93" t="str">
        <f t="shared" si="50"/>
        <v>#NAME?</v>
      </c>
      <c r="BH147" s="103"/>
      <c r="BI147" s="104" t="str">
        <f t="shared" si="51"/>
        <v>#NAME?</v>
      </c>
      <c r="BK147" s="103"/>
      <c r="BL147" s="104" t="str">
        <f t="shared" si="52"/>
        <v>#NAME?</v>
      </c>
      <c r="BN147" s="103"/>
      <c r="BO147" s="107" t="str">
        <f t="shared" si="53"/>
        <v>#NAME?</v>
      </c>
      <c r="BQ147" s="103"/>
      <c r="BR147" s="108" t="str">
        <f t="shared" si="54"/>
        <v>#NAME?</v>
      </c>
      <c r="BT147" s="103"/>
      <c r="BU147" s="108" t="str">
        <f t="shared" si="55"/>
        <v>#NAME?</v>
      </c>
      <c r="BW147" s="101"/>
      <c r="BX147" s="102" t="str">
        <f t="shared" si="56"/>
        <v>#NAME?</v>
      </c>
      <c r="BZ147" s="103"/>
      <c r="CA147" s="104" t="str">
        <f t="shared" si="57"/>
        <v>#NAME?</v>
      </c>
      <c r="CC147" s="103"/>
      <c r="CD147" s="104" t="str">
        <f t="shared" si="58"/>
        <v>#NAME?</v>
      </c>
      <c r="CF147" s="105"/>
      <c r="CG147" s="93" t="str">
        <f t="shared" si="59"/>
        <v>#NAME?</v>
      </c>
      <c r="CI147" s="103"/>
      <c r="CJ147" s="104" t="str">
        <f t="shared" si="60"/>
        <v>#NAME?</v>
      </c>
      <c r="CL147" s="103"/>
      <c r="CM147" s="104" t="str">
        <f t="shared" si="61"/>
        <v>#NAME?</v>
      </c>
      <c r="CO147" s="101"/>
      <c r="CP147" s="93"/>
      <c r="CQ147" s="93"/>
      <c r="CR147" s="93"/>
      <c r="CS147" s="93"/>
      <c r="CT147" s="93"/>
      <c r="CU147" s="93"/>
      <c r="CV147" s="93"/>
      <c r="CW147" s="93"/>
      <c r="CX147" s="93"/>
      <c r="CY147" s="93"/>
      <c r="CZ147" s="93"/>
      <c r="DA147" s="93"/>
      <c r="DB147" s="93"/>
      <c r="DC147" s="93"/>
      <c r="DD147" s="93"/>
      <c r="DE147" s="93"/>
      <c r="DF147" s="93"/>
      <c r="DG147" s="93"/>
      <c r="DH147" s="93"/>
      <c r="DI147" s="93"/>
      <c r="DJ147" s="93"/>
      <c r="DK147" s="93"/>
      <c r="DL147" s="93"/>
      <c r="DM147" s="93"/>
      <c r="DN147" s="93"/>
      <c r="DO147" s="93"/>
      <c r="DP147" s="93"/>
      <c r="DQ147" s="93"/>
      <c r="DR147" s="93"/>
    </row>
    <row r="148">
      <c r="A148" s="93"/>
      <c r="B148" s="102">
        <f t="shared" si="62"/>
        <v>16</v>
      </c>
      <c r="C148" s="101"/>
      <c r="D148" s="102" t="str">
        <f t="shared" si="32"/>
        <v>#NAME?</v>
      </c>
      <c r="F148" s="103"/>
      <c r="G148" s="104" t="str">
        <f t="shared" si="33"/>
        <v>#NAME?</v>
      </c>
      <c r="I148" s="103"/>
      <c r="J148" s="104" t="str">
        <f t="shared" si="34"/>
        <v>#NAME?</v>
      </c>
      <c r="L148" s="105"/>
      <c r="M148" s="106" t="str">
        <f t="shared" si="35"/>
        <v>#NAME?</v>
      </c>
      <c r="O148" s="103"/>
      <c r="P148" s="104" t="str">
        <f t="shared" si="36"/>
        <v>#NAME?</v>
      </c>
      <c r="R148" s="103"/>
      <c r="S148" s="104" t="str">
        <f t="shared" si="37"/>
        <v>#NAME?</v>
      </c>
      <c r="U148" s="103"/>
      <c r="V148" s="107" t="str">
        <f t="shared" si="38"/>
        <v>#NAME?</v>
      </c>
      <c r="X148" s="103"/>
      <c r="Y148" s="108" t="str">
        <f t="shared" si="39"/>
        <v>#NAME?</v>
      </c>
      <c r="AA148" s="103"/>
      <c r="AB148" s="108" t="str">
        <f t="shared" si="40"/>
        <v>#NAME?</v>
      </c>
      <c r="AD148" s="103"/>
      <c r="AE148" s="102" t="str">
        <f t="shared" si="41"/>
        <v>#NAME?</v>
      </c>
      <c r="AG148" s="103"/>
      <c r="AH148" s="104" t="str">
        <f t="shared" si="42"/>
        <v>#NAME?</v>
      </c>
      <c r="AJ148" s="103"/>
      <c r="AK148" s="104" t="str">
        <f t="shared" si="43"/>
        <v>#NAME?</v>
      </c>
      <c r="AM148" s="105"/>
      <c r="AN148" s="106" t="str">
        <f t="shared" si="44"/>
        <v>#NAME?</v>
      </c>
      <c r="AP148" s="103"/>
      <c r="AQ148" s="104" t="str">
        <f t="shared" si="45"/>
        <v>#NAME?</v>
      </c>
      <c r="AS148" s="103"/>
      <c r="AT148" s="104" t="str">
        <f t="shared" si="46"/>
        <v>#NAME?</v>
      </c>
      <c r="AV148" s="101"/>
      <c r="AW148" s="102" t="str">
        <f t="shared" si="47"/>
        <v>#NAME?</v>
      </c>
      <c r="AY148" s="103"/>
      <c r="AZ148" s="104" t="str">
        <f t="shared" si="48"/>
        <v>#NAME?</v>
      </c>
      <c r="BB148" s="103"/>
      <c r="BC148" s="104" t="str">
        <f t="shared" si="49"/>
        <v>#NAME?</v>
      </c>
      <c r="BE148" s="105"/>
      <c r="BF148" s="93" t="str">
        <f t="shared" si="50"/>
        <v>#NAME?</v>
      </c>
      <c r="BH148" s="103"/>
      <c r="BI148" s="104" t="str">
        <f t="shared" si="51"/>
        <v>#NAME?</v>
      </c>
      <c r="BK148" s="103"/>
      <c r="BL148" s="104" t="str">
        <f t="shared" si="52"/>
        <v>#NAME?</v>
      </c>
      <c r="BN148" s="103"/>
      <c r="BO148" s="107" t="str">
        <f t="shared" si="53"/>
        <v>#NAME?</v>
      </c>
      <c r="BQ148" s="103"/>
      <c r="BR148" s="108" t="str">
        <f t="shared" si="54"/>
        <v>#NAME?</v>
      </c>
      <c r="BT148" s="103"/>
      <c r="BU148" s="108" t="str">
        <f t="shared" si="55"/>
        <v>#NAME?</v>
      </c>
      <c r="BW148" s="101"/>
      <c r="BX148" s="102" t="str">
        <f t="shared" si="56"/>
        <v>#NAME?</v>
      </c>
      <c r="BZ148" s="103"/>
      <c r="CA148" s="104" t="str">
        <f t="shared" si="57"/>
        <v>#NAME?</v>
      </c>
      <c r="CC148" s="103"/>
      <c r="CD148" s="104" t="str">
        <f t="shared" si="58"/>
        <v>#NAME?</v>
      </c>
      <c r="CF148" s="105"/>
      <c r="CG148" s="93" t="str">
        <f t="shared" si="59"/>
        <v>#NAME?</v>
      </c>
      <c r="CI148" s="103"/>
      <c r="CJ148" s="104" t="str">
        <f t="shared" si="60"/>
        <v>#NAME?</v>
      </c>
      <c r="CL148" s="103"/>
      <c r="CM148" s="104" t="str">
        <f t="shared" si="61"/>
        <v>#NAME?</v>
      </c>
      <c r="CO148" s="101"/>
      <c r="CP148" s="93"/>
      <c r="CQ148" s="93"/>
      <c r="CR148" s="93"/>
      <c r="CS148" s="93"/>
      <c r="CT148" s="93"/>
      <c r="CU148" s="93"/>
      <c r="CV148" s="93"/>
      <c r="CW148" s="93"/>
      <c r="CX148" s="93"/>
      <c r="CY148" s="93"/>
      <c r="CZ148" s="93"/>
      <c r="DA148" s="93"/>
      <c r="DB148" s="93"/>
      <c r="DC148" s="93"/>
      <c r="DD148" s="93"/>
      <c r="DE148" s="93"/>
      <c r="DF148" s="93"/>
      <c r="DG148" s="93"/>
      <c r="DH148" s="93"/>
      <c r="DI148" s="93"/>
      <c r="DJ148" s="93"/>
      <c r="DK148" s="93"/>
      <c r="DL148" s="93"/>
      <c r="DM148" s="93"/>
      <c r="DN148" s="93"/>
      <c r="DO148" s="93"/>
      <c r="DP148" s="93"/>
      <c r="DQ148" s="93"/>
      <c r="DR148" s="93"/>
    </row>
    <row r="149">
      <c r="A149" s="93"/>
      <c r="B149" s="102">
        <f t="shared" si="62"/>
        <v>17</v>
      </c>
      <c r="C149" s="101"/>
      <c r="D149" s="102" t="str">
        <f t="shared" si="32"/>
        <v>#NAME?</v>
      </c>
      <c r="F149" s="103"/>
      <c r="G149" s="104" t="str">
        <f t="shared" si="33"/>
        <v>#NAME?</v>
      </c>
      <c r="I149" s="103"/>
      <c r="J149" s="104" t="str">
        <f t="shared" si="34"/>
        <v>#NAME?</v>
      </c>
      <c r="L149" s="105"/>
      <c r="M149" s="106" t="str">
        <f t="shared" si="35"/>
        <v>#NAME?</v>
      </c>
      <c r="O149" s="103"/>
      <c r="P149" s="104" t="str">
        <f t="shared" si="36"/>
        <v>#NAME?</v>
      </c>
      <c r="R149" s="103"/>
      <c r="S149" s="104" t="str">
        <f t="shared" si="37"/>
        <v>#NAME?</v>
      </c>
      <c r="U149" s="103"/>
      <c r="V149" s="107" t="str">
        <f t="shared" si="38"/>
        <v>#NAME?</v>
      </c>
      <c r="X149" s="103"/>
      <c r="Y149" s="108" t="str">
        <f t="shared" si="39"/>
        <v>#NAME?</v>
      </c>
      <c r="AA149" s="103"/>
      <c r="AB149" s="108" t="str">
        <f t="shared" si="40"/>
        <v>#NAME?</v>
      </c>
      <c r="AD149" s="103"/>
      <c r="AE149" s="102" t="str">
        <f t="shared" si="41"/>
        <v>#NAME?</v>
      </c>
      <c r="AG149" s="103"/>
      <c r="AH149" s="104" t="str">
        <f t="shared" si="42"/>
        <v>#NAME?</v>
      </c>
      <c r="AJ149" s="103"/>
      <c r="AK149" s="104" t="str">
        <f t="shared" si="43"/>
        <v>#NAME?</v>
      </c>
      <c r="AM149" s="105"/>
      <c r="AN149" s="106" t="str">
        <f t="shared" si="44"/>
        <v>#NAME?</v>
      </c>
      <c r="AP149" s="103"/>
      <c r="AQ149" s="104" t="str">
        <f t="shared" si="45"/>
        <v>#NAME?</v>
      </c>
      <c r="AS149" s="103"/>
      <c r="AT149" s="104" t="str">
        <f t="shared" si="46"/>
        <v>#NAME?</v>
      </c>
      <c r="AV149" s="101"/>
      <c r="AW149" s="102" t="str">
        <f t="shared" si="47"/>
        <v>#NAME?</v>
      </c>
      <c r="AY149" s="103"/>
      <c r="AZ149" s="104" t="str">
        <f t="shared" si="48"/>
        <v>#NAME?</v>
      </c>
      <c r="BB149" s="103"/>
      <c r="BC149" s="104" t="str">
        <f t="shared" si="49"/>
        <v>#NAME?</v>
      </c>
      <c r="BE149" s="105"/>
      <c r="BF149" s="93" t="str">
        <f t="shared" si="50"/>
        <v>#NAME?</v>
      </c>
      <c r="BH149" s="103"/>
      <c r="BI149" s="104" t="str">
        <f t="shared" si="51"/>
        <v>#NAME?</v>
      </c>
      <c r="BK149" s="103"/>
      <c r="BL149" s="104" t="str">
        <f t="shared" si="52"/>
        <v>#NAME?</v>
      </c>
      <c r="BN149" s="103"/>
      <c r="BO149" s="107" t="str">
        <f t="shared" si="53"/>
        <v>#NAME?</v>
      </c>
      <c r="BQ149" s="103"/>
      <c r="BR149" s="108" t="str">
        <f t="shared" si="54"/>
        <v>#NAME?</v>
      </c>
      <c r="BT149" s="103"/>
      <c r="BU149" s="108" t="str">
        <f t="shared" si="55"/>
        <v>#NAME?</v>
      </c>
      <c r="BW149" s="101"/>
      <c r="BX149" s="102" t="str">
        <f t="shared" si="56"/>
        <v>#NAME?</v>
      </c>
      <c r="BZ149" s="103"/>
      <c r="CA149" s="104" t="str">
        <f t="shared" si="57"/>
        <v>#NAME?</v>
      </c>
      <c r="CC149" s="103"/>
      <c r="CD149" s="104" t="str">
        <f t="shared" si="58"/>
        <v>#NAME?</v>
      </c>
      <c r="CF149" s="105"/>
      <c r="CG149" s="93" t="str">
        <f t="shared" si="59"/>
        <v>#NAME?</v>
      </c>
      <c r="CI149" s="103"/>
      <c r="CJ149" s="104" t="str">
        <f t="shared" si="60"/>
        <v>#NAME?</v>
      </c>
      <c r="CL149" s="103"/>
      <c r="CM149" s="104" t="str">
        <f t="shared" si="61"/>
        <v>#NAME?</v>
      </c>
      <c r="CO149" s="101"/>
      <c r="CP149" s="93"/>
      <c r="CQ149" s="93"/>
      <c r="CR149" s="93"/>
      <c r="CS149" s="93"/>
      <c r="CT149" s="93"/>
      <c r="CU149" s="93"/>
      <c r="CV149" s="93"/>
      <c r="CW149" s="93"/>
      <c r="CX149" s="93"/>
      <c r="CY149" s="93"/>
      <c r="CZ149" s="93"/>
      <c r="DA149" s="93"/>
      <c r="DB149" s="93"/>
      <c r="DC149" s="93"/>
      <c r="DD149" s="93"/>
      <c r="DE149" s="93"/>
      <c r="DF149" s="93"/>
      <c r="DG149" s="93"/>
      <c r="DH149" s="93"/>
      <c r="DI149" s="93"/>
      <c r="DJ149" s="93"/>
      <c r="DK149" s="93"/>
      <c r="DL149" s="93"/>
      <c r="DM149" s="93"/>
      <c r="DN149" s="93"/>
      <c r="DO149" s="93"/>
      <c r="DP149" s="93"/>
      <c r="DQ149" s="93"/>
      <c r="DR149" s="93"/>
    </row>
    <row r="150">
      <c r="A150" s="93"/>
      <c r="B150" s="102">
        <f t="shared" si="62"/>
        <v>18</v>
      </c>
      <c r="C150" s="101"/>
      <c r="D150" s="102" t="str">
        <f t="shared" si="32"/>
        <v>#NAME?</v>
      </c>
      <c r="F150" s="103"/>
      <c r="G150" s="104" t="str">
        <f t="shared" si="33"/>
        <v>#NAME?</v>
      </c>
      <c r="I150" s="103"/>
      <c r="J150" s="104" t="str">
        <f t="shared" si="34"/>
        <v>#NAME?</v>
      </c>
      <c r="L150" s="105"/>
      <c r="M150" s="106" t="str">
        <f t="shared" si="35"/>
        <v>#NAME?</v>
      </c>
      <c r="O150" s="103"/>
      <c r="P150" s="104" t="str">
        <f t="shared" si="36"/>
        <v>#NAME?</v>
      </c>
      <c r="R150" s="103"/>
      <c r="S150" s="104" t="str">
        <f t="shared" si="37"/>
        <v>#NAME?</v>
      </c>
      <c r="U150" s="103"/>
      <c r="V150" s="107" t="str">
        <f t="shared" si="38"/>
        <v>#NAME?</v>
      </c>
      <c r="X150" s="103"/>
      <c r="Y150" s="108" t="str">
        <f t="shared" si="39"/>
        <v>#NAME?</v>
      </c>
      <c r="AA150" s="103"/>
      <c r="AB150" s="108" t="str">
        <f t="shared" si="40"/>
        <v>#NAME?</v>
      </c>
      <c r="AD150" s="103"/>
      <c r="AE150" s="102" t="str">
        <f t="shared" si="41"/>
        <v>#NAME?</v>
      </c>
      <c r="AG150" s="103"/>
      <c r="AH150" s="104" t="str">
        <f t="shared" si="42"/>
        <v>#NAME?</v>
      </c>
      <c r="AJ150" s="103"/>
      <c r="AK150" s="104" t="str">
        <f t="shared" si="43"/>
        <v>#NAME?</v>
      </c>
      <c r="AM150" s="105"/>
      <c r="AN150" s="106" t="str">
        <f t="shared" si="44"/>
        <v>#NAME?</v>
      </c>
      <c r="AP150" s="103"/>
      <c r="AQ150" s="104" t="str">
        <f t="shared" si="45"/>
        <v>#NAME?</v>
      </c>
      <c r="AS150" s="103"/>
      <c r="AT150" s="104" t="str">
        <f t="shared" si="46"/>
        <v>#NAME?</v>
      </c>
      <c r="AV150" s="101"/>
      <c r="AW150" s="102" t="str">
        <f t="shared" si="47"/>
        <v>#NAME?</v>
      </c>
      <c r="AY150" s="103"/>
      <c r="AZ150" s="104" t="str">
        <f t="shared" si="48"/>
        <v>#NAME?</v>
      </c>
      <c r="BB150" s="103"/>
      <c r="BC150" s="104" t="str">
        <f t="shared" si="49"/>
        <v>#NAME?</v>
      </c>
      <c r="BE150" s="105"/>
      <c r="BF150" s="93" t="str">
        <f t="shared" si="50"/>
        <v>#NAME?</v>
      </c>
      <c r="BH150" s="103"/>
      <c r="BI150" s="104" t="str">
        <f t="shared" si="51"/>
        <v>#NAME?</v>
      </c>
      <c r="BK150" s="103"/>
      <c r="BL150" s="104" t="str">
        <f t="shared" si="52"/>
        <v>#NAME?</v>
      </c>
      <c r="BN150" s="103"/>
      <c r="BO150" s="107" t="str">
        <f t="shared" si="53"/>
        <v>#NAME?</v>
      </c>
      <c r="BQ150" s="103"/>
      <c r="BR150" s="108" t="str">
        <f t="shared" si="54"/>
        <v>#NAME?</v>
      </c>
      <c r="BT150" s="103"/>
      <c r="BU150" s="108" t="str">
        <f t="shared" si="55"/>
        <v>#NAME?</v>
      </c>
      <c r="BW150" s="101"/>
      <c r="BX150" s="102" t="str">
        <f t="shared" si="56"/>
        <v>#NAME?</v>
      </c>
      <c r="BZ150" s="103"/>
      <c r="CA150" s="104" t="str">
        <f t="shared" si="57"/>
        <v>#NAME?</v>
      </c>
      <c r="CC150" s="103"/>
      <c r="CD150" s="104" t="str">
        <f t="shared" si="58"/>
        <v>#NAME?</v>
      </c>
      <c r="CF150" s="105"/>
      <c r="CG150" s="93" t="str">
        <f t="shared" si="59"/>
        <v>#NAME?</v>
      </c>
      <c r="CI150" s="103"/>
      <c r="CJ150" s="104" t="str">
        <f t="shared" si="60"/>
        <v>#NAME?</v>
      </c>
      <c r="CL150" s="103"/>
      <c r="CM150" s="104" t="str">
        <f t="shared" si="61"/>
        <v>#NAME?</v>
      </c>
      <c r="CO150" s="101"/>
      <c r="CP150" s="93"/>
      <c r="CQ150" s="93"/>
      <c r="CR150" s="93"/>
      <c r="CS150" s="93"/>
      <c r="CT150" s="93"/>
      <c r="CU150" s="93"/>
      <c r="CV150" s="93"/>
      <c r="CW150" s="93"/>
      <c r="CX150" s="93"/>
      <c r="CY150" s="93"/>
      <c r="CZ150" s="93"/>
      <c r="DA150" s="93"/>
      <c r="DB150" s="93"/>
      <c r="DC150" s="93"/>
      <c r="DD150" s="93"/>
      <c r="DE150" s="93"/>
      <c r="DF150" s="93"/>
      <c r="DG150" s="93"/>
      <c r="DH150" s="93"/>
      <c r="DI150" s="93"/>
      <c r="DJ150" s="93"/>
      <c r="DK150" s="93"/>
      <c r="DL150" s="93"/>
      <c r="DM150" s="93"/>
      <c r="DN150" s="93"/>
      <c r="DO150" s="93"/>
      <c r="DP150" s="93"/>
      <c r="DQ150" s="93"/>
      <c r="DR150" s="93"/>
    </row>
    <row r="151">
      <c r="A151" s="93"/>
      <c r="B151" s="102">
        <f t="shared" si="62"/>
        <v>19</v>
      </c>
      <c r="C151" s="101"/>
      <c r="D151" s="102" t="str">
        <f t="shared" si="32"/>
        <v>#NAME?</v>
      </c>
      <c r="F151" s="103"/>
      <c r="G151" s="104" t="str">
        <f t="shared" si="33"/>
        <v>#NAME?</v>
      </c>
      <c r="I151" s="103"/>
      <c r="J151" s="104" t="str">
        <f t="shared" si="34"/>
        <v>#NAME?</v>
      </c>
      <c r="L151" s="105"/>
      <c r="M151" s="106" t="str">
        <f t="shared" si="35"/>
        <v>#NAME?</v>
      </c>
      <c r="O151" s="103"/>
      <c r="P151" s="104" t="str">
        <f t="shared" si="36"/>
        <v>#NAME?</v>
      </c>
      <c r="R151" s="103"/>
      <c r="S151" s="104" t="str">
        <f t="shared" si="37"/>
        <v>#NAME?</v>
      </c>
      <c r="U151" s="103"/>
      <c r="V151" s="107" t="str">
        <f t="shared" si="38"/>
        <v>#NAME?</v>
      </c>
      <c r="X151" s="103"/>
      <c r="Y151" s="108" t="str">
        <f t="shared" si="39"/>
        <v>#NAME?</v>
      </c>
      <c r="AA151" s="103"/>
      <c r="AB151" s="108" t="str">
        <f t="shared" si="40"/>
        <v>#NAME?</v>
      </c>
      <c r="AD151" s="103"/>
      <c r="AE151" s="102" t="str">
        <f t="shared" si="41"/>
        <v>#NAME?</v>
      </c>
      <c r="AG151" s="103"/>
      <c r="AH151" s="104" t="str">
        <f t="shared" si="42"/>
        <v>#NAME?</v>
      </c>
      <c r="AJ151" s="103"/>
      <c r="AK151" s="104" t="str">
        <f t="shared" si="43"/>
        <v>#NAME?</v>
      </c>
      <c r="AM151" s="105"/>
      <c r="AN151" s="106" t="str">
        <f t="shared" si="44"/>
        <v>#NAME?</v>
      </c>
      <c r="AP151" s="103"/>
      <c r="AQ151" s="104" t="str">
        <f t="shared" si="45"/>
        <v>#NAME?</v>
      </c>
      <c r="AS151" s="103"/>
      <c r="AT151" s="104" t="str">
        <f t="shared" si="46"/>
        <v>#NAME?</v>
      </c>
      <c r="AV151" s="101"/>
      <c r="AW151" s="102" t="str">
        <f t="shared" si="47"/>
        <v>#NAME?</v>
      </c>
      <c r="AY151" s="103"/>
      <c r="AZ151" s="104" t="str">
        <f t="shared" si="48"/>
        <v>#NAME?</v>
      </c>
      <c r="BB151" s="103"/>
      <c r="BC151" s="104" t="str">
        <f t="shared" si="49"/>
        <v>#NAME?</v>
      </c>
      <c r="BE151" s="105"/>
      <c r="BF151" s="93" t="str">
        <f t="shared" si="50"/>
        <v>#NAME?</v>
      </c>
      <c r="BH151" s="103"/>
      <c r="BI151" s="104" t="str">
        <f t="shared" si="51"/>
        <v>#NAME?</v>
      </c>
      <c r="BK151" s="103"/>
      <c r="BL151" s="104" t="str">
        <f t="shared" si="52"/>
        <v>#NAME?</v>
      </c>
      <c r="BN151" s="103"/>
      <c r="BO151" s="107" t="str">
        <f t="shared" si="53"/>
        <v>#NAME?</v>
      </c>
      <c r="BQ151" s="103"/>
      <c r="BR151" s="108" t="str">
        <f t="shared" si="54"/>
        <v>#NAME?</v>
      </c>
      <c r="BT151" s="103"/>
      <c r="BU151" s="108" t="str">
        <f t="shared" si="55"/>
        <v>#NAME?</v>
      </c>
      <c r="BW151" s="101"/>
      <c r="BX151" s="102" t="str">
        <f t="shared" si="56"/>
        <v>#NAME?</v>
      </c>
      <c r="BZ151" s="103"/>
      <c r="CA151" s="104" t="str">
        <f t="shared" si="57"/>
        <v>#NAME?</v>
      </c>
      <c r="CC151" s="103"/>
      <c r="CD151" s="104" t="str">
        <f t="shared" si="58"/>
        <v>#NAME?</v>
      </c>
      <c r="CF151" s="105"/>
      <c r="CG151" s="93" t="str">
        <f t="shared" si="59"/>
        <v>#NAME?</v>
      </c>
      <c r="CI151" s="103"/>
      <c r="CJ151" s="104" t="str">
        <f t="shared" si="60"/>
        <v>#NAME?</v>
      </c>
      <c r="CL151" s="103"/>
      <c r="CM151" s="104" t="str">
        <f t="shared" si="61"/>
        <v>#NAME?</v>
      </c>
      <c r="CO151" s="101"/>
      <c r="CP151" s="93"/>
      <c r="CQ151" s="93"/>
      <c r="CR151" s="93"/>
      <c r="CS151" s="93"/>
      <c r="CT151" s="93"/>
      <c r="CU151" s="93"/>
      <c r="CV151" s="93"/>
      <c r="CW151" s="93"/>
      <c r="CX151" s="93"/>
      <c r="CY151" s="93"/>
      <c r="CZ151" s="93"/>
      <c r="DA151" s="93"/>
      <c r="DB151" s="93"/>
      <c r="DC151" s="93"/>
      <c r="DD151" s="93"/>
      <c r="DE151" s="93"/>
      <c r="DF151" s="93"/>
      <c r="DG151" s="93"/>
      <c r="DH151" s="93"/>
      <c r="DI151" s="93"/>
      <c r="DJ151" s="93"/>
      <c r="DK151" s="93"/>
      <c r="DL151" s="93"/>
      <c r="DM151" s="93"/>
      <c r="DN151" s="93"/>
      <c r="DO151" s="93"/>
      <c r="DP151" s="93"/>
      <c r="DQ151" s="93"/>
      <c r="DR151" s="93"/>
    </row>
    <row r="152">
      <c r="A152" s="93"/>
      <c r="B152" s="102">
        <f t="shared" si="62"/>
        <v>20</v>
      </c>
      <c r="C152" s="101"/>
      <c r="D152" s="102" t="str">
        <f t="shared" si="32"/>
        <v>#NAME?</v>
      </c>
      <c r="F152" s="103"/>
      <c r="G152" s="104" t="str">
        <f t="shared" si="33"/>
        <v>#NAME?</v>
      </c>
      <c r="I152" s="103"/>
      <c r="J152" s="104" t="str">
        <f t="shared" si="34"/>
        <v>#NAME?</v>
      </c>
      <c r="L152" s="105"/>
      <c r="M152" s="106" t="str">
        <f t="shared" si="35"/>
        <v>#NAME?</v>
      </c>
      <c r="O152" s="103"/>
      <c r="P152" s="104" t="str">
        <f t="shared" si="36"/>
        <v>#NAME?</v>
      </c>
      <c r="R152" s="103"/>
      <c r="S152" s="104" t="str">
        <f t="shared" si="37"/>
        <v>#NAME?</v>
      </c>
      <c r="U152" s="103"/>
      <c r="V152" s="107" t="str">
        <f t="shared" si="38"/>
        <v>#NAME?</v>
      </c>
      <c r="X152" s="103"/>
      <c r="Y152" s="108" t="str">
        <f t="shared" si="39"/>
        <v>#NAME?</v>
      </c>
      <c r="AA152" s="103"/>
      <c r="AB152" s="108" t="str">
        <f t="shared" si="40"/>
        <v>#NAME?</v>
      </c>
      <c r="AD152" s="103"/>
      <c r="AE152" s="102" t="str">
        <f t="shared" si="41"/>
        <v>#NAME?</v>
      </c>
      <c r="AG152" s="103"/>
      <c r="AH152" s="104" t="str">
        <f t="shared" si="42"/>
        <v>#NAME?</v>
      </c>
      <c r="AJ152" s="103"/>
      <c r="AK152" s="104" t="str">
        <f t="shared" si="43"/>
        <v>#NAME?</v>
      </c>
      <c r="AM152" s="105"/>
      <c r="AN152" s="106" t="str">
        <f t="shared" si="44"/>
        <v>#NAME?</v>
      </c>
      <c r="AP152" s="103"/>
      <c r="AQ152" s="104" t="str">
        <f t="shared" si="45"/>
        <v>#NAME?</v>
      </c>
      <c r="AS152" s="103"/>
      <c r="AT152" s="104" t="str">
        <f t="shared" si="46"/>
        <v>#NAME?</v>
      </c>
      <c r="AV152" s="101"/>
      <c r="AW152" s="102" t="str">
        <f t="shared" si="47"/>
        <v>#NAME?</v>
      </c>
      <c r="AY152" s="103"/>
      <c r="AZ152" s="104" t="str">
        <f t="shared" si="48"/>
        <v>#NAME?</v>
      </c>
      <c r="BB152" s="103"/>
      <c r="BC152" s="104" t="str">
        <f t="shared" si="49"/>
        <v>#NAME?</v>
      </c>
      <c r="BE152" s="105"/>
      <c r="BF152" s="93" t="str">
        <f t="shared" si="50"/>
        <v>#NAME?</v>
      </c>
      <c r="BH152" s="103"/>
      <c r="BI152" s="104" t="str">
        <f t="shared" si="51"/>
        <v>#NAME?</v>
      </c>
      <c r="BK152" s="103"/>
      <c r="BL152" s="104" t="str">
        <f t="shared" si="52"/>
        <v>#NAME?</v>
      </c>
      <c r="BN152" s="103"/>
      <c r="BO152" s="107" t="str">
        <f t="shared" si="53"/>
        <v>#NAME?</v>
      </c>
      <c r="BQ152" s="103"/>
      <c r="BR152" s="108" t="str">
        <f t="shared" si="54"/>
        <v>#NAME?</v>
      </c>
      <c r="BT152" s="103"/>
      <c r="BU152" s="108" t="str">
        <f t="shared" si="55"/>
        <v>#NAME?</v>
      </c>
      <c r="BW152" s="101"/>
      <c r="BX152" s="102" t="str">
        <f t="shared" si="56"/>
        <v>#NAME?</v>
      </c>
      <c r="BZ152" s="103"/>
      <c r="CA152" s="104" t="str">
        <f t="shared" si="57"/>
        <v>#NAME?</v>
      </c>
      <c r="CC152" s="103"/>
      <c r="CD152" s="104" t="str">
        <f t="shared" si="58"/>
        <v>#NAME?</v>
      </c>
      <c r="CF152" s="105"/>
      <c r="CG152" s="93" t="str">
        <f t="shared" si="59"/>
        <v>#NAME?</v>
      </c>
      <c r="CI152" s="103"/>
      <c r="CJ152" s="104" t="str">
        <f t="shared" si="60"/>
        <v>#NAME?</v>
      </c>
      <c r="CL152" s="103"/>
      <c r="CM152" s="104" t="str">
        <f t="shared" si="61"/>
        <v>#NAME?</v>
      </c>
      <c r="CO152" s="101"/>
      <c r="CP152" s="93"/>
      <c r="CQ152" s="93"/>
      <c r="CR152" s="93"/>
      <c r="CS152" s="93"/>
      <c r="CT152" s="93"/>
      <c r="CU152" s="93"/>
      <c r="CV152" s="93"/>
      <c r="CW152" s="93"/>
      <c r="CX152" s="93"/>
      <c r="CY152" s="93"/>
      <c r="CZ152" s="93"/>
      <c r="DA152" s="93"/>
      <c r="DB152" s="93"/>
      <c r="DC152" s="93"/>
      <c r="DD152" s="93"/>
      <c r="DE152" s="93"/>
      <c r="DF152" s="93"/>
      <c r="DG152" s="93"/>
      <c r="DH152" s="93"/>
      <c r="DI152" s="93"/>
      <c r="DJ152" s="93"/>
      <c r="DK152" s="93"/>
      <c r="DL152" s="93"/>
      <c r="DM152" s="93"/>
      <c r="DN152" s="93"/>
      <c r="DO152" s="93"/>
      <c r="DP152" s="93"/>
      <c r="DQ152" s="93"/>
      <c r="DR152" s="93"/>
    </row>
    <row r="153">
      <c r="A153" s="93"/>
      <c r="B153" s="102">
        <f t="shared" si="62"/>
        <v>21</v>
      </c>
      <c r="C153" s="101"/>
      <c r="D153" s="102" t="str">
        <f t="shared" si="32"/>
        <v>#NAME?</v>
      </c>
      <c r="F153" s="103"/>
      <c r="G153" s="104" t="str">
        <f t="shared" si="33"/>
        <v>#NAME?</v>
      </c>
      <c r="I153" s="103"/>
      <c r="J153" s="104" t="str">
        <f t="shared" si="34"/>
        <v>#NAME?</v>
      </c>
      <c r="L153" s="105"/>
      <c r="M153" s="106" t="str">
        <f t="shared" si="35"/>
        <v>#NAME?</v>
      </c>
      <c r="O153" s="103"/>
      <c r="P153" s="104" t="str">
        <f t="shared" si="36"/>
        <v>#NAME?</v>
      </c>
      <c r="R153" s="103"/>
      <c r="S153" s="104" t="str">
        <f t="shared" si="37"/>
        <v>#NAME?</v>
      </c>
      <c r="U153" s="103"/>
      <c r="V153" s="107" t="str">
        <f t="shared" si="38"/>
        <v>#NAME?</v>
      </c>
      <c r="X153" s="103"/>
      <c r="Y153" s="108" t="str">
        <f t="shared" si="39"/>
        <v>#NAME?</v>
      </c>
      <c r="AA153" s="103"/>
      <c r="AB153" s="108" t="str">
        <f t="shared" si="40"/>
        <v>#NAME?</v>
      </c>
      <c r="AD153" s="103"/>
      <c r="AE153" s="102" t="str">
        <f t="shared" si="41"/>
        <v>#NAME?</v>
      </c>
      <c r="AG153" s="103"/>
      <c r="AH153" s="104" t="str">
        <f t="shared" si="42"/>
        <v>#NAME?</v>
      </c>
      <c r="AJ153" s="103"/>
      <c r="AK153" s="104" t="str">
        <f t="shared" si="43"/>
        <v>#NAME?</v>
      </c>
      <c r="AM153" s="105"/>
      <c r="AN153" s="106" t="str">
        <f t="shared" si="44"/>
        <v>#NAME?</v>
      </c>
      <c r="AP153" s="103"/>
      <c r="AQ153" s="104" t="str">
        <f t="shared" si="45"/>
        <v>#NAME?</v>
      </c>
      <c r="AS153" s="103"/>
      <c r="AT153" s="104" t="str">
        <f t="shared" si="46"/>
        <v>#NAME?</v>
      </c>
      <c r="AV153" s="101"/>
      <c r="AW153" s="102" t="str">
        <f t="shared" si="47"/>
        <v>#NAME?</v>
      </c>
      <c r="AY153" s="103"/>
      <c r="AZ153" s="104" t="str">
        <f t="shared" si="48"/>
        <v>#NAME?</v>
      </c>
      <c r="BB153" s="103"/>
      <c r="BC153" s="104" t="str">
        <f t="shared" si="49"/>
        <v>#NAME?</v>
      </c>
      <c r="BE153" s="105"/>
      <c r="BF153" s="93" t="str">
        <f t="shared" si="50"/>
        <v>#NAME?</v>
      </c>
      <c r="BH153" s="103"/>
      <c r="BI153" s="104" t="str">
        <f t="shared" si="51"/>
        <v>#NAME?</v>
      </c>
      <c r="BK153" s="103"/>
      <c r="BL153" s="104" t="str">
        <f t="shared" si="52"/>
        <v>#NAME?</v>
      </c>
      <c r="BN153" s="103"/>
      <c r="BO153" s="107" t="str">
        <f t="shared" si="53"/>
        <v>#NAME?</v>
      </c>
      <c r="BQ153" s="103"/>
      <c r="BR153" s="108" t="str">
        <f t="shared" si="54"/>
        <v>#NAME?</v>
      </c>
      <c r="BT153" s="103"/>
      <c r="BU153" s="108" t="str">
        <f t="shared" si="55"/>
        <v>#NAME?</v>
      </c>
      <c r="BW153" s="101"/>
      <c r="BX153" s="102" t="str">
        <f t="shared" si="56"/>
        <v>#NAME?</v>
      </c>
      <c r="BZ153" s="103"/>
      <c r="CA153" s="104" t="str">
        <f t="shared" si="57"/>
        <v>#NAME?</v>
      </c>
      <c r="CC153" s="103"/>
      <c r="CD153" s="104" t="str">
        <f t="shared" si="58"/>
        <v>#NAME?</v>
      </c>
      <c r="CF153" s="105"/>
      <c r="CG153" s="93" t="str">
        <f t="shared" si="59"/>
        <v>#NAME?</v>
      </c>
      <c r="CI153" s="103"/>
      <c r="CJ153" s="104" t="str">
        <f t="shared" si="60"/>
        <v>#NAME?</v>
      </c>
      <c r="CL153" s="103"/>
      <c r="CM153" s="104" t="str">
        <f t="shared" si="61"/>
        <v>#NAME?</v>
      </c>
      <c r="CO153" s="101"/>
      <c r="CP153" s="93"/>
      <c r="CQ153" s="93"/>
      <c r="CR153" s="93"/>
      <c r="CS153" s="93"/>
      <c r="CT153" s="93"/>
      <c r="CU153" s="93"/>
      <c r="CV153" s="93"/>
      <c r="CW153" s="93"/>
      <c r="CX153" s="93"/>
      <c r="CY153" s="93"/>
      <c r="CZ153" s="93"/>
      <c r="DA153" s="93"/>
      <c r="DB153" s="93"/>
      <c r="DC153" s="93"/>
      <c r="DD153" s="93"/>
      <c r="DE153" s="93"/>
      <c r="DF153" s="93"/>
      <c r="DG153" s="93"/>
      <c r="DH153" s="93"/>
      <c r="DI153" s="93"/>
      <c r="DJ153" s="93"/>
      <c r="DK153" s="93"/>
      <c r="DL153" s="93"/>
      <c r="DM153" s="93"/>
      <c r="DN153" s="93"/>
      <c r="DO153" s="93"/>
      <c r="DP153" s="93"/>
      <c r="DQ153" s="93"/>
      <c r="DR153" s="93"/>
    </row>
    <row r="154">
      <c r="A154" s="93"/>
      <c r="B154" s="102">
        <f t="shared" si="62"/>
        <v>22</v>
      </c>
      <c r="C154" s="101"/>
      <c r="D154" s="102" t="str">
        <f t="shared" si="32"/>
        <v>#NAME?</v>
      </c>
      <c r="F154" s="103"/>
      <c r="G154" s="104" t="str">
        <f t="shared" si="33"/>
        <v>#NAME?</v>
      </c>
      <c r="I154" s="103"/>
      <c r="J154" s="104" t="str">
        <f t="shared" si="34"/>
        <v>#NAME?</v>
      </c>
      <c r="L154" s="105"/>
      <c r="M154" s="106" t="str">
        <f t="shared" si="35"/>
        <v>#NAME?</v>
      </c>
      <c r="O154" s="103"/>
      <c r="P154" s="104" t="str">
        <f t="shared" si="36"/>
        <v>#NAME?</v>
      </c>
      <c r="R154" s="103"/>
      <c r="S154" s="104" t="str">
        <f t="shared" si="37"/>
        <v>#NAME?</v>
      </c>
      <c r="U154" s="103"/>
      <c r="V154" s="107" t="str">
        <f t="shared" si="38"/>
        <v>#NAME?</v>
      </c>
      <c r="X154" s="103"/>
      <c r="Y154" s="108" t="str">
        <f t="shared" si="39"/>
        <v>#NAME?</v>
      </c>
      <c r="AA154" s="103"/>
      <c r="AB154" s="108" t="str">
        <f t="shared" si="40"/>
        <v>#NAME?</v>
      </c>
      <c r="AD154" s="103"/>
      <c r="AE154" s="102" t="str">
        <f t="shared" si="41"/>
        <v>#NAME?</v>
      </c>
      <c r="AG154" s="103"/>
      <c r="AH154" s="104" t="str">
        <f t="shared" si="42"/>
        <v>#NAME?</v>
      </c>
      <c r="AJ154" s="103"/>
      <c r="AK154" s="104" t="str">
        <f t="shared" si="43"/>
        <v>#NAME?</v>
      </c>
      <c r="AM154" s="105"/>
      <c r="AN154" s="106" t="str">
        <f t="shared" si="44"/>
        <v>#NAME?</v>
      </c>
      <c r="AP154" s="103"/>
      <c r="AQ154" s="104" t="str">
        <f t="shared" si="45"/>
        <v>#NAME?</v>
      </c>
      <c r="AS154" s="103"/>
      <c r="AT154" s="104" t="str">
        <f t="shared" si="46"/>
        <v>#NAME?</v>
      </c>
      <c r="AV154" s="101"/>
      <c r="AW154" s="102" t="str">
        <f t="shared" si="47"/>
        <v>#NAME?</v>
      </c>
      <c r="AY154" s="103"/>
      <c r="AZ154" s="104" t="str">
        <f t="shared" si="48"/>
        <v>#NAME?</v>
      </c>
      <c r="BB154" s="103"/>
      <c r="BC154" s="104" t="str">
        <f t="shared" si="49"/>
        <v>#NAME?</v>
      </c>
      <c r="BE154" s="105"/>
      <c r="BF154" s="93" t="str">
        <f t="shared" si="50"/>
        <v>#NAME?</v>
      </c>
      <c r="BH154" s="103"/>
      <c r="BI154" s="104" t="str">
        <f t="shared" si="51"/>
        <v>#NAME?</v>
      </c>
      <c r="BK154" s="103"/>
      <c r="BL154" s="104" t="str">
        <f t="shared" si="52"/>
        <v>#NAME?</v>
      </c>
      <c r="BN154" s="103"/>
      <c r="BO154" s="107" t="str">
        <f t="shared" si="53"/>
        <v>#NAME?</v>
      </c>
      <c r="BQ154" s="103"/>
      <c r="BR154" s="108" t="str">
        <f t="shared" si="54"/>
        <v>#NAME?</v>
      </c>
      <c r="BT154" s="103"/>
      <c r="BU154" s="108" t="str">
        <f t="shared" si="55"/>
        <v>#NAME?</v>
      </c>
      <c r="BW154" s="101"/>
      <c r="BX154" s="102" t="str">
        <f t="shared" si="56"/>
        <v>#NAME?</v>
      </c>
      <c r="BZ154" s="103"/>
      <c r="CA154" s="104" t="str">
        <f t="shared" si="57"/>
        <v>#NAME?</v>
      </c>
      <c r="CC154" s="103"/>
      <c r="CD154" s="104" t="str">
        <f t="shared" si="58"/>
        <v>#NAME?</v>
      </c>
      <c r="CF154" s="105"/>
      <c r="CG154" s="93" t="str">
        <f t="shared" si="59"/>
        <v>#NAME?</v>
      </c>
      <c r="CI154" s="103"/>
      <c r="CJ154" s="104" t="str">
        <f t="shared" si="60"/>
        <v>#NAME?</v>
      </c>
      <c r="CL154" s="103"/>
      <c r="CM154" s="104" t="str">
        <f t="shared" si="61"/>
        <v>#NAME?</v>
      </c>
      <c r="CO154" s="101"/>
      <c r="CP154" s="93"/>
      <c r="CQ154" s="93"/>
      <c r="CR154" s="93"/>
      <c r="CS154" s="93"/>
      <c r="CT154" s="93"/>
      <c r="CU154" s="93"/>
      <c r="CV154" s="93"/>
      <c r="CW154" s="93"/>
      <c r="CX154" s="93"/>
      <c r="CY154" s="93"/>
      <c r="CZ154" s="93"/>
      <c r="DA154" s="93"/>
      <c r="DB154" s="93"/>
      <c r="DC154" s="93"/>
      <c r="DD154" s="93"/>
      <c r="DE154" s="93"/>
      <c r="DF154" s="93"/>
      <c r="DG154" s="93"/>
      <c r="DH154" s="93"/>
      <c r="DI154" s="93"/>
      <c r="DJ154" s="93"/>
      <c r="DK154" s="93"/>
      <c r="DL154" s="93"/>
      <c r="DM154" s="93"/>
      <c r="DN154" s="93"/>
      <c r="DO154" s="93"/>
      <c r="DP154" s="93"/>
      <c r="DQ154" s="93"/>
      <c r="DR154" s="93"/>
    </row>
    <row r="155">
      <c r="A155" s="93"/>
      <c r="B155" s="102">
        <f t="shared" si="62"/>
        <v>23</v>
      </c>
      <c r="C155" s="101"/>
      <c r="D155" s="102" t="str">
        <f t="shared" si="32"/>
        <v>#NAME?</v>
      </c>
      <c r="F155" s="103"/>
      <c r="G155" s="104" t="str">
        <f t="shared" si="33"/>
        <v>#NAME?</v>
      </c>
      <c r="I155" s="103"/>
      <c r="J155" s="104" t="str">
        <f t="shared" si="34"/>
        <v>#NAME?</v>
      </c>
      <c r="L155" s="105"/>
      <c r="M155" s="106" t="str">
        <f t="shared" si="35"/>
        <v>#NAME?</v>
      </c>
      <c r="O155" s="103"/>
      <c r="P155" s="104" t="str">
        <f t="shared" si="36"/>
        <v>#NAME?</v>
      </c>
      <c r="R155" s="103"/>
      <c r="S155" s="104" t="str">
        <f t="shared" si="37"/>
        <v>#NAME?</v>
      </c>
      <c r="U155" s="103"/>
      <c r="V155" s="107" t="str">
        <f t="shared" si="38"/>
        <v>#NAME?</v>
      </c>
      <c r="X155" s="103"/>
      <c r="Y155" s="108" t="str">
        <f t="shared" si="39"/>
        <v>#NAME?</v>
      </c>
      <c r="AA155" s="103"/>
      <c r="AB155" s="108" t="str">
        <f t="shared" si="40"/>
        <v>#NAME?</v>
      </c>
      <c r="AD155" s="103"/>
      <c r="AE155" s="102" t="str">
        <f t="shared" si="41"/>
        <v>#NAME?</v>
      </c>
      <c r="AG155" s="103"/>
      <c r="AH155" s="104" t="str">
        <f t="shared" si="42"/>
        <v>#NAME?</v>
      </c>
      <c r="AJ155" s="103"/>
      <c r="AK155" s="104" t="str">
        <f t="shared" si="43"/>
        <v>#NAME?</v>
      </c>
      <c r="AM155" s="105"/>
      <c r="AN155" s="106" t="str">
        <f t="shared" si="44"/>
        <v>#NAME?</v>
      </c>
      <c r="AP155" s="103"/>
      <c r="AQ155" s="104" t="str">
        <f t="shared" si="45"/>
        <v>#NAME?</v>
      </c>
      <c r="AS155" s="103"/>
      <c r="AT155" s="104" t="str">
        <f t="shared" si="46"/>
        <v>#NAME?</v>
      </c>
      <c r="AV155" s="101"/>
      <c r="AW155" s="102" t="str">
        <f t="shared" si="47"/>
        <v>#NAME?</v>
      </c>
      <c r="AY155" s="103"/>
      <c r="AZ155" s="104" t="str">
        <f t="shared" si="48"/>
        <v>#NAME?</v>
      </c>
      <c r="BB155" s="103"/>
      <c r="BC155" s="104" t="str">
        <f t="shared" si="49"/>
        <v>#NAME?</v>
      </c>
      <c r="BE155" s="105"/>
      <c r="BF155" s="93" t="str">
        <f t="shared" si="50"/>
        <v>#NAME?</v>
      </c>
      <c r="BH155" s="103"/>
      <c r="BI155" s="104" t="str">
        <f t="shared" si="51"/>
        <v>#NAME?</v>
      </c>
      <c r="BK155" s="103"/>
      <c r="BL155" s="104" t="str">
        <f t="shared" si="52"/>
        <v>#NAME?</v>
      </c>
      <c r="BN155" s="103"/>
      <c r="BO155" s="107" t="str">
        <f t="shared" si="53"/>
        <v>#NAME?</v>
      </c>
      <c r="BQ155" s="103"/>
      <c r="BR155" s="108" t="str">
        <f t="shared" si="54"/>
        <v>#NAME?</v>
      </c>
      <c r="BT155" s="103"/>
      <c r="BU155" s="108" t="str">
        <f t="shared" si="55"/>
        <v>#NAME?</v>
      </c>
      <c r="BW155" s="101"/>
      <c r="BX155" s="102" t="str">
        <f t="shared" si="56"/>
        <v>#NAME?</v>
      </c>
      <c r="BZ155" s="103"/>
      <c r="CA155" s="104" t="str">
        <f t="shared" si="57"/>
        <v>#NAME?</v>
      </c>
      <c r="CC155" s="103"/>
      <c r="CD155" s="104" t="str">
        <f t="shared" si="58"/>
        <v>#NAME?</v>
      </c>
      <c r="CF155" s="105"/>
      <c r="CG155" s="93" t="str">
        <f t="shared" si="59"/>
        <v>#NAME?</v>
      </c>
      <c r="CI155" s="103"/>
      <c r="CJ155" s="104" t="str">
        <f t="shared" si="60"/>
        <v>#NAME?</v>
      </c>
      <c r="CL155" s="103"/>
      <c r="CM155" s="104" t="str">
        <f t="shared" si="61"/>
        <v>#NAME?</v>
      </c>
      <c r="CO155" s="101"/>
      <c r="CP155" s="93"/>
      <c r="CQ155" s="93"/>
      <c r="CR155" s="93"/>
      <c r="CS155" s="93"/>
      <c r="CT155" s="93"/>
      <c r="CU155" s="93"/>
      <c r="CV155" s="93"/>
      <c r="CW155" s="93"/>
      <c r="CX155" s="93"/>
      <c r="CY155" s="93"/>
      <c r="CZ155" s="93"/>
      <c r="DA155" s="93"/>
      <c r="DB155" s="93"/>
      <c r="DC155" s="93"/>
      <c r="DD155" s="93"/>
      <c r="DE155" s="93"/>
      <c r="DF155" s="93"/>
      <c r="DG155" s="93"/>
      <c r="DH155" s="93"/>
      <c r="DI155" s="93"/>
      <c r="DJ155" s="93"/>
      <c r="DK155" s="93"/>
      <c r="DL155" s="93"/>
      <c r="DM155" s="93"/>
      <c r="DN155" s="93"/>
      <c r="DO155" s="93"/>
      <c r="DP155" s="93"/>
      <c r="DQ155" s="93"/>
      <c r="DR155" s="93"/>
    </row>
    <row r="156">
      <c r="A156" s="93"/>
      <c r="B156" s="102">
        <f t="shared" si="62"/>
        <v>24</v>
      </c>
      <c r="C156" s="101"/>
      <c r="D156" s="102" t="str">
        <f t="shared" si="32"/>
        <v>#NAME?</v>
      </c>
      <c r="F156" s="103"/>
      <c r="G156" s="104" t="str">
        <f t="shared" si="33"/>
        <v>#NAME?</v>
      </c>
      <c r="I156" s="103"/>
      <c r="J156" s="104" t="str">
        <f t="shared" si="34"/>
        <v>#NAME?</v>
      </c>
      <c r="L156" s="105"/>
      <c r="M156" s="106" t="str">
        <f t="shared" si="35"/>
        <v>#NAME?</v>
      </c>
      <c r="O156" s="103"/>
      <c r="P156" s="104" t="str">
        <f t="shared" si="36"/>
        <v>#NAME?</v>
      </c>
      <c r="R156" s="103"/>
      <c r="S156" s="104" t="str">
        <f t="shared" si="37"/>
        <v>#NAME?</v>
      </c>
      <c r="U156" s="103"/>
      <c r="V156" s="107" t="str">
        <f t="shared" si="38"/>
        <v>#NAME?</v>
      </c>
      <c r="X156" s="103"/>
      <c r="Y156" s="108" t="str">
        <f t="shared" si="39"/>
        <v>#NAME?</v>
      </c>
      <c r="AA156" s="103"/>
      <c r="AB156" s="108" t="str">
        <f t="shared" si="40"/>
        <v>#NAME?</v>
      </c>
      <c r="AD156" s="103"/>
      <c r="AE156" s="102" t="str">
        <f t="shared" si="41"/>
        <v>#NAME?</v>
      </c>
      <c r="AG156" s="103"/>
      <c r="AH156" s="104" t="str">
        <f t="shared" si="42"/>
        <v>#NAME?</v>
      </c>
      <c r="AJ156" s="103"/>
      <c r="AK156" s="104" t="str">
        <f t="shared" si="43"/>
        <v>#NAME?</v>
      </c>
      <c r="AM156" s="105"/>
      <c r="AN156" s="106" t="str">
        <f t="shared" si="44"/>
        <v>#NAME?</v>
      </c>
      <c r="AP156" s="103"/>
      <c r="AQ156" s="104" t="str">
        <f t="shared" si="45"/>
        <v>#NAME?</v>
      </c>
      <c r="AS156" s="103"/>
      <c r="AT156" s="104" t="str">
        <f t="shared" si="46"/>
        <v>#NAME?</v>
      </c>
      <c r="AV156" s="101"/>
      <c r="AW156" s="102" t="str">
        <f t="shared" si="47"/>
        <v>#NAME?</v>
      </c>
      <c r="AY156" s="103"/>
      <c r="AZ156" s="104" t="str">
        <f t="shared" si="48"/>
        <v>#NAME?</v>
      </c>
      <c r="BB156" s="103"/>
      <c r="BC156" s="104" t="str">
        <f t="shared" si="49"/>
        <v>#NAME?</v>
      </c>
      <c r="BE156" s="105"/>
      <c r="BF156" s="93" t="str">
        <f t="shared" si="50"/>
        <v>#NAME?</v>
      </c>
      <c r="BH156" s="103"/>
      <c r="BI156" s="104" t="str">
        <f t="shared" si="51"/>
        <v>#NAME?</v>
      </c>
      <c r="BK156" s="103"/>
      <c r="BL156" s="104" t="str">
        <f t="shared" si="52"/>
        <v>#NAME?</v>
      </c>
      <c r="BN156" s="103"/>
      <c r="BO156" s="107" t="str">
        <f t="shared" si="53"/>
        <v>#NAME?</v>
      </c>
      <c r="BQ156" s="103"/>
      <c r="BR156" s="108" t="str">
        <f t="shared" si="54"/>
        <v>#NAME?</v>
      </c>
      <c r="BT156" s="103"/>
      <c r="BU156" s="108" t="str">
        <f t="shared" si="55"/>
        <v>#NAME?</v>
      </c>
      <c r="BW156" s="101"/>
      <c r="BX156" s="102" t="str">
        <f t="shared" si="56"/>
        <v>#NAME?</v>
      </c>
      <c r="BZ156" s="103"/>
      <c r="CA156" s="104" t="str">
        <f t="shared" si="57"/>
        <v>#NAME?</v>
      </c>
      <c r="CC156" s="103"/>
      <c r="CD156" s="104" t="str">
        <f t="shared" si="58"/>
        <v>#NAME?</v>
      </c>
      <c r="CF156" s="105"/>
      <c r="CG156" s="93" t="str">
        <f t="shared" si="59"/>
        <v>#NAME?</v>
      </c>
      <c r="CI156" s="103"/>
      <c r="CJ156" s="104" t="str">
        <f t="shared" si="60"/>
        <v>#NAME?</v>
      </c>
      <c r="CL156" s="103"/>
      <c r="CM156" s="104" t="str">
        <f t="shared" si="61"/>
        <v>#NAME?</v>
      </c>
      <c r="CO156" s="101"/>
      <c r="CP156" s="93"/>
      <c r="CQ156" s="93"/>
      <c r="CR156" s="93"/>
      <c r="CS156" s="93"/>
      <c r="CT156" s="93"/>
      <c r="CU156" s="93"/>
      <c r="CV156" s="93"/>
      <c r="CW156" s="93"/>
      <c r="CX156" s="93"/>
      <c r="CY156" s="93"/>
      <c r="CZ156" s="93"/>
      <c r="DA156" s="93"/>
      <c r="DB156" s="93"/>
      <c r="DC156" s="93"/>
      <c r="DD156" s="93"/>
      <c r="DE156" s="93"/>
      <c r="DF156" s="93"/>
      <c r="DG156" s="93"/>
      <c r="DH156" s="93"/>
      <c r="DI156" s="93"/>
      <c r="DJ156" s="93"/>
      <c r="DK156" s="93"/>
      <c r="DL156" s="93"/>
      <c r="DM156" s="93"/>
      <c r="DN156" s="93"/>
      <c r="DO156" s="93"/>
      <c r="DP156" s="93"/>
      <c r="DQ156" s="93"/>
      <c r="DR156" s="93"/>
    </row>
    <row r="157">
      <c r="A157" s="93"/>
      <c r="B157" s="102">
        <f t="shared" si="62"/>
        <v>25</v>
      </c>
      <c r="C157" s="101"/>
      <c r="D157" s="102" t="str">
        <f t="shared" si="32"/>
        <v>#NAME?</v>
      </c>
      <c r="F157" s="103"/>
      <c r="G157" s="104" t="str">
        <f t="shared" si="33"/>
        <v>#NAME?</v>
      </c>
      <c r="I157" s="103"/>
      <c r="J157" s="104" t="str">
        <f t="shared" si="34"/>
        <v>#NAME?</v>
      </c>
      <c r="L157" s="105"/>
      <c r="M157" s="106" t="str">
        <f t="shared" si="35"/>
        <v>#NAME?</v>
      </c>
      <c r="O157" s="103"/>
      <c r="P157" s="104" t="str">
        <f t="shared" si="36"/>
        <v>#NAME?</v>
      </c>
      <c r="R157" s="103"/>
      <c r="S157" s="104" t="str">
        <f t="shared" si="37"/>
        <v>#NAME?</v>
      </c>
      <c r="U157" s="103"/>
      <c r="V157" s="107" t="str">
        <f t="shared" si="38"/>
        <v>#NAME?</v>
      </c>
      <c r="X157" s="103"/>
      <c r="Y157" s="108" t="str">
        <f t="shared" si="39"/>
        <v>#NAME?</v>
      </c>
      <c r="AA157" s="103"/>
      <c r="AB157" s="108" t="str">
        <f t="shared" si="40"/>
        <v>#NAME?</v>
      </c>
      <c r="AD157" s="103"/>
      <c r="AE157" s="102" t="str">
        <f t="shared" si="41"/>
        <v>#NAME?</v>
      </c>
      <c r="AG157" s="103"/>
      <c r="AH157" s="104" t="str">
        <f t="shared" si="42"/>
        <v>#NAME?</v>
      </c>
      <c r="AJ157" s="103"/>
      <c r="AK157" s="104" t="str">
        <f t="shared" si="43"/>
        <v>#NAME?</v>
      </c>
      <c r="AM157" s="105"/>
      <c r="AN157" s="106" t="str">
        <f t="shared" si="44"/>
        <v>#NAME?</v>
      </c>
      <c r="AP157" s="103"/>
      <c r="AQ157" s="104" t="str">
        <f t="shared" si="45"/>
        <v>#NAME?</v>
      </c>
      <c r="AS157" s="103"/>
      <c r="AT157" s="104" t="str">
        <f t="shared" si="46"/>
        <v>#NAME?</v>
      </c>
      <c r="AV157" s="101"/>
      <c r="AW157" s="102" t="str">
        <f t="shared" si="47"/>
        <v>#NAME?</v>
      </c>
      <c r="AY157" s="103"/>
      <c r="AZ157" s="104" t="str">
        <f t="shared" si="48"/>
        <v>#NAME?</v>
      </c>
      <c r="BB157" s="103"/>
      <c r="BC157" s="104" t="str">
        <f t="shared" si="49"/>
        <v>#NAME?</v>
      </c>
      <c r="BE157" s="105"/>
      <c r="BF157" s="93" t="str">
        <f t="shared" si="50"/>
        <v>#NAME?</v>
      </c>
      <c r="BH157" s="103"/>
      <c r="BI157" s="104" t="str">
        <f t="shared" si="51"/>
        <v>#NAME?</v>
      </c>
      <c r="BK157" s="103"/>
      <c r="BL157" s="104" t="str">
        <f t="shared" si="52"/>
        <v>#NAME?</v>
      </c>
      <c r="BN157" s="103"/>
      <c r="BO157" s="107" t="str">
        <f t="shared" si="53"/>
        <v>#NAME?</v>
      </c>
      <c r="BQ157" s="103"/>
      <c r="BR157" s="108" t="str">
        <f t="shared" si="54"/>
        <v>#NAME?</v>
      </c>
      <c r="BT157" s="103"/>
      <c r="BU157" s="108" t="str">
        <f t="shared" si="55"/>
        <v>#NAME?</v>
      </c>
      <c r="BW157" s="101"/>
      <c r="BX157" s="102" t="str">
        <f t="shared" si="56"/>
        <v>#NAME?</v>
      </c>
      <c r="BZ157" s="103"/>
      <c r="CA157" s="104" t="str">
        <f t="shared" si="57"/>
        <v>#NAME?</v>
      </c>
      <c r="CC157" s="103"/>
      <c r="CD157" s="104" t="str">
        <f t="shared" si="58"/>
        <v>#NAME?</v>
      </c>
      <c r="CF157" s="105"/>
      <c r="CG157" s="93" t="str">
        <f t="shared" si="59"/>
        <v>#NAME?</v>
      </c>
      <c r="CI157" s="103"/>
      <c r="CJ157" s="104" t="str">
        <f t="shared" si="60"/>
        <v>#NAME?</v>
      </c>
      <c r="CL157" s="103"/>
      <c r="CM157" s="104" t="str">
        <f t="shared" si="61"/>
        <v>#NAME?</v>
      </c>
      <c r="CO157" s="101"/>
      <c r="CP157" s="93"/>
      <c r="CQ157" s="93"/>
      <c r="CR157" s="93"/>
      <c r="CS157" s="93"/>
      <c r="CT157" s="93"/>
      <c r="CU157" s="93"/>
      <c r="CV157" s="93"/>
      <c r="CW157" s="93"/>
      <c r="CX157" s="93"/>
      <c r="CY157" s="93"/>
      <c r="CZ157" s="93"/>
      <c r="DA157" s="93"/>
      <c r="DB157" s="93"/>
      <c r="DC157" s="93"/>
      <c r="DD157" s="93"/>
      <c r="DE157" s="93"/>
      <c r="DF157" s="93"/>
      <c r="DG157" s="93"/>
      <c r="DH157" s="93"/>
      <c r="DI157" s="93"/>
      <c r="DJ157" s="93"/>
      <c r="DK157" s="93"/>
      <c r="DL157" s="93"/>
      <c r="DM157" s="93"/>
      <c r="DN157" s="93"/>
      <c r="DO157" s="93"/>
      <c r="DP157" s="93"/>
      <c r="DQ157" s="93"/>
      <c r="DR157" s="93"/>
    </row>
    <row r="158">
      <c r="A158" s="93"/>
      <c r="B158" s="102">
        <f t="shared" si="62"/>
        <v>26</v>
      </c>
      <c r="C158" s="101"/>
      <c r="D158" s="102" t="str">
        <f t="shared" si="32"/>
        <v>#NAME?</v>
      </c>
      <c r="F158" s="103"/>
      <c r="G158" s="104" t="str">
        <f t="shared" si="33"/>
        <v>#NAME?</v>
      </c>
      <c r="I158" s="103"/>
      <c r="J158" s="104" t="str">
        <f t="shared" si="34"/>
        <v>#NAME?</v>
      </c>
      <c r="L158" s="105"/>
      <c r="M158" s="106" t="str">
        <f t="shared" si="35"/>
        <v>#NAME?</v>
      </c>
      <c r="O158" s="103"/>
      <c r="P158" s="104" t="str">
        <f t="shared" si="36"/>
        <v>#NAME?</v>
      </c>
      <c r="R158" s="103"/>
      <c r="S158" s="104" t="str">
        <f t="shared" si="37"/>
        <v>#NAME?</v>
      </c>
      <c r="U158" s="103"/>
      <c r="V158" s="107" t="str">
        <f t="shared" si="38"/>
        <v>#NAME?</v>
      </c>
      <c r="X158" s="103"/>
      <c r="Y158" s="108" t="str">
        <f t="shared" si="39"/>
        <v>#NAME?</v>
      </c>
      <c r="AA158" s="103"/>
      <c r="AB158" s="108" t="str">
        <f t="shared" si="40"/>
        <v>#NAME?</v>
      </c>
      <c r="AD158" s="103"/>
      <c r="AE158" s="102" t="str">
        <f t="shared" si="41"/>
        <v>#NAME?</v>
      </c>
      <c r="AG158" s="103"/>
      <c r="AH158" s="104" t="str">
        <f t="shared" si="42"/>
        <v>#NAME?</v>
      </c>
      <c r="AJ158" s="103"/>
      <c r="AK158" s="104" t="str">
        <f t="shared" si="43"/>
        <v>#NAME?</v>
      </c>
      <c r="AM158" s="105"/>
      <c r="AN158" s="106" t="str">
        <f t="shared" si="44"/>
        <v>#NAME?</v>
      </c>
      <c r="AP158" s="103"/>
      <c r="AQ158" s="104" t="str">
        <f t="shared" si="45"/>
        <v>#NAME?</v>
      </c>
      <c r="AS158" s="103"/>
      <c r="AT158" s="104" t="str">
        <f t="shared" si="46"/>
        <v>#NAME?</v>
      </c>
      <c r="AV158" s="101"/>
      <c r="AW158" s="102" t="str">
        <f t="shared" si="47"/>
        <v>#NAME?</v>
      </c>
      <c r="AY158" s="103"/>
      <c r="AZ158" s="104" t="str">
        <f t="shared" si="48"/>
        <v>#NAME?</v>
      </c>
      <c r="BB158" s="103"/>
      <c r="BC158" s="104" t="str">
        <f t="shared" si="49"/>
        <v>#NAME?</v>
      </c>
      <c r="BE158" s="105"/>
      <c r="BF158" s="93" t="str">
        <f t="shared" si="50"/>
        <v>#NAME?</v>
      </c>
      <c r="BH158" s="103"/>
      <c r="BI158" s="104" t="str">
        <f t="shared" si="51"/>
        <v>#NAME?</v>
      </c>
      <c r="BK158" s="103"/>
      <c r="BL158" s="104" t="str">
        <f t="shared" si="52"/>
        <v>#NAME?</v>
      </c>
      <c r="BN158" s="103"/>
      <c r="BO158" s="107" t="str">
        <f t="shared" si="53"/>
        <v>#NAME?</v>
      </c>
      <c r="BQ158" s="103"/>
      <c r="BR158" s="108" t="str">
        <f t="shared" si="54"/>
        <v>#NAME?</v>
      </c>
      <c r="BT158" s="103"/>
      <c r="BU158" s="108" t="str">
        <f t="shared" si="55"/>
        <v>#NAME?</v>
      </c>
      <c r="BW158" s="101"/>
      <c r="BX158" s="102" t="str">
        <f t="shared" si="56"/>
        <v>#NAME?</v>
      </c>
      <c r="BZ158" s="103"/>
      <c r="CA158" s="104" t="str">
        <f t="shared" si="57"/>
        <v>#NAME?</v>
      </c>
      <c r="CC158" s="103"/>
      <c r="CD158" s="104" t="str">
        <f t="shared" si="58"/>
        <v>#NAME?</v>
      </c>
      <c r="CF158" s="105"/>
      <c r="CG158" s="93" t="str">
        <f t="shared" si="59"/>
        <v>#NAME?</v>
      </c>
      <c r="CI158" s="103"/>
      <c r="CJ158" s="104" t="str">
        <f t="shared" si="60"/>
        <v>#NAME?</v>
      </c>
      <c r="CL158" s="103"/>
      <c r="CM158" s="104" t="str">
        <f t="shared" si="61"/>
        <v>#NAME?</v>
      </c>
      <c r="CO158" s="101"/>
      <c r="CP158" s="93"/>
      <c r="CQ158" s="93"/>
      <c r="CR158" s="93"/>
      <c r="CS158" s="93"/>
      <c r="CT158" s="93"/>
      <c r="CU158" s="93"/>
      <c r="CV158" s="93"/>
      <c r="CW158" s="93"/>
      <c r="CX158" s="93"/>
      <c r="CY158" s="93"/>
      <c r="CZ158" s="93"/>
      <c r="DA158" s="93"/>
      <c r="DB158" s="93"/>
      <c r="DC158" s="93"/>
      <c r="DD158" s="93"/>
      <c r="DE158" s="93"/>
      <c r="DF158" s="93"/>
      <c r="DG158" s="93"/>
      <c r="DH158" s="93"/>
      <c r="DI158" s="93"/>
      <c r="DJ158" s="93"/>
      <c r="DK158" s="93"/>
      <c r="DL158" s="93"/>
      <c r="DM158" s="93"/>
      <c r="DN158" s="93"/>
      <c r="DO158" s="93"/>
      <c r="DP158" s="93"/>
      <c r="DQ158" s="93"/>
      <c r="DR158" s="93"/>
    </row>
    <row r="159">
      <c r="A159" s="93"/>
      <c r="B159" s="102">
        <f t="shared" si="62"/>
        <v>27</v>
      </c>
      <c r="C159" s="101"/>
      <c r="D159" s="102" t="str">
        <f t="shared" si="32"/>
        <v>#NAME?</v>
      </c>
      <c r="F159" s="103"/>
      <c r="G159" s="104" t="str">
        <f t="shared" si="33"/>
        <v>#NAME?</v>
      </c>
      <c r="I159" s="103"/>
      <c r="J159" s="104" t="str">
        <f t="shared" si="34"/>
        <v>#NAME?</v>
      </c>
      <c r="L159" s="105"/>
      <c r="M159" s="106" t="str">
        <f t="shared" si="35"/>
        <v>#NAME?</v>
      </c>
      <c r="O159" s="103"/>
      <c r="P159" s="104" t="str">
        <f t="shared" si="36"/>
        <v>#NAME?</v>
      </c>
      <c r="R159" s="103"/>
      <c r="S159" s="104" t="str">
        <f t="shared" si="37"/>
        <v>#NAME?</v>
      </c>
      <c r="U159" s="103"/>
      <c r="V159" s="107" t="str">
        <f t="shared" si="38"/>
        <v>#NAME?</v>
      </c>
      <c r="X159" s="103"/>
      <c r="Y159" s="108" t="str">
        <f t="shared" si="39"/>
        <v>#NAME?</v>
      </c>
      <c r="AA159" s="103"/>
      <c r="AB159" s="108" t="str">
        <f t="shared" si="40"/>
        <v>#NAME?</v>
      </c>
      <c r="AD159" s="103"/>
      <c r="AE159" s="102" t="str">
        <f t="shared" si="41"/>
        <v>#NAME?</v>
      </c>
      <c r="AG159" s="103"/>
      <c r="AH159" s="104" t="str">
        <f t="shared" si="42"/>
        <v>#NAME?</v>
      </c>
      <c r="AJ159" s="103"/>
      <c r="AK159" s="104" t="str">
        <f t="shared" si="43"/>
        <v>#NAME?</v>
      </c>
      <c r="AM159" s="105"/>
      <c r="AN159" s="106" t="str">
        <f t="shared" si="44"/>
        <v>#NAME?</v>
      </c>
      <c r="AP159" s="103"/>
      <c r="AQ159" s="104" t="str">
        <f t="shared" si="45"/>
        <v>#NAME?</v>
      </c>
      <c r="AS159" s="103"/>
      <c r="AT159" s="104" t="str">
        <f t="shared" si="46"/>
        <v>#NAME?</v>
      </c>
      <c r="AV159" s="101"/>
      <c r="AW159" s="102" t="str">
        <f t="shared" si="47"/>
        <v>#NAME?</v>
      </c>
      <c r="AY159" s="103"/>
      <c r="AZ159" s="104" t="str">
        <f t="shared" si="48"/>
        <v>#NAME?</v>
      </c>
      <c r="BB159" s="103"/>
      <c r="BC159" s="104" t="str">
        <f t="shared" si="49"/>
        <v>#NAME?</v>
      </c>
      <c r="BE159" s="105"/>
      <c r="BF159" s="93" t="str">
        <f t="shared" si="50"/>
        <v>#NAME?</v>
      </c>
      <c r="BH159" s="103"/>
      <c r="BI159" s="104" t="str">
        <f t="shared" si="51"/>
        <v>#NAME?</v>
      </c>
      <c r="BK159" s="103"/>
      <c r="BL159" s="104" t="str">
        <f t="shared" si="52"/>
        <v>#NAME?</v>
      </c>
      <c r="BN159" s="103"/>
      <c r="BO159" s="107" t="str">
        <f t="shared" si="53"/>
        <v>#NAME?</v>
      </c>
      <c r="BQ159" s="103"/>
      <c r="BR159" s="108" t="str">
        <f t="shared" si="54"/>
        <v>#NAME?</v>
      </c>
      <c r="BT159" s="103"/>
      <c r="BU159" s="108" t="str">
        <f t="shared" si="55"/>
        <v>#NAME?</v>
      </c>
      <c r="BW159" s="101"/>
      <c r="BX159" s="102" t="str">
        <f t="shared" si="56"/>
        <v>#NAME?</v>
      </c>
      <c r="BZ159" s="103"/>
      <c r="CA159" s="104" t="str">
        <f t="shared" si="57"/>
        <v>#NAME?</v>
      </c>
      <c r="CC159" s="103"/>
      <c r="CD159" s="104" t="str">
        <f t="shared" si="58"/>
        <v>#NAME?</v>
      </c>
      <c r="CF159" s="105"/>
      <c r="CG159" s="93" t="str">
        <f t="shared" si="59"/>
        <v>#NAME?</v>
      </c>
      <c r="CI159" s="103"/>
      <c r="CJ159" s="104" t="str">
        <f t="shared" si="60"/>
        <v>#NAME?</v>
      </c>
      <c r="CL159" s="103"/>
      <c r="CM159" s="104" t="str">
        <f t="shared" si="61"/>
        <v>#NAME?</v>
      </c>
      <c r="CO159" s="101"/>
      <c r="CP159" s="93"/>
      <c r="CQ159" s="93"/>
      <c r="CR159" s="93"/>
      <c r="CS159" s="93"/>
      <c r="CT159" s="93"/>
      <c r="CU159" s="93"/>
      <c r="CV159" s="93"/>
      <c r="CW159" s="93"/>
      <c r="CX159" s="93"/>
      <c r="CY159" s="93"/>
      <c r="CZ159" s="93"/>
      <c r="DA159" s="93"/>
      <c r="DB159" s="93"/>
      <c r="DC159" s="93"/>
      <c r="DD159" s="93"/>
      <c r="DE159" s="93"/>
      <c r="DF159" s="93"/>
      <c r="DG159" s="93"/>
      <c r="DH159" s="93"/>
      <c r="DI159" s="93"/>
      <c r="DJ159" s="93"/>
      <c r="DK159" s="93"/>
      <c r="DL159" s="93"/>
      <c r="DM159" s="93"/>
      <c r="DN159" s="93"/>
      <c r="DO159" s="93"/>
      <c r="DP159" s="93"/>
      <c r="DQ159" s="93"/>
      <c r="DR159" s="93"/>
    </row>
    <row r="160">
      <c r="A160" s="93"/>
      <c r="B160" s="102">
        <f t="shared" si="62"/>
        <v>28</v>
      </c>
      <c r="C160" s="101"/>
      <c r="D160" s="102" t="str">
        <f t="shared" si="32"/>
        <v>#NAME?</v>
      </c>
      <c r="F160" s="103"/>
      <c r="G160" s="104" t="str">
        <f t="shared" si="33"/>
        <v>#NAME?</v>
      </c>
      <c r="I160" s="103"/>
      <c r="J160" s="104" t="str">
        <f t="shared" si="34"/>
        <v>#NAME?</v>
      </c>
      <c r="L160" s="105"/>
      <c r="M160" s="106" t="str">
        <f t="shared" si="35"/>
        <v>#NAME?</v>
      </c>
      <c r="O160" s="103"/>
      <c r="P160" s="104" t="str">
        <f t="shared" si="36"/>
        <v>#NAME?</v>
      </c>
      <c r="R160" s="103"/>
      <c r="S160" s="104" t="str">
        <f t="shared" si="37"/>
        <v>#NAME?</v>
      </c>
      <c r="U160" s="103"/>
      <c r="V160" s="107" t="str">
        <f t="shared" si="38"/>
        <v>#NAME?</v>
      </c>
      <c r="X160" s="103"/>
      <c r="Y160" s="108" t="str">
        <f t="shared" si="39"/>
        <v>#NAME?</v>
      </c>
      <c r="AA160" s="103"/>
      <c r="AB160" s="108" t="str">
        <f t="shared" si="40"/>
        <v>#NAME?</v>
      </c>
      <c r="AD160" s="103"/>
      <c r="AE160" s="102" t="str">
        <f t="shared" si="41"/>
        <v>#NAME?</v>
      </c>
      <c r="AG160" s="103"/>
      <c r="AH160" s="104" t="str">
        <f t="shared" si="42"/>
        <v>#NAME?</v>
      </c>
      <c r="AJ160" s="103"/>
      <c r="AK160" s="104" t="str">
        <f t="shared" si="43"/>
        <v>#NAME?</v>
      </c>
      <c r="AM160" s="105"/>
      <c r="AN160" s="106" t="str">
        <f t="shared" si="44"/>
        <v>#NAME?</v>
      </c>
      <c r="AP160" s="103"/>
      <c r="AQ160" s="104" t="str">
        <f t="shared" si="45"/>
        <v>#NAME?</v>
      </c>
      <c r="AS160" s="103"/>
      <c r="AT160" s="104" t="str">
        <f t="shared" si="46"/>
        <v>#NAME?</v>
      </c>
      <c r="AV160" s="101"/>
      <c r="AW160" s="102" t="str">
        <f t="shared" si="47"/>
        <v>#NAME?</v>
      </c>
      <c r="AY160" s="103"/>
      <c r="AZ160" s="104" t="str">
        <f t="shared" si="48"/>
        <v>#NAME?</v>
      </c>
      <c r="BB160" s="103"/>
      <c r="BC160" s="104" t="str">
        <f t="shared" si="49"/>
        <v>#NAME?</v>
      </c>
      <c r="BE160" s="105"/>
      <c r="BF160" s="93" t="str">
        <f t="shared" si="50"/>
        <v>#NAME?</v>
      </c>
      <c r="BH160" s="103"/>
      <c r="BI160" s="104" t="str">
        <f t="shared" si="51"/>
        <v>#NAME?</v>
      </c>
      <c r="BK160" s="103"/>
      <c r="BL160" s="104" t="str">
        <f t="shared" si="52"/>
        <v>#NAME?</v>
      </c>
      <c r="BN160" s="103"/>
      <c r="BO160" s="107" t="str">
        <f t="shared" si="53"/>
        <v>#NAME?</v>
      </c>
      <c r="BQ160" s="103"/>
      <c r="BR160" s="108" t="str">
        <f t="shared" si="54"/>
        <v>#NAME?</v>
      </c>
      <c r="BT160" s="103"/>
      <c r="BU160" s="108" t="str">
        <f t="shared" si="55"/>
        <v>#NAME?</v>
      </c>
      <c r="BW160" s="101"/>
      <c r="BX160" s="102" t="str">
        <f t="shared" si="56"/>
        <v>#NAME?</v>
      </c>
      <c r="BZ160" s="103"/>
      <c r="CA160" s="104" t="str">
        <f t="shared" si="57"/>
        <v>#NAME?</v>
      </c>
      <c r="CC160" s="103"/>
      <c r="CD160" s="104" t="str">
        <f t="shared" si="58"/>
        <v>#NAME?</v>
      </c>
      <c r="CF160" s="105"/>
      <c r="CG160" s="93" t="str">
        <f t="shared" si="59"/>
        <v>#NAME?</v>
      </c>
      <c r="CI160" s="103"/>
      <c r="CJ160" s="104" t="str">
        <f t="shared" si="60"/>
        <v>#NAME?</v>
      </c>
      <c r="CL160" s="103"/>
      <c r="CM160" s="104" t="str">
        <f t="shared" si="61"/>
        <v>#NAME?</v>
      </c>
      <c r="CO160" s="101"/>
      <c r="CP160" s="93"/>
      <c r="CQ160" s="93"/>
      <c r="CR160" s="93"/>
      <c r="CS160" s="93"/>
      <c r="CT160" s="93"/>
      <c r="CU160" s="93"/>
      <c r="CV160" s="93"/>
      <c r="CW160" s="93"/>
      <c r="CX160" s="93"/>
      <c r="CY160" s="93"/>
      <c r="CZ160" s="93"/>
      <c r="DA160" s="93"/>
      <c r="DB160" s="93"/>
      <c r="DC160" s="93"/>
      <c r="DD160" s="93"/>
      <c r="DE160" s="93"/>
      <c r="DF160" s="93"/>
      <c r="DG160" s="93"/>
      <c r="DH160" s="93"/>
      <c r="DI160" s="93"/>
      <c r="DJ160" s="93"/>
      <c r="DK160" s="93"/>
      <c r="DL160" s="93"/>
      <c r="DM160" s="93"/>
      <c r="DN160" s="93"/>
      <c r="DO160" s="93"/>
      <c r="DP160" s="93"/>
      <c r="DQ160" s="93"/>
      <c r="DR160" s="93"/>
    </row>
    <row r="161">
      <c r="A161" s="93"/>
      <c r="B161" s="102">
        <f t="shared" si="62"/>
        <v>29</v>
      </c>
      <c r="C161" s="101"/>
      <c r="D161" s="102" t="str">
        <f t="shared" si="32"/>
        <v>#NAME?</v>
      </c>
      <c r="F161" s="103"/>
      <c r="G161" s="104" t="str">
        <f t="shared" si="33"/>
        <v>#NAME?</v>
      </c>
      <c r="I161" s="103"/>
      <c r="J161" s="104" t="str">
        <f t="shared" si="34"/>
        <v>#NAME?</v>
      </c>
      <c r="L161" s="105"/>
      <c r="M161" s="106" t="str">
        <f t="shared" si="35"/>
        <v>#NAME?</v>
      </c>
      <c r="O161" s="103"/>
      <c r="P161" s="104" t="str">
        <f t="shared" si="36"/>
        <v>#NAME?</v>
      </c>
      <c r="R161" s="103"/>
      <c r="S161" s="104" t="str">
        <f t="shared" si="37"/>
        <v>#NAME?</v>
      </c>
      <c r="U161" s="103"/>
      <c r="V161" s="107" t="str">
        <f t="shared" si="38"/>
        <v>#NAME?</v>
      </c>
      <c r="X161" s="103"/>
      <c r="Y161" s="108" t="str">
        <f t="shared" si="39"/>
        <v>#NAME?</v>
      </c>
      <c r="AA161" s="103"/>
      <c r="AB161" s="108" t="str">
        <f t="shared" si="40"/>
        <v>#NAME?</v>
      </c>
      <c r="AD161" s="103"/>
      <c r="AE161" s="102" t="str">
        <f t="shared" si="41"/>
        <v>#NAME?</v>
      </c>
      <c r="AG161" s="103"/>
      <c r="AH161" s="104" t="str">
        <f t="shared" si="42"/>
        <v>#NAME?</v>
      </c>
      <c r="AJ161" s="103"/>
      <c r="AK161" s="104" t="str">
        <f t="shared" si="43"/>
        <v>#NAME?</v>
      </c>
      <c r="AM161" s="105"/>
      <c r="AN161" s="106" t="str">
        <f t="shared" si="44"/>
        <v>#NAME?</v>
      </c>
      <c r="AP161" s="103"/>
      <c r="AQ161" s="104" t="str">
        <f t="shared" si="45"/>
        <v>#NAME?</v>
      </c>
      <c r="AS161" s="103"/>
      <c r="AT161" s="104" t="str">
        <f t="shared" si="46"/>
        <v>#NAME?</v>
      </c>
      <c r="AV161" s="101"/>
      <c r="AW161" s="102" t="str">
        <f t="shared" si="47"/>
        <v>#NAME?</v>
      </c>
      <c r="AY161" s="103"/>
      <c r="AZ161" s="104" t="str">
        <f t="shared" si="48"/>
        <v>#NAME?</v>
      </c>
      <c r="BB161" s="103"/>
      <c r="BC161" s="104" t="str">
        <f t="shared" si="49"/>
        <v>#NAME?</v>
      </c>
      <c r="BE161" s="105"/>
      <c r="BF161" s="93" t="str">
        <f t="shared" si="50"/>
        <v>#NAME?</v>
      </c>
      <c r="BH161" s="103"/>
      <c r="BI161" s="104" t="str">
        <f t="shared" si="51"/>
        <v>#NAME?</v>
      </c>
      <c r="BK161" s="103"/>
      <c r="BL161" s="104" t="str">
        <f t="shared" si="52"/>
        <v>#NAME?</v>
      </c>
      <c r="BN161" s="103"/>
      <c r="BO161" s="107" t="str">
        <f t="shared" si="53"/>
        <v>#NAME?</v>
      </c>
      <c r="BQ161" s="103"/>
      <c r="BR161" s="108" t="str">
        <f t="shared" si="54"/>
        <v>#NAME?</v>
      </c>
      <c r="BT161" s="103"/>
      <c r="BU161" s="108" t="str">
        <f t="shared" si="55"/>
        <v>#NAME?</v>
      </c>
      <c r="BW161" s="101"/>
      <c r="BX161" s="102" t="str">
        <f t="shared" si="56"/>
        <v>#NAME?</v>
      </c>
      <c r="BZ161" s="103"/>
      <c r="CA161" s="104" t="str">
        <f t="shared" si="57"/>
        <v>#NAME?</v>
      </c>
      <c r="CC161" s="103"/>
      <c r="CD161" s="104" t="str">
        <f t="shared" si="58"/>
        <v>#NAME?</v>
      </c>
      <c r="CF161" s="105"/>
      <c r="CG161" s="93" t="str">
        <f t="shared" si="59"/>
        <v>#NAME?</v>
      </c>
      <c r="CI161" s="103"/>
      <c r="CJ161" s="104" t="str">
        <f t="shared" si="60"/>
        <v>#NAME?</v>
      </c>
      <c r="CL161" s="103"/>
      <c r="CM161" s="104" t="str">
        <f t="shared" si="61"/>
        <v>#NAME?</v>
      </c>
      <c r="CO161" s="101"/>
      <c r="CP161" s="93"/>
      <c r="CQ161" s="93"/>
      <c r="CR161" s="93"/>
      <c r="CS161" s="93"/>
      <c r="CT161" s="93"/>
      <c r="CU161" s="93"/>
      <c r="CV161" s="93"/>
      <c r="CW161" s="93"/>
      <c r="CX161" s="93"/>
      <c r="CY161" s="93"/>
      <c r="CZ161" s="93"/>
      <c r="DA161" s="93"/>
      <c r="DB161" s="93"/>
      <c r="DC161" s="93"/>
      <c r="DD161" s="93"/>
      <c r="DE161" s="93"/>
      <c r="DF161" s="93"/>
      <c r="DG161" s="93"/>
      <c r="DH161" s="93"/>
      <c r="DI161" s="93"/>
      <c r="DJ161" s="93"/>
      <c r="DK161" s="93"/>
      <c r="DL161" s="93"/>
      <c r="DM161" s="93"/>
      <c r="DN161" s="93"/>
      <c r="DO161" s="93"/>
      <c r="DP161" s="93"/>
      <c r="DQ161" s="93"/>
      <c r="DR161" s="93"/>
    </row>
    <row r="162">
      <c r="A162" s="93"/>
      <c r="B162" s="110">
        <f t="shared" si="62"/>
        <v>30</v>
      </c>
      <c r="C162" s="11"/>
      <c r="D162" s="110" t="str">
        <f t="shared" si="32"/>
        <v>#NAME?</v>
      </c>
      <c r="E162" s="10"/>
      <c r="F162" s="111"/>
      <c r="G162" s="112" t="str">
        <f t="shared" si="33"/>
        <v>#NAME?</v>
      </c>
      <c r="H162" s="10"/>
      <c r="I162" s="111"/>
      <c r="J162" s="112" t="str">
        <f t="shared" si="34"/>
        <v>#NAME?</v>
      </c>
      <c r="K162" s="10"/>
      <c r="L162" s="113"/>
      <c r="M162" s="114" t="str">
        <f t="shared" si="35"/>
        <v>#NAME?</v>
      </c>
      <c r="N162" s="10"/>
      <c r="O162" s="111"/>
      <c r="P162" s="112" t="str">
        <f t="shared" si="36"/>
        <v>#NAME?</v>
      </c>
      <c r="Q162" s="10"/>
      <c r="R162" s="111"/>
      <c r="S162" s="112" t="str">
        <f t="shared" si="37"/>
        <v>#NAME?</v>
      </c>
      <c r="T162" s="10"/>
      <c r="U162" s="111"/>
      <c r="V162" s="115" t="str">
        <f t="shared" si="38"/>
        <v>#NAME?</v>
      </c>
      <c r="W162" s="10"/>
      <c r="X162" s="111"/>
      <c r="Y162" s="116" t="str">
        <f t="shared" si="39"/>
        <v>#NAME?</v>
      </c>
      <c r="Z162" s="10"/>
      <c r="AA162" s="111"/>
      <c r="AB162" s="116" t="str">
        <f t="shared" si="40"/>
        <v>#NAME?</v>
      </c>
      <c r="AC162" s="10"/>
      <c r="AD162" s="111"/>
      <c r="AE162" s="110" t="str">
        <f t="shared" si="41"/>
        <v>#NAME?</v>
      </c>
      <c r="AF162" s="10"/>
      <c r="AG162" s="111"/>
      <c r="AH162" s="112" t="str">
        <f t="shared" si="42"/>
        <v>#NAME?</v>
      </c>
      <c r="AI162" s="10"/>
      <c r="AJ162" s="111"/>
      <c r="AK162" s="112" t="str">
        <f t="shared" si="43"/>
        <v>#NAME?</v>
      </c>
      <c r="AL162" s="10"/>
      <c r="AM162" s="113"/>
      <c r="AN162" s="114" t="str">
        <f t="shared" si="44"/>
        <v>#NAME?</v>
      </c>
      <c r="AO162" s="10"/>
      <c r="AP162" s="111"/>
      <c r="AQ162" s="112" t="str">
        <f t="shared" si="45"/>
        <v>#NAME?</v>
      </c>
      <c r="AR162" s="10"/>
      <c r="AS162" s="111"/>
      <c r="AT162" s="112" t="str">
        <f t="shared" si="46"/>
        <v>#NAME?</v>
      </c>
      <c r="AU162" s="10"/>
      <c r="AV162" s="11"/>
      <c r="AW162" s="110" t="str">
        <f t="shared" si="47"/>
        <v>#NAME?</v>
      </c>
      <c r="AX162" s="10"/>
      <c r="AY162" s="111"/>
      <c r="AZ162" s="112" t="str">
        <f t="shared" si="48"/>
        <v>#NAME?</v>
      </c>
      <c r="BA162" s="10"/>
      <c r="BB162" s="111"/>
      <c r="BC162" s="112" t="str">
        <f t="shared" si="49"/>
        <v>#NAME?</v>
      </c>
      <c r="BD162" s="10"/>
      <c r="BE162" s="113"/>
      <c r="BF162" s="117" t="str">
        <f t="shared" si="50"/>
        <v>#NAME?</v>
      </c>
      <c r="BG162" s="10"/>
      <c r="BH162" s="111"/>
      <c r="BI162" s="112" t="str">
        <f t="shared" si="51"/>
        <v>#NAME?</v>
      </c>
      <c r="BJ162" s="10"/>
      <c r="BK162" s="111"/>
      <c r="BL162" s="112" t="str">
        <f t="shared" si="52"/>
        <v>#NAME?</v>
      </c>
      <c r="BM162" s="10"/>
      <c r="BN162" s="111"/>
      <c r="BO162" s="115" t="str">
        <f t="shared" si="53"/>
        <v>#NAME?</v>
      </c>
      <c r="BP162" s="10"/>
      <c r="BQ162" s="111"/>
      <c r="BR162" s="116" t="str">
        <f t="shared" si="54"/>
        <v>#NAME?</v>
      </c>
      <c r="BS162" s="10"/>
      <c r="BT162" s="111"/>
      <c r="BU162" s="116" t="str">
        <f t="shared" si="55"/>
        <v>#NAME?</v>
      </c>
      <c r="BV162" s="10"/>
      <c r="BW162" s="11"/>
      <c r="BX162" s="110" t="str">
        <f t="shared" si="56"/>
        <v>#NAME?</v>
      </c>
      <c r="BY162" s="10"/>
      <c r="BZ162" s="111"/>
      <c r="CA162" s="112" t="str">
        <f t="shared" si="57"/>
        <v>#NAME?</v>
      </c>
      <c r="CB162" s="10"/>
      <c r="CC162" s="111"/>
      <c r="CD162" s="112" t="str">
        <f t="shared" si="58"/>
        <v>#NAME?</v>
      </c>
      <c r="CE162" s="10"/>
      <c r="CF162" s="113"/>
      <c r="CG162" s="117" t="str">
        <f t="shared" si="59"/>
        <v>#NAME?</v>
      </c>
      <c r="CH162" s="10"/>
      <c r="CI162" s="111"/>
      <c r="CJ162" s="112" t="str">
        <f t="shared" si="60"/>
        <v>#NAME?</v>
      </c>
      <c r="CK162" s="10"/>
      <c r="CL162" s="111"/>
      <c r="CM162" s="112" t="str">
        <f t="shared" si="61"/>
        <v>#NAME?</v>
      </c>
      <c r="CN162" s="10"/>
      <c r="CO162" s="11"/>
      <c r="CP162" s="93"/>
      <c r="CQ162" s="93"/>
      <c r="CR162" s="93"/>
      <c r="CS162" s="93"/>
      <c r="CT162" s="93"/>
      <c r="CU162" s="93"/>
      <c r="CV162" s="93"/>
      <c r="CW162" s="93"/>
      <c r="CX162" s="93"/>
      <c r="CY162" s="93"/>
      <c r="CZ162" s="93"/>
      <c r="DA162" s="93"/>
      <c r="DB162" s="93"/>
      <c r="DC162" s="93"/>
      <c r="DD162" s="93"/>
      <c r="DE162" s="93"/>
      <c r="DF162" s="93"/>
      <c r="DG162" s="93"/>
      <c r="DH162" s="93"/>
      <c r="DI162" s="93"/>
      <c r="DJ162" s="93"/>
      <c r="DK162" s="93"/>
      <c r="DL162" s="93"/>
      <c r="DM162" s="93"/>
      <c r="DN162" s="93"/>
      <c r="DO162" s="93"/>
      <c r="DP162" s="93"/>
      <c r="DQ162" s="93"/>
      <c r="DR162" s="93"/>
    </row>
    <row r="163">
      <c r="A163" s="93"/>
      <c r="B163" s="118"/>
      <c r="C163" s="118"/>
      <c r="D163" s="93"/>
      <c r="E163" s="93"/>
      <c r="F163" s="93"/>
      <c r="G163" s="93"/>
      <c r="H163" s="93"/>
      <c r="I163" s="93"/>
      <c r="J163" s="93"/>
      <c r="K163" s="93"/>
      <c r="L163" s="93"/>
      <c r="M163" s="93"/>
      <c r="N163" s="93"/>
      <c r="O163" s="93"/>
      <c r="P163" s="93"/>
      <c r="Q163" s="93"/>
      <c r="R163" s="93"/>
      <c r="S163" s="93"/>
      <c r="T163" s="93"/>
      <c r="U163" s="93"/>
      <c r="V163" s="93"/>
      <c r="W163" s="93"/>
      <c r="X163" s="93"/>
      <c r="Y163" s="93"/>
      <c r="Z163" s="93"/>
      <c r="AA163" s="93"/>
      <c r="AB163" s="118"/>
      <c r="AC163" s="118"/>
      <c r="AD163" s="118"/>
      <c r="AE163" s="118"/>
      <c r="AF163" s="118"/>
      <c r="AG163" s="118"/>
      <c r="AH163" s="118"/>
      <c r="AI163" s="118"/>
      <c r="AJ163" s="118"/>
      <c r="AK163" s="118"/>
      <c r="AL163" s="118"/>
      <c r="AM163" s="118"/>
      <c r="AN163" s="119"/>
      <c r="AO163" s="119"/>
      <c r="AP163" s="119"/>
      <c r="AQ163" s="119"/>
      <c r="AR163" s="119"/>
      <c r="AS163" s="119"/>
      <c r="AT163" s="119"/>
      <c r="AU163" s="119"/>
      <c r="AV163" s="119"/>
      <c r="AW163" s="119"/>
      <c r="AX163" s="119"/>
      <c r="AY163" s="119"/>
      <c r="AZ163" s="119"/>
      <c r="BA163" s="119"/>
      <c r="BB163" s="119"/>
      <c r="BC163" s="119"/>
      <c r="BD163" s="119"/>
      <c r="BE163" s="119"/>
      <c r="BF163" s="119"/>
      <c r="BG163" s="119"/>
      <c r="BH163" s="119"/>
      <c r="BI163" s="119"/>
      <c r="BJ163" s="119"/>
      <c r="BK163" s="119"/>
      <c r="BL163" s="119"/>
      <c r="BM163" s="119"/>
      <c r="BN163" s="119"/>
      <c r="BO163" s="119"/>
      <c r="BP163" s="119"/>
      <c r="BQ163" s="119"/>
      <c r="BR163" s="119"/>
      <c r="BS163" s="119"/>
      <c r="BT163" s="119"/>
      <c r="BU163" s="119"/>
      <c r="BV163" s="119"/>
      <c r="BW163" s="119"/>
      <c r="BX163" s="93"/>
      <c r="CA163" s="93"/>
      <c r="CB163" s="93"/>
      <c r="CC163" s="93"/>
      <c r="CD163" s="93"/>
      <c r="CE163" s="93"/>
      <c r="CF163" s="93"/>
      <c r="CG163" s="93"/>
      <c r="CH163" s="93"/>
      <c r="CI163" s="93"/>
      <c r="CJ163" s="93"/>
      <c r="CK163" s="93"/>
      <c r="CL163" s="93"/>
      <c r="CM163" s="93"/>
      <c r="CN163" s="93"/>
      <c r="CO163" s="93"/>
      <c r="CP163" s="93"/>
      <c r="CQ163" s="93"/>
      <c r="CR163" s="93"/>
      <c r="CS163" s="93"/>
      <c r="CT163" s="93"/>
      <c r="CU163" s="93"/>
      <c r="CV163" s="93"/>
      <c r="CW163" s="93"/>
      <c r="CX163" s="93"/>
      <c r="CY163" s="93"/>
      <c r="CZ163" s="93"/>
      <c r="DA163" s="93"/>
      <c r="DB163" s="93"/>
      <c r="DC163" s="93"/>
      <c r="DD163" s="93"/>
      <c r="DE163" s="93"/>
      <c r="DF163" s="93"/>
      <c r="DG163" s="93"/>
      <c r="DH163" s="93"/>
      <c r="DI163" s="93"/>
      <c r="DJ163" s="93"/>
      <c r="DK163" s="93"/>
      <c r="DL163" s="93"/>
      <c r="DM163" s="93"/>
      <c r="DN163" s="93"/>
      <c r="DO163" s="93"/>
      <c r="DP163" s="93"/>
      <c r="DQ163" s="93"/>
      <c r="DR163" s="93"/>
    </row>
    <row r="164">
      <c r="A164" s="93"/>
      <c r="B164" s="118"/>
      <c r="C164" s="118"/>
      <c r="D164" s="94" t="s">
        <v>81</v>
      </c>
      <c r="AE164" s="94" t="s">
        <v>82</v>
      </c>
      <c r="AW164" s="8"/>
      <c r="AX164" s="8"/>
      <c r="AY164" s="8"/>
      <c r="AZ164" s="8"/>
      <c r="BA164" s="8"/>
      <c r="BB164" s="8"/>
      <c r="BC164" s="8"/>
      <c r="BD164" s="8"/>
      <c r="BE164" s="8"/>
      <c r="BF164" s="8"/>
      <c r="BG164" s="8"/>
      <c r="BH164" s="8"/>
      <c r="BI164" s="8"/>
      <c r="BJ164" s="8"/>
      <c r="BK164" s="8"/>
      <c r="BL164" s="8"/>
      <c r="BM164" s="8"/>
      <c r="BN164" s="8"/>
      <c r="BO164" s="119"/>
      <c r="BP164" s="119"/>
      <c r="BQ164" s="119"/>
      <c r="BR164" s="119"/>
      <c r="BS164" s="119"/>
      <c r="BT164" s="119"/>
      <c r="BU164" s="119"/>
      <c r="BV164" s="119"/>
      <c r="BW164" s="119"/>
      <c r="BX164" s="93"/>
      <c r="CA164" s="93"/>
      <c r="CB164" s="93"/>
      <c r="CC164" s="93"/>
      <c r="CD164" s="93"/>
      <c r="CE164" s="93"/>
      <c r="CF164" s="93"/>
      <c r="CG164" s="93"/>
      <c r="CH164" s="93"/>
      <c r="CI164" s="93"/>
      <c r="CJ164" s="93"/>
      <c r="CK164" s="93"/>
      <c r="CL164" s="93"/>
      <c r="CM164" s="93"/>
      <c r="CN164" s="93"/>
      <c r="CO164" s="93"/>
      <c r="CP164" s="93"/>
      <c r="CQ164" s="93"/>
      <c r="CR164" s="93"/>
      <c r="CS164" s="93"/>
      <c r="CT164" s="93"/>
      <c r="CU164" s="93"/>
      <c r="CV164" s="93"/>
      <c r="CW164" s="93"/>
      <c r="CX164" s="93"/>
      <c r="CY164" s="93"/>
      <c r="CZ164" s="93"/>
      <c r="DA164" s="93"/>
      <c r="DB164" s="93"/>
      <c r="DC164" s="93"/>
      <c r="DD164" s="93"/>
      <c r="DE164" s="93"/>
      <c r="DF164" s="93"/>
      <c r="DG164" s="93"/>
      <c r="DH164" s="93"/>
      <c r="DI164" s="93"/>
      <c r="DJ164" s="93"/>
      <c r="DK164" s="93"/>
      <c r="DL164" s="93"/>
      <c r="DM164" s="93"/>
      <c r="DN164" s="93"/>
      <c r="DO164" s="93"/>
      <c r="DP164" s="93"/>
      <c r="DQ164" s="93"/>
      <c r="DR164" s="93"/>
    </row>
    <row r="165">
      <c r="A165" s="93"/>
      <c r="B165" s="95" t="s">
        <v>65</v>
      </c>
      <c r="C165" s="18"/>
      <c r="D165" s="96" t="s">
        <v>6</v>
      </c>
      <c r="E165" s="17"/>
      <c r="F165" s="17"/>
      <c r="G165" s="97" t="s">
        <v>7</v>
      </c>
      <c r="H165" s="17"/>
      <c r="I165" s="17"/>
      <c r="J165" s="97" t="s">
        <v>8</v>
      </c>
      <c r="K165" s="17"/>
      <c r="L165" s="17"/>
      <c r="M165" s="98" t="s">
        <v>66</v>
      </c>
      <c r="N165" s="17"/>
      <c r="O165" s="17"/>
      <c r="P165" s="98" t="s">
        <v>67</v>
      </c>
      <c r="Q165" s="17"/>
      <c r="R165" s="17"/>
      <c r="S165" s="98" t="s">
        <v>68</v>
      </c>
      <c r="T165" s="17"/>
      <c r="U165" s="17"/>
      <c r="V165" s="99" t="s">
        <v>69</v>
      </c>
      <c r="W165" s="17"/>
      <c r="X165" s="17"/>
      <c r="Y165" s="99" t="s">
        <v>70</v>
      </c>
      <c r="Z165" s="17"/>
      <c r="AA165" s="17"/>
      <c r="AB165" s="99" t="s">
        <v>71</v>
      </c>
      <c r="AC165" s="17"/>
      <c r="AD165" s="18"/>
      <c r="AE165" s="125" t="s">
        <v>72</v>
      </c>
      <c r="AF165" s="4"/>
      <c r="AG165" s="4"/>
      <c r="AH165" s="126" t="s">
        <v>73</v>
      </c>
      <c r="AI165" s="4"/>
      <c r="AJ165" s="4"/>
      <c r="AK165" s="126" t="s">
        <v>74</v>
      </c>
      <c r="AL165" s="4"/>
      <c r="AM165" s="4"/>
      <c r="AN165" s="127" t="s">
        <v>75</v>
      </c>
      <c r="AO165" s="4"/>
      <c r="AP165" s="4"/>
      <c r="AQ165" s="127" t="s">
        <v>76</v>
      </c>
      <c r="AR165" s="4"/>
      <c r="AS165" s="4"/>
      <c r="AT165" s="127" t="s">
        <v>77</v>
      </c>
      <c r="AU165" s="4"/>
      <c r="AV165" s="5"/>
      <c r="AW165" s="8"/>
      <c r="AX165" s="8"/>
      <c r="AY165" s="8"/>
      <c r="AZ165" s="8"/>
      <c r="BA165" s="8"/>
      <c r="BB165" s="8"/>
      <c r="BC165" s="8"/>
      <c r="BD165" s="8"/>
      <c r="BE165" s="8"/>
      <c r="BF165" s="8"/>
      <c r="BG165" s="8"/>
      <c r="BH165" s="8"/>
      <c r="BI165" s="8"/>
      <c r="BJ165" s="8"/>
      <c r="BK165" s="8"/>
      <c r="BL165" s="8"/>
      <c r="BM165" s="8"/>
      <c r="BN165" s="8"/>
      <c r="BO165" s="119"/>
      <c r="BP165" s="119"/>
      <c r="BQ165" s="119"/>
      <c r="BR165" s="119"/>
      <c r="BS165" s="119"/>
      <c r="BT165" s="119"/>
      <c r="BU165" s="119"/>
      <c r="BV165" s="119"/>
      <c r="BW165" s="119"/>
      <c r="BX165" s="93"/>
      <c r="CA165" s="93"/>
      <c r="CB165" s="93"/>
      <c r="CC165" s="93"/>
      <c r="CD165" s="93"/>
      <c r="CE165" s="93"/>
      <c r="CF165" s="93"/>
      <c r="CG165" s="93"/>
      <c r="CH165" s="93"/>
      <c r="CI165" s="93"/>
      <c r="CJ165" s="93"/>
      <c r="CK165" s="93"/>
      <c r="CL165" s="93"/>
      <c r="CM165" s="93"/>
      <c r="CN165" s="93"/>
      <c r="CO165" s="93"/>
      <c r="CP165" s="93"/>
      <c r="CQ165" s="93"/>
      <c r="CR165" s="93"/>
      <c r="CS165" s="93"/>
      <c r="CT165" s="93"/>
      <c r="CU165" s="93"/>
      <c r="CV165" s="93"/>
      <c r="CW165" s="93"/>
      <c r="CX165" s="93"/>
      <c r="CY165" s="93"/>
      <c r="CZ165" s="93"/>
      <c r="DA165" s="93"/>
      <c r="DB165" s="93"/>
      <c r="DC165" s="93"/>
      <c r="DD165" s="93"/>
      <c r="DE165" s="93"/>
      <c r="DF165" s="93"/>
      <c r="DG165" s="93"/>
      <c r="DH165" s="93"/>
      <c r="DI165" s="93"/>
      <c r="DJ165" s="93"/>
      <c r="DK165" s="93"/>
      <c r="DL165" s="93"/>
      <c r="DM165" s="93"/>
      <c r="DN165" s="93"/>
      <c r="DO165" s="93"/>
      <c r="DP165" s="93"/>
      <c r="DQ165" s="93"/>
      <c r="DR165" s="93"/>
    </row>
    <row r="166">
      <c r="A166" s="93"/>
      <c r="B166" s="100">
        <v>5.0</v>
      </c>
      <c r="C166" s="101"/>
      <c r="D166" s="102" t="str">
        <f t="shared" ref="D166:D191" si="63">AW108+AW137+AE166*$AJ$202+BX108*($B$211/AE108)*($AJ$202-$Q$22)+(1-BX108)*BX137*($B$211/AE137)*($AJ$202-$Q$22)+IF($I$19,$B$232*(D108-AW137),0)</f>
        <v>#NAME?</v>
      </c>
      <c r="F166" s="103"/>
      <c r="G166" s="104" t="str">
        <f t="shared" ref="G166:G191" si="64">AZ108+AZ137+AH166*$AJ$202+CA108*($F$211/AH108)*($AJ$202-$Q$22)+(1-CA108)*CA137*($F$211/AH137)*($AJ$202-$Q$22)+IF($I$19,$F$232*(G108-AZ137),0)</f>
        <v>#NAME?</v>
      </c>
      <c r="I166" s="103"/>
      <c r="J166" s="104" t="str">
        <f t="shared" ref="J166:J191" si="65">BC108+BC137+AK166*$AJ$202+CD108*($J$211/AK108)*($AJ$202-$Q$22)+(1-CD108)*CD137*($J$211/AK137)*($AJ$202-$Q$22)+IF($I$19,$J$232*(J108-BC137),0)</f>
        <v>#NAME?</v>
      </c>
      <c r="L166" s="105"/>
      <c r="M166" s="93" t="str">
        <f t="shared" ref="M166:M191" si="66">BF108+BF137+AN166*$AJ$202+CG108*($B$211/AN108)*($AJ$202-$Q$22)+(1-CG108)*CG137*($B$211/AN137)*($AJ$202-$Q$22)+IF($I$19,$B$232*(M108-BF137),0)</f>
        <v>#NAME?</v>
      </c>
      <c r="O166" s="103"/>
      <c r="P166" s="104" t="str">
        <f t="shared" ref="P166:P191" si="67">BI108+BI137+AQ166*$AJ$202+CJ108*($F$211/AQ108)*($AJ$202-$Q$22)+(1-CJ108)*CJ137*($F$211/AQ137)*($AJ$202-$Q$22)+IF($I$19,$F$232*(P108-BI137),0)</f>
        <v>#NAME?</v>
      </c>
      <c r="R166" s="103"/>
      <c r="S166" s="104" t="str">
        <f t="shared" ref="S166:S191" si="68">BL108+BL137+AT166*$AJ$202+CM108*($J$211/AT108)*($AJ$202-$Q$22)+(1-CM108)*CM137*($J$211/AT137)*($AJ$202-$Q$22)+IF($I$19,$J$232*(S108-BL137),0)</f>
        <v>#NAME?</v>
      </c>
      <c r="U166" s="105"/>
      <c r="V166" s="107" t="str">
        <f t="shared" ref="V166:V191" si="69">M166-D166</f>
        <v>#NAME?</v>
      </c>
      <c r="X166" s="103"/>
      <c r="Y166" s="108" t="str">
        <f t="shared" ref="Y166:Y191" si="70">P166-G166</f>
        <v>#NAME?</v>
      </c>
      <c r="AA166" s="103"/>
      <c r="AB166" s="108" t="str">
        <f t="shared" ref="AB166:AB191" si="71">S166-J166</f>
        <v>#NAME?</v>
      </c>
      <c r="AD166" s="103"/>
      <c r="AE166" s="120" t="str">
        <f t="shared" ref="AE166:AE191" si="72">BX108+BX137-BX108*BX137</f>
        <v>#NAME?</v>
      </c>
      <c r="AF166" s="4"/>
      <c r="AG166" s="121"/>
      <c r="AH166" s="122" t="str">
        <f t="shared" ref="AH166:AH191" si="73">CA108+CA137-CA108*CA137</f>
        <v>#NAME?</v>
      </c>
      <c r="AI166" s="4"/>
      <c r="AJ166" s="121"/>
      <c r="AK166" s="122" t="str">
        <f t="shared" ref="AK166:AK191" si="74">CD108+CD137-CD108*CD137</f>
        <v>#NAME?</v>
      </c>
      <c r="AL166" s="4"/>
      <c r="AM166" s="123"/>
      <c r="AN166" s="124" t="str">
        <f t="shared" ref="AN166:AN191" si="75">CG108+CG137-CG108*CG137</f>
        <v>#NAME?</v>
      </c>
      <c r="AO166" s="4"/>
      <c r="AP166" s="121"/>
      <c r="AQ166" s="122" t="str">
        <f t="shared" ref="AQ166:AQ191" si="76">CJ108+CJ137-CJ108*CJ137</f>
        <v>#NAME?</v>
      </c>
      <c r="AR166" s="4"/>
      <c r="AS166" s="121"/>
      <c r="AT166" s="122" t="str">
        <f t="shared" ref="AT166:AT191" si="77">CM108+CM137-CM108*CM137</f>
        <v>#NAME?</v>
      </c>
      <c r="AU166" s="4"/>
      <c r="AV166" s="5"/>
      <c r="AW166" s="8"/>
      <c r="AX166" s="8"/>
      <c r="AY166" s="12" t="s">
        <v>83</v>
      </c>
      <c r="AZ166" s="8"/>
      <c r="BA166" s="8"/>
      <c r="BB166" s="8"/>
      <c r="BC166" s="8"/>
      <c r="BD166" s="8"/>
      <c r="BE166" s="8"/>
      <c r="BF166" s="8"/>
      <c r="BG166" s="8"/>
      <c r="BH166" s="8"/>
      <c r="BI166" s="8"/>
      <c r="BJ166" s="8"/>
      <c r="BK166" s="8"/>
      <c r="BL166" s="8"/>
      <c r="BM166" s="8"/>
      <c r="BN166" s="8"/>
      <c r="BO166" s="119"/>
      <c r="BP166" s="119"/>
      <c r="BQ166" s="119"/>
      <c r="BR166" s="119"/>
      <c r="BS166" s="119"/>
      <c r="BT166" s="119"/>
      <c r="BU166" s="119"/>
      <c r="BV166" s="119"/>
      <c r="BW166" s="119"/>
      <c r="BX166" s="93"/>
      <c r="CA166" s="93"/>
      <c r="CB166" s="93"/>
      <c r="CC166" s="93"/>
      <c r="CD166" s="93"/>
      <c r="CE166" s="93"/>
      <c r="CF166" s="93"/>
      <c r="CG166" s="93"/>
      <c r="CH166" s="93"/>
      <c r="CI166" s="93"/>
      <c r="CJ166" s="93"/>
      <c r="CK166" s="93"/>
      <c r="CL166" s="93"/>
      <c r="CM166" s="93"/>
      <c r="CN166" s="93"/>
      <c r="CO166" s="93"/>
      <c r="CP166" s="93"/>
      <c r="CQ166" s="93"/>
      <c r="CR166" s="93"/>
      <c r="CS166" s="93"/>
      <c r="CT166" s="93"/>
      <c r="CU166" s="93"/>
      <c r="CV166" s="93"/>
      <c r="CW166" s="93"/>
      <c r="CX166" s="93"/>
      <c r="CY166" s="93"/>
      <c r="CZ166" s="93"/>
      <c r="DA166" s="93"/>
      <c r="DB166" s="93"/>
      <c r="DC166" s="93"/>
      <c r="DD166" s="93"/>
      <c r="DE166" s="93"/>
      <c r="DF166" s="93"/>
      <c r="DG166" s="93"/>
      <c r="DH166" s="93"/>
      <c r="DI166" s="93"/>
      <c r="DJ166" s="93"/>
      <c r="DK166" s="93"/>
      <c r="DL166" s="93"/>
      <c r="DM166" s="93"/>
      <c r="DN166" s="93"/>
      <c r="DO166" s="93"/>
      <c r="DP166" s="93"/>
      <c r="DQ166" s="93"/>
      <c r="DR166" s="93"/>
    </row>
    <row r="167">
      <c r="A167" s="93"/>
      <c r="B167" s="102">
        <f t="shared" ref="B167:B191" si="78">B166+1</f>
        <v>6</v>
      </c>
      <c r="C167" s="101"/>
      <c r="D167" s="102" t="str">
        <f t="shared" si="63"/>
        <v>#NAME?</v>
      </c>
      <c r="F167" s="103"/>
      <c r="G167" s="104" t="str">
        <f t="shared" si="64"/>
        <v>#NAME?</v>
      </c>
      <c r="I167" s="103"/>
      <c r="J167" s="104" t="str">
        <f t="shared" si="65"/>
        <v>#NAME?</v>
      </c>
      <c r="L167" s="105"/>
      <c r="M167" s="93" t="str">
        <f t="shared" si="66"/>
        <v>#NAME?</v>
      </c>
      <c r="O167" s="103"/>
      <c r="P167" s="104" t="str">
        <f t="shared" si="67"/>
        <v>#NAME?</v>
      </c>
      <c r="R167" s="103"/>
      <c r="S167" s="104" t="str">
        <f t="shared" si="68"/>
        <v>#NAME?</v>
      </c>
      <c r="U167" s="105"/>
      <c r="V167" s="107" t="str">
        <f t="shared" si="69"/>
        <v>#NAME?</v>
      </c>
      <c r="X167" s="103"/>
      <c r="Y167" s="108" t="str">
        <f t="shared" si="70"/>
        <v>#NAME?</v>
      </c>
      <c r="AA167" s="103"/>
      <c r="AB167" s="108" t="str">
        <f t="shared" si="71"/>
        <v>#NAME?</v>
      </c>
      <c r="AD167" s="103"/>
      <c r="AE167" s="102" t="str">
        <f t="shared" si="72"/>
        <v>#NAME?</v>
      </c>
      <c r="AG167" s="103"/>
      <c r="AH167" s="104" t="str">
        <f t="shared" si="73"/>
        <v>#NAME?</v>
      </c>
      <c r="AJ167" s="103"/>
      <c r="AK167" s="104" t="str">
        <f t="shared" si="74"/>
        <v>#NAME?</v>
      </c>
      <c r="AM167" s="105"/>
      <c r="AN167" s="93" t="str">
        <f t="shared" si="75"/>
        <v>#NAME?</v>
      </c>
      <c r="AP167" s="103"/>
      <c r="AQ167" s="104" t="str">
        <f t="shared" si="76"/>
        <v>#NAME?</v>
      </c>
      <c r="AS167" s="103"/>
      <c r="AT167" s="104" t="str">
        <f t="shared" si="77"/>
        <v>#NAME?</v>
      </c>
      <c r="AV167" s="101"/>
      <c r="AW167" s="8"/>
      <c r="AX167" s="8"/>
      <c r="AY167" s="128" t="s">
        <v>84</v>
      </c>
      <c r="AZ167" s="129" t="str">
        <f>averageDamage(B22,E22,H22,K22,N22,Q22,I18,R18)</f>
        <v>#NAME?</v>
      </c>
      <c r="BA167" s="18"/>
      <c r="BB167" s="8"/>
      <c r="BC167" s="8"/>
      <c r="BD167" s="8"/>
      <c r="BE167" s="8"/>
      <c r="BF167" s="8"/>
      <c r="BG167" s="8"/>
      <c r="BH167" s="8"/>
      <c r="BI167" s="8"/>
      <c r="BJ167" s="8"/>
      <c r="BK167" s="8"/>
      <c r="BL167" s="8"/>
      <c r="BM167" s="8"/>
      <c r="BN167" s="8"/>
      <c r="BO167" s="119"/>
      <c r="BP167" s="119"/>
      <c r="BQ167" s="119"/>
      <c r="BR167" s="119"/>
      <c r="BS167" s="119"/>
      <c r="BT167" s="119"/>
      <c r="BU167" s="119"/>
      <c r="BV167" s="119"/>
      <c r="BW167" s="119"/>
      <c r="BX167" s="93"/>
      <c r="CA167" s="93"/>
      <c r="CB167" s="93"/>
      <c r="CC167" s="93"/>
      <c r="CD167" s="93"/>
      <c r="CE167" s="93"/>
      <c r="CF167" s="93"/>
      <c r="CG167" s="93"/>
      <c r="CH167" s="93"/>
      <c r="CI167" s="93"/>
      <c r="CJ167" s="93"/>
      <c r="CK167" s="93"/>
      <c r="CL167" s="93"/>
      <c r="CM167" s="93"/>
      <c r="CN167" s="93"/>
      <c r="CO167" s="93"/>
      <c r="CP167" s="93"/>
      <c r="CQ167" s="93"/>
      <c r="CR167" s="93"/>
      <c r="CS167" s="93"/>
      <c r="CT167" s="93"/>
      <c r="CU167" s="93"/>
      <c r="CV167" s="93"/>
      <c r="CW167" s="93"/>
      <c r="CX167" s="93"/>
      <c r="CY167" s="93"/>
      <c r="CZ167" s="93"/>
      <c r="DA167" s="93"/>
      <c r="DB167" s="93"/>
      <c r="DC167" s="93"/>
      <c r="DD167" s="93"/>
      <c r="DE167" s="93"/>
      <c r="DF167" s="93"/>
      <c r="DG167" s="93"/>
      <c r="DH167" s="93"/>
      <c r="DI167" s="93"/>
      <c r="DJ167" s="93"/>
      <c r="DK167" s="93"/>
      <c r="DL167" s="93"/>
      <c r="DM167" s="93"/>
      <c r="DN167" s="93"/>
      <c r="DO167" s="93"/>
      <c r="DP167" s="93"/>
      <c r="DQ167" s="93"/>
      <c r="DR167" s="93"/>
    </row>
    <row r="168">
      <c r="A168" s="93"/>
      <c r="B168" s="102">
        <f t="shared" si="78"/>
        <v>7</v>
      </c>
      <c r="C168" s="101"/>
      <c r="D168" s="102" t="str">
        <f t="shared" si="63"/>
        <v>#NAME?</v>
      </c>
      <c r="F168" s="103"/>
      <c r="G168" s="104" t="str">
        <f t="shared" si="64"/>
        <v>#NAME?</v>
      </c>
      <c r="I168" s="103"/>
      <c r="J168" s="104" t="str">
        <f t="shared" si="65"/>
        <v>#NAME?</v>
      </c>
      <c r="L168" s="105"/>
      <c r="M168" s="93" t="str">
        <f t="shared" si="66"/>
        <v>#NAME?</v>
      </c>
      <c r="O168" s="103"/>
      <c r="P168" s="104" t="str">
        <f t="shared" si="67"/>
        <v>#NAME?</v>
      </c>
      <c r="R168" s="103"/>
      <c r="S168" s="104" t="str">
        <f t="shared" si="68"/>
        <v>#NAME?</v>
      </c>
      <c r="U168" s="105"/>
      <c r="V168" s="107" t="str">
        <f t="shared" si="69"/>
        <v>#NAME?</v>
      </c>
      <c r="X168" s="103"/>
      <c r="Y168" s="108" t="str">
        <f t="shared" si="70"/>
        <v>#NAME?</v>
      </c>
      <c r="AA168" s="103"/>
      <c r="AB168" s="108" t="str">
        <f t="shared" si="71"/>
        <v>#NAME?</v>
      </c>
      <c r="AD168" s="103"/>
      <c r="AE168" s="102" t="str">
        <f t="shared" si="72"/>
        <v>#NAME?</v>
      </c>
      <c r="AG168" s="103"/>
      <c r="AH168" s="104" t="str">
        <f t="shared" si="73"/>
        <v>#NAME?</v>
      </c>
      <c r="AJ168" s="103"/>
      <c r="AK168" s="104" t="str">
        <f t="shared" si="74"/>
        <v>#NAME?</v>
      </c>
      <c r="AM168" s="105"/>
      <c r="AN168" s="93" t="str">
        <f t="shared" si="75"/>
        <v>#NAME?</v>
      </c>
      <c r="AP168" s="103"/>
      <c r="AQ168" s="104" t="str">
        <f t="shared" si="76"/>
        <v>#NAME?</v>
      </c>
      <c r="AS168" s="103"/>
      <c r="AT168" s="104" t="str">
        <f t="shared" si="77"/>
        <v>#NAME?</v>
      </c>
      <c r="AV168" s="101"/>
      <c r="AW168" s="8"/>
      <c r="AX168" s="8"/>
      <c r="AY168" s="8"/>
      <c r="AZ168" s="8"/>
      <c r="BA168" s="8"/>
      <c r="BB168" s="8"/>
      <c r="BC168" s="8"/>
      <c r="BD168" s="8"/>
      <c r="BE168" s="8"/>
      <c r="BF168" s="8"/>
      <c r="BG168" s="8"/>
      <c r="BH168" s="8"/>
      <c r="BI168" s="8"/>
      <c r="BJ168" s="8"/>
      <c r="BK168" s="8"/>
      <c r="BL168" s="8"/>
      <c r="BM168" s="8"/>
      <c r="BN168" s="8"/>
      <c r="BO168" s="119"/>
      <c r="BP168" s="119"/>
      <c r="BQ168" s="119"/>
      <c r="BR168" s="119"/>
      <c r="BS168" s="119"/>
      <c r="BT168" s="119"/>
      <c r="BU168" s="119"/>
      <c r="BV168" s="119"/>
      <c r="BW168" s="119"/>
      <c r="BX168" s="93"/>
      <c r="CA168" s="93"/>
      <c r="CB168" s="93"/>
      <c r="CC168" s="93"/>
      <c r="CD168" s="93"/>
      <c r="CE168" s="93"/>
      <c r="CF168" s="93"/>
      <c r="CG168" s="93"/>
      <c r="CH168" s="93"/>
      <c r="CI168" s="93"/>
      <c r="CJ168" s="93"/>
      <c r="CK168" s="93"/>
      <c r="CL168" s="93"/>
      <c r="CM168" s="93"/>
      <c r="CN168" s="93"/>
      <c r="CO168" s="93"/>
      <c r="CP168" s="93"/>
      <c r="CQ168" s="93"/>
      <c r="CR168" s="93"/>
      <c r="CS168" s="93"/>
      <c r="CT168" s="93"/>
      <c r="CU168" s="93"/>
      <c r="CV168" s="93"/>
      <c r="CW168" s="93"/>
      <c r="CX168" s="93"/>
      <c r="CY168" s="93"/>
      <c r="CZ168" s="93"/>
      <c r="DA168" s="93"/>
      <c r="DB168" s="93"/>
      <c r="DC168" s="93"/>
      <c r="DD168" s="93"/>
      <c r="DE168" s="93"/>
      <c r="DF168" s="93"/>
      <c r="DG168" s="93"/>
      <c r="DH168" s="93"/>
      <c r="DI168" s="93"/>
      <c r="DJ168" s="93"/>
      <c r="DK168" s="93"/>
      <c r="DL168" s="93"/>
      <c r="DM168" s="93"/>
      <c r="DN168" s="93"/>
      <c r="DO168" s="93"/>
      <c r="DP168" s="93"/>
      <c r="DQ168" s="93"/>
      <c r="DR168" s="93"/>
    </row>
    <row r="169">
      <c r="A169" s="93"/>
      <c r="B169" s="102">
        <f t="shared" si="78"/>
        <v>8</v>
      </c>
      <c r="C169" s="101"/>
      <c r="D169" s="102" t="str">
        <f t="shared" si="63"/>
        <v>#NAME?</v>
      </c>
      <c r="F169" s="103"/>
      <c r="G169" s="104" t="str">
        <f t="shared" si="64"/>
        <v>#NAME?</v>
      </c>
      <c r="I169" s="103"/>
      <c r="J169" s="104" t="str">
        <f t="shared" si="65"/>
        <v>#NAME?</v>
      </c>
      <c r="L169" s="105"/>
      <c r="M169" s="93" t="str">
        <f t="shared" si="66"/>
        <v>#NAME?</v>
      </c>
      <c r="O169" s="103"/>
      <c r="P169" s="104" t="str">
        <f t="shared" si="67"/>
        <v>#NAME?</v>
      </c>
      <c r="R169" s="103"/>
      <c r="S169" s="104" t="str">
        <f t="shared" si="68"/>
        <v>#NAME?</v>
      </c>
      <c r="U169" s="105"/>
      <c r="V169" s="107" t="str">
        <f t="shared" si="69"/>
        <v>#NAME?</v>
      </c>
      <c r="X169" s="103"/>
      <c r="Y169" s="108" t="str">
        <f t="shared" si="70"/>
        <v>#NAME?</v>
      </c>
      <c r="AA169" s="103"/>
      <c r="AB169" s="108" t="str">
        <f t="shared" si="71"/>
        <v>#NAME?</v>
      </c>
      <c r="AD169" s="103"/>
      <c r="AE169" s="102" t="str">
        <f t="shared" si="72"/>
        <v>#NAME?</v>
      </c>
      <c r="AG169" s="103"/>
      <c r="AH169" s="104" t="str">
        <f t="shared" si="73"/>
        <v>#NAME?</v>
      </c>
      <c r="AJ169" s="103"/>
      <c r="AK169" s="104" t="str">
        <f t="shared" si="74"/>
        <v>#NAME?</v>
      </c>
      <c r="AM169" s="105"/>
      <c r="AN169" s="93" t="str">
        <f t="shared" si="75"/>
        <v>#NAME?</v>
      </c>
      <c r="AP169" s="103"/>
      <c r="AQ169" s="104" t="str">
        <f t="shared" si="76"/>
        <v>#NAME?</v>
      </c>
      <c r="AS169" s="103"/>
      <c r="AT169" s="104" t="str">
        <f t="shared" si="77"/>
        <v>#NAME?</v>
      </c>
      <c r="AV169" s="101"/>
      <c r="AW169" s="8"/>
      <c r="AX169" s="8"/>
      <c r="AY169" s="12" t="s">
        <v>85</v>
      </c>
      <c r="AZ169" s="8"/>
      <c r="BA169" s="8"/>
      <c r="BB169" s="8"/>
      <c r="BC169" s="8"/>
      <c r="BD169" s="8"/>
      <c r="BE169" s="8"/>
      <c r="BF169" s="8"/>
      <c r="BG169" s="8"/>
      <c r="BH169" s="8"/>
      <c r="BI169" s="8"/>
      <c r="BJ169" s="8"/>
      <c r="BK169" s="8"/>
      <c r="BL169" s="8"/>
      <c r="BM169" s="8"/>
      <c r="BN169" s="8"/>
      <c r="BO169" s="119"/>
      <c r="BP169" s="119"/>
      <c r="BQ169" s="119"/>
      <c r="BR169" s="119"/>
      <c r="BS169" s="119"/>
      <c r="BT169" s="119"/>
      <c r="BU169" s="119"/>
      <c r="BV169" s="119"/>
      <c r="BW169" s="119"/>
      <c r="BX169" s="93"/>
      <c r="CA169" s="93"/>
      <c r="CB169" s="93"/>
      <c r="CC169" s="93"/>
      <c r="CD169" s="93"/>
      <c r="CE169" s="93"/>
      <c r="CF169" s="93"/>
      <c r="CG169" s="93"/>
      <c r="CH169" s="93"/>
      <c r="CI169" s="93"/>
      <c r="CJ169" s="93"/>
      <c r="CK169" s="93"/>
      <c r="CL169" s="93"/>
      <c r="CM169" s="93"/>
      <c r="CN169" s="93"/>
      <c r="CO169" s="93"/>
      <c r="CP169" s="93"/>
      <c r="CQ169" s="93"/>
      <c r="CR169" s="93"/>
      <c r="CS169" s="93"/>
      <c r="CT169" s="93"/>
      <c r="CU169" s="93"/>
      <c r="CV169" s="93"/>
      <c r="CW169" s="93"/>
      <c r="CX169" s="93"/>
      <c r="CY169" s="93"/>
      <c r="CZ169" s="93"/>
      <c r="DA169" s="93"/>
      <c r="DB169" s="93"/>
      <c r="DC169" s="93"/>
      <c r="DD169" s="93"/>
      <c r="DE169" s="93"/>
      <c r="DF169" s="93"/>
      <c r="DG169" s="93"/>
      <c r="DH169" s="93"/>
      <c r="DI169" s="93"/>
      <c r="DJ169" s="93"/>
      <c r="DK169" s="93"/>
      <c r="DL169" s="93"/>
      <c r="DM169" s="93"/>
      <c r="DN169" s="93"/>
      <c r="DO169" s="93"/>
      <c r="DP169" s="93"/>
      <c r="DQ169" s="93"/>
      <c r="DR169" s="93"/>
    </row>
    <row r="170">
      <c r="A170" s="93"/>
      <c r="B170" s="102">
        <f t="shared" si="78"/>
        <v>9</v>
      </c>
      <c r="C170" s="101"/>
      <c r="D170" s="102" t="str">
        <f t="shared" si="63"/>
        <v>#NAME?</v>
      </c>
      <c r="F170" s="103"/>
      <c r="G170" s="104" t="str">
        <f t="shared" si="64"/>
        <v>#NAME?</v>
      </c>
      <c r="I170" s="103"/>
      <c r="J170" s="104" t="str">
        <f t="shared" si="65"/>
        <v>#NAME?</v>
      </c>
      <c r="L170" s="105"/>
      <c r="M170" s="93" t="str">
        <f t="shared" si="66"/>
        <v>#NAME?</v>
      </c>
      <c r="O170" s="103"/>
      <c r="P170" s="104" t="str">
        <f t="shared" si="67"/>
        <v>#NAME?</v>
      </c>
      <c r="R170" s="103"/>
      <c r="S170" s="104" t="str">
        <f t="shared" si="68"/>
        <v>#NAME?</v>
      </c>
      <c r="U170" s="105"/>
      <c r="V170" s="107" t="str">
        <f t="shared" si="69"/>
        <v>#NAME?</v>
      </c>
      <c r="X170" s="103"/>
      <c r="Y170" s="108" t="str">
        <f t="shared" si="70"/>
        <v>#NAME?</v>
      </c>
      <c r="AA170" s="103"/>
      <c r="AB170" s="108" t="str">
        <f t="shared" si="71"/>
        <v>#NAME?</v>
      </c>
      <c r="AD170" s="103"/>
      <c r="AE170" s="102" t="str">
        <f t="shared" si="72"/>
        <v>#NAME?</v>
      </c>
      <c r="AG170" s="103"/>
      <c r="AH170" s="104" t="str">
        <f t="shared" si="73"/>
        <v>#NAME?</v>
      </c>
      <c r="AJ170" s="103"/>
      <c r="AK170" s="104" t="str">
        <f t="shared" si="74"/>
        <v>#NAME?</v>
      </c>
      <c r="AM170" s="105"/>
      <c r="AN170" s="93" t="str">
        <f t="shared" si="75"/>
        <v>#NAME?</v>
      </c>
      <c r="AP170" s="103"/>
      <c r="AQ170" s="104" t="str">
        <f t="shared" si="76"/>
        <v>#NAME?</v>
      </c>
      <c r="AS170" s="103"/>
      <c r="AT170" s="104" t="str">
        <f t="shared" si="77"/>
        <v>#NAME?</v>
      </c>
      <c r="AV170" s="101"/>
      <c r="AW170" s="8"/>
      <c r="AX170" s="8"/>
      <c r="AY170" s="1" t="str">
        <f>IF($B$11=0,"",CONCATENATE($B$11,"d4",IF(SUM(BD171:BD175)&gt;0," + ","")))</f>
        <v/>
      </c>
      <c r="AZ170" s="1"/>
      <c r="BA170" s="1"/>
      <c r="BB170" s="1"/>
      <c r="BC170" s="1"/>
      <c r="BD170" s="130">
        <f>IF($Q$11=0,0,1)</f>
        <v>1</v>
      </c>
      <c r="BE170" s="8"/>
      <c r="BF170" s="8"/>
      <c r="BG170" s="1"/>
      <c r="BH170" s="1"/>
      <c r="BI170" s="8"/>
      <c r="BJ170" s="8"/>
      <c r="BK170" s="8"/>
      <c r="BL170" s="8"/>
      <c r="BM170" s="8"/>
      <c r="BN170" s="8"/>
      <c r="BO170" s="119"/>
      <c r="BP170" s="119"/>
      <c r="BQ170" s="119"/>
      <c r="BR170" s="119"/>
      <c r="BS170" s="119"/>
      <c r="BT170" s="119"/>
      <c r="BU170" s="119"/>
      <c r="BV170" s="119"/>
      <c r="BW170" s="119"/>
      <c r="BX170" s="93"/>
      <c r="CA170" s="93"/>
      <c r="CB170" s="93"/>
      <c r="CC170" s="93"/>
      <c r="CD170" s="93"/>
      <c r="CE170" s="93"/>
      <c r="CF170" s="93"/>
      <c r="CG170" s="93"/>
      <c r="CH170" s="93"/>
      <c r="CI170" s="93"/>
      <c r="CJ170" s="93"/>
      <c r="CK170" s="93"/>
      <c r="CL170" s="93"/>
      <c r="CM170" s="93"/>
      <c r="CN170" s="93"/>
      <c r="CO170" s="93"/>
      <c r="CP170" s="93"/>
      <c r="CQ170" s="93"/>
      <c r="CR170" s="93"/>
      <c r="CS170" s="93"/>
      <c r="CT170" s="93"/>
      <c r="CU170" s="93"/>
      <c r="CV170" s="93"/>
      <c r="CW170" s="93"/>
      <c r="CX170" s="93"/>
      <c r="CY170" s="93"/>
      <c r="CZ170" s="93"/>
      <c r="DA170" s="93"/>
      <c r="DB170" s="93"/>
      <c r="DC170" s="93"/>
      <c r="DD170" s="93"/>
      <c r="DE170" s="93"/>
      <c r="DF170" s="93"/>
      <c r="DG170" s="93"/>
      <c r="DH170" s="93"/>
      <c r="DI170" s="93"/>
      <c r="DJ170" s="93"/>
      <c r="DK170" s="93"/>
      <c r="DL170" s="93"/>
      <c r="DM170" s="93"/>
      <c r="DN170" s="93"/>
      <c r="DO170" s="93"/>
      <c r="DP170" s="93"/>
      <c r="DQ170" s="93"/>
      <c r="DR170" s="93"/>
    </row>
    <row r="171">
      <c r="A171" s="93"/>
      <c r="B171" s="102">
        <f t="shared" si="78"/>
        <v>10</v>
      </c>
      <c r="C171" s="101"/>
      <c r="D171" s="102" t="str">
        <f t="shared" si="63"/>
        <v>#NAME?</v>
      </c>
      <c r="F171" s="103"/>
      <c r="G171" s="104" t="str">
        <f t="shared" si="64"/>
        <v>#NAME?</v>
      </c>
      <c r="I171" s="103"/>
      <c r="J171" s="104" t="str">
        <f t="shared" si="65"/>
        <v>#NAME?</v>
      </c>
      <c r="L171" s="105"/>
      <c r="M171" s="93" t="str">
        <f t="shared" si="66"/>
        <v>#NAME?</v>
      </c>
      <c r="O171" s="103"/>
      <c r="P171" s="104" t="str">
        <f t="shared" si="67"/>
        <v>#NAME?</v>
      </c>
      <c r="R171" s="103"/>
      <c r="S171" s="104" t="str">
        <f t="shared" si="68"/>
        <v>#NAME?</v>
      </c>
      <c r="U171" s="105"/>
      <c r="V171" s="107" t="str">
        <f t="shared" si="69"/>
        <v>#NAME?</v>
      </c>
      <c r="X171" s="103"/>
      <c r="Y171" s="108" t="str">
        <f t="shared" si="70"/>
        <v>#NAME?</v>
      </c>
      <c r="AA171" s="103"/>
      <c r="AB171" s="108" t="str">
        <f t="shared" si="71"/>
        <v>#NAME?</v>
      </c>
      <c r="AD171" s="103"/>
      <c r="AE171" s="102" t="str">
        <f t="shared" si="72"/>
        <v>#NAME?</v>
      </c>
      <c r="AG171" s="103"/>
      <c r="AH171" s="104" t="str">
        <f t="shared" si="73"/>
        <v>#NAME?</v>
      </c>
      <c r="AJ171" s="103"/>
      <c r="AK171" s="104" t="str">
        <f t="shared" si="74"/>
        <v>#NAME?</v>
      </c>
      <c r="AM171" s="105"/>
      <c r="AN171" s="93" t="str">
        <f t="shared" si="75"/>
        <v>#NAME?</v>
      </c>
      <c r="AP171" s="103"/>
      <c r="AQ171" s="104" t="str">
        <f t="shared" si="76"/>
        <v>#NAME?</v>
      </c>
      <c r="AS171" s="103"/>
      <c r="AT171" s="104" t="str">
        <f t="shared" si="77"/>
        <v>#NAME?</v>
      </c>
      <c r="AV171" s="101"/>
      <c r="AW171" s="8"/>
      <c r="AX171" s="8"/>
      <c r="AY171" s="1" t="str">
        <f>IF($E$11=0,"",CONCATENATE($E$11,"d6",IF(SUM(BD172:BD175)&gt;0," + ","")))</f>
        <v/>
      </c>
      <c r="AZ171" s="1"/>
      <c r="BA171" s="1"/>
      <c r="BB171" s="1"/>
      <c r="BC171" s="1"/>
      <c r="BD171" s="130">
        <f>IF($E$11=0,0,1)</f>
        <v>0</v>
      </c>
      <c r="BE171" s="8"/>
      <c r="BF171" s="8"/>
      <c r="BG171" s="1"/>
      <c r="BH171" s="1"/>
      <c r="BI171" s="8"/>
      <c r="BJ171" s="8"/>
      <c r="BK171" s="8"/>
      <c r="BL171" s="8"/>
      <c r="BM171" s="8"/>
      <c r="BN171" s="8"/>
      <c r="BO171" s="119"/>
      <c r="BP171" s="119"/>
      <c r="BQ171" s="119"/>
      <c r="BR171" s="119"/>
      <c r="BS171" s="119"/>
      <c r="BT171" s="119"/>
      <c r="BU171" s="119"/>
      <c r="BV171" s="119"/>
      <c r="BW171" s="119"/>
      <c r="BX171" s="93"/>
      <c r="CA171" s="93"/>
      <c r="CB171" s="93"/>
      <c r="CC171" s="93"/>
      <c r="CD171" s="93"/>
      <c r="CE171" s="93"/>
      <c r="CF171" s="93"/>
      <c r="CG171" s="93"/>
      <c r="CH171" s="93"/>
      <c r="CI171" s="93"/>
      <c r="CJ171" s="93"/>
      <c r="CK171" s="93"/>
      <c r="CL171" s="93"/>
      <c r="CM171" s="93"/>
      <c r="CN171" s="93"/>
      <c r="CO171" s="93"/>
      <c r="CP171" s="93"/>
      <c r="CQ171" s="93"/>
      <c r="CR171" s="93"/>
      <c r="CS171" s="93"/>
      <c r="CT171" s="93"/>
      <c r="CU171" s="93"/>
      <c r="CV171" s="93"/>
      <c r="CW171" s="93"/>
      <c r="CX171" s="93"/>
      <c r="CY171" s="93"/>
      <c r="CZ171" s="93"/>
      <c r="DA171" s="93"/>
      <c r="DB171" s="93"/>
      <c r="DC171" s="93"/>
      <c r="DD171" s="93"/>
      <c r="DE171" s="93"/>
      <c r="DF171" s="93"/>
      <c r="DG171" s="93"/>
      <c r="DH171" s="93"/>
      <c r="DI171" s="93"/>
      <c r="DJ171" s="93"/>
      <c r="DK171" s="93"/>
      <c r="DL171" s="93"/>
      <c r="DM171" s="93"/>
      <c r="DN171" s="93"/>
      <c r="DO171" s="93"/>
      <c r="DP171" s="93"/>
      <c r="DQ171" s="93"/>
      <c r="DR171" s="93"/>
    </row>
    <row r="172">
      <c r="A172" s="93"/>
      <c r="B172" s="109">
        <f t="shared" si="78"/>
        <v>11</v>
      </c>
      <c r="C172" s="101"/>
      <c r="D172" s="102" t="str">
        <f t="shared" si="63"/>
        <v>#NAME?</v>
      </c>
      <c r="F172" s="103"/>
      <c r="G172" s="104" t="str">
        <f t="shared" si="64"/>
        <v>#NAME?</v>
      </c>
      <c r="I172" s="103"/>
      <c r="J172" s="104" t="str">
        <f t="shared" si="65"/>
        <v>#NAME?</v>
      </c>
      <c r="L172" s="105"/>
      <c r="M172" s="93" t="str">
        <f t="shared" si="66"/>
        <v>#NAME?</v>
      </c>
      <c r="O172" s="103"/>
      <c r="P172" s="104" t="str">
        <f t="shared" si="67"/>
        <v>#NAME?</v>
      </c>
      <c r="R172" s="103"/>
      <c r="S172" s="104" t="str">
        <f t="shared" si="68"/>
        <v>#NAME?</v>
      </c>
      <c r="U172" s="105"/>
      <c r="V172" s="107" t="str">
        <f t="shared" si="69"/>
        <v>#NAME?</v>
      </c>
      <c r="X172" s="103"/>
      <c r="Y172" s="108" t="str">
        <f t="shared" si="70"/>
        <v>#NAME?</v>
      </c>
      <c r="AA172" s="103"/>
      <c r="AB172" s="108" t="str">
        <f t="shared" si="71"/>
        <v>#NAME?</v>
      </c>
      <c r="AD172" s="103"/>
      <c r="AE172" s="102" t="str">
        <f t="shared" si="72"/>
        <v>#NAME?</v>
      </c>
      <c r="AG172" s="103"/>
      <c r="AH172" s="104" t="str">
        <f t="shared" si="73"/>
        <v>#NAME?</v>
      </c>
      <c r="AJ172" s="103"/>
      <c r="AK172" s="104" t="str">
        <f t="shared" si="74"/>
        <v>#NAME?</v>
      </c>
      <c r="AM172" s="105"/>
      <c r="AN172" s="93" t="str">
        <f t="shared" si="75"/>
        <v>#NAME?</v>
      </c>
      <c r="AP172" s="103"/>
      <c r="AQ172" s="104" t="str">
        <f t="shared" si="76"/>
        <v>#NAME?</v>
      </c>
      <c r="AS172" s="103"/>
      <c r="AT172" s="104" t="str">
        <f t="shared" si="77"/>
        <v>#NAME?</v>
      </c>
      <c r="AV172" s="101"/>
      <c r="AW172" s="8"/>
      <c r="AX172" s="8"/>
      <c r="AY172" s="1" t="str">
        <f>IF($H$11=0,"",CONCATENATE($H$11,"d8",IF(SUM(BD173:BD175)&gt;0," + ","")))</f>
        <v/>
      </c>
      <c r="AZ172" s="1"/>
      <c r="BA172" s="1"/>
      <c r="BB172" s="1"/>
      <c r="BC172" s="1"/>
      <c r="BD172" s="130">
        <f>IF($H$11=0,0,1)</f>
        <v>0</v>
      </c>
      <c r="BE172" s="8"/>
      <c r="BF172" s="8"/>
      <c r="BG172" s="1"/>
      <c r="BH172" s="1"/>
      <c r="BI172" s="8"/>
      <c r="BJ172" s="8"/>
      <c r="BK172" s="8"/>
      <c r="BL172" s="8"/>
      <c r="BM172" s="8"/>
      <c r="BN172" s="8"/>
      <c r="BO172" s="119"/>
      <c r="BP172" s="119"/>
      <c r="BQ172" s="119"/>
      <c r="BR172" s="119"/>
      <c r="BS172" s="119"/>
      <c r="BT172" s="119"/>
      <c r="BU172" s="119"/>
      <c r="BV172" s="119"/>
      <c r="BW172" s="119"/>
      <c r="BX172" s="93"/>
      <c r="CA172" s="93"/>
      <c r="CB172" s="93"/>
      <c r="CC172" s="93"/>
      <c r="CD172" s="93"/>
      <c r="CE172" s="93"/>
      <c r="CF172" s="93"/>
      <c r="CG172" s="93"/>
      <c r="CH172" s="93"/>
      <c r="CI172" s="93"/>
      <c r="CJ172" s="93"/>
      <c r="CK172" s="93"/>
      <c r="CL172" s="93"/>
      <c r="CM172" s="93"/>
      <c r="CN172" s="93"/>
      <c r="CO172" s="93"/>
      <c r="CP172" s="93"/>
      <c r="CQ172" s="93"/>
      <c r="CR172" s="93"/>
      <c r="CS172" s="93"/>
      <c r="CT172" s="93"/>
      <c r="CU172" s="93"/>
      <c r="CV172" s="93"/>
      <c r="CW172" s="93"/>
      <c r="CX172" s="93"/>
      <c r="CY172" s="93"/>
      <c r="CZ172" s="93"/>
      <c r="DA172" s="93"/>
      <c r="DB172" s="93"/>
      <c r="DC172" s="93"/>
      <c r="DD172" s="93"/>
      <c r="DE172" s="93"/>
      <c r="DF172" s="93"/>
      <c r="DG172" s="93"/>
      <c r="DH172" s="93"/>
      <c r="DI172" s="93"/>
      <c r="DJ172" s="93"/>
      <c r="DK172" s="93"/>
      <c r="DL172" s="93"/>
      <c r="DM172" s="93"/>
      <c r="DN172" s="93"/>
      <c r="DO172" s="93"/>
      <c r="DP172" s="93"/>
      <c r="DQ172" s="93"/>
      <c r="DR172" s="93"/>
    </row>
    <row r="173">
      <c r="A173" s="93"/>
      <c r="B173" s="102">
        <f t="shared" si="78"/>
        <v>12</v>
      </c>
      <c r="C173" s="101"/>
      <c r="D173" s="102" t="str">
        <f t="shared" si="63"/>
        <v>#NAME?</v>
      </c>
      <c r="F173" s="103"/>
      <c r="G173" s="104" t="str">
        <f t="shared" si="64"/>
        <v>#NAME?</v>
      </c>
      <c r="I173" s="103"/>
      <c r="J173" s="104" t="str">
        <f t="shared" si="65"/>
        <v>#NAME?</v>
      </c>
      <c r="L173" s="105"/>
      <c r="M173" s="93" t="str">
        <f t="shared" si="66"/>
        <v>#NAME?</v>
      </c>
      <c r="O173" s="103"/>
      <c r="P173" s="104" t="str">
        <f t="shared" si="67"/>
        <v>#NAME?</v>
      </c>
      <c r="R173" s="103"/>
      <c r="S173" s="104" t="str">
        <f t="shared" si="68"/>
        <v>#NAME?</v>
      </c>
      <c r="U173" s="105"/>
      <c r="V173" s="107" t="str">
        <f t="shared" si="69"/>
        <v>#NAME?</v>
      </c>
      <c r="X173" s="103"/>
      <c r="Y173" s="108" t="str">
        <f t="shared" si="70"/>
        <v>#NAME?</v>
      </c>
      <c r="AA173" s="103"/>
      <c r="AB173" s="108" t="str">
        <f t="shared" si="71"/>
        <v>#NAME?</v>
      </c>
      <c r="AD173" s="103"/>
      <c r="AE173" s="102" t="str">
        <f t="shared" si="72"/>
        <v>#NAME?</v>
      </c>
      <c r="AG173" s="103"/>
      <c r="AH173" s="104" t="str">
        <f t="shared" si="73"/>
        <v>#NAME?</v>
      </c>
      <c r="AJ173" s="103"/>
      <c r="AK173" s="104" t="str">
        <f t="shared" si="74"/>
        <v>#NAME?</v>
      </c>
      <c r="AM173" s="105"/>
      <c r="AN173" s="93" t="str">
        <f t="shared" si="75"/>
        <v>#NAME?</v>
      </c>
      <c r="AP173" s="103"/>
      <c r="AQ173" s="104" t="str">
        <f t="shared" si="76"/>
        <v>#NAME?</v>
      </c>
      <c r="AS173" s="103"/>
      <c r="AT173" s="104" t="str">
        <f t="shared" si="77"/>
        <v>#NAME?</v>
      </c>
      <c r="AV173" s="101"/>
      <c r="AW173" s="8"/>
      <c r="AX173" s="8"/>
      <c r="AY173" s="1" t="str">
        <f>IF($K$11=0,"",CONCATENATE($K$11,"d10",IF(SUM(BD174:BD175)&gt;0," + ","")))</f>
        <v>1d10 + </v>
      </c>
      <c r="AZ173" s="1"/>
      <c r="BA173" s="1"/>
      <c r="BB173" s="1"/>
      <c r="BC173" s="1"/>
      <c r="BD173" s="130">
        <f>IF($K$11=0,0,1)</f>
        <v>1</v>
      </c>
      <c r="BE173" s="8"/>
      <c r="BF173" s="8"/>
      <c r="BG173" s="1"/>
      <c r="BH173" s="1"/>
      <c r="BI173" s="8"/>
      <c r="BJ173" s="8"/>
      <c r="BK173" s="8"/>
      <c r="BL173" s="8"/>
      <c r="BM173" s="8"/>
      <c r="BN173" s="8"/>
      <c r="BO173" s="119"/>
      <c r="BP173" s="119"/>
      <c r="BQ173" s="119"/>
      <c r="BR173" s="119"/>
      <c r="BS173" s="119"/>
      <c r="BT173" s="119"/>
      <c r="BU173" s="119"/>
      <c r="BV173" s="119"/>
      <c r="BW173" s="119"/>
      <c r="BX173" s="93"/>
      <c r="CA173" s="93"/>
      <c r="CB173" s="93"/>
      <c r="CC173" s="93"/>
      <c r="CD173" s="93"/>
      <c r="CE173" s="93"/>
      <c r="CF173" s="93"/>
      <c r="CG173" s="93"/>
      <c r="CH173" s="93"/>
      <c r="CI173" s="93"/>
      <c r="CJ173" s="93"/>
      <c r="CK173" s="93"/>
      <c r="CL173" s="93"/>
      <c r="CM173" s="93"/>
      <c r="CN173" s="93"/>
      <c r="CO173" s="93"/>
      <c r="CP173" s="93"/>
      <c r="CQ173" s="93"/>
      <c r="CR173" s="93"/>
      <c r="CS173" s="93"/>
      <c r="CT173" s="93"/>
      <c r="CU173" s="93"/>
      <c r="CV173" s="93"/>
      <c r="CW173" s="93"/>
      <c r="CX173" s="93"/>
      <c r="CY173" s="93"/>
      <c r="CZ173" s="93"/>
      <c r="DA173" s="93"/>
      <c r="DB173" s="93"/>
      <c r="DC173" s="93"/>
      <c r="DD173" s="93"/>
      <c r="DE173" s="93"/>
      <c r="DF173" s="93"/>
      <c r="DG173" s="93"/>
      <c r="DH173" s="93"/>
      <c r="DI173" s="93"/>
      <c r="DJ173" s="93"/>
      <c r="DK173" s="93"/>
      <c r="DL173" s="93"/>
      <c r="DM173" s="93"/>
      <c r="DN173" s="93"/>
      <c r="DO173" s="93"/>
      <c r="DP173" s="93"/>
      <c r="DQ173" s="93"/>
      <c r="DR173" s="93"/>
    </row>
    <row r="174">
      <c r="A174" s="93"/>
      <c r="B174" s="102">
        <f t="shared" si="78"/>
        <v>13</v>
      </c>
      <c r="C174" s="101"/>
      <c r="D174" s="102" t="str">
        <f t="shared" si="63"/>
        <v>#NAME?</v>
      </c>
      <c r="F174" s="103"/>
      <c r="G174" s="104" t="str">
        <f t="shared" si="64"/>
        <v>#NAME?</v>
      </c>
      <c r="I174" s="103"/>
      <c r="J174" s="104" t="str">
        <f t="shared" si="65"/>
        <v>#NAME?</v>
      </c>
      <c r="L174" s="105"/>
      <c r="M174" s="93" t="str">
        <f t="shared" si="66"/>
        <v>#NAME?</v>
      </c>
      <c r="O174" s="103"/>
      <c r="P174" s="104" t="str">
        <f t="shared" si="67"/>
        <v>#NAME?</v>
      </c>
      <c r="R174" s="103"/>
      <c r="S174" s="104" t="str">
        <f t="shared" si="68"/>
        <v>#NAME?</v>
      </c>
      <c r="U174" s="105"/>
      <c r="V174" s="107" t="str">
        <f t="shared" si="69"/>
        <v>#NAME?</v>
      </c>
      <c r="X174" s="103"/>
      <c r="Y174" s="108" t="str">
        <f t="shared" si="70"/>
        <v>#NAME?</v>
      </c>
      <c r="AA174" s="103"/>
      <c r="AB174" s="108" t="str">
        <f t="shared" si="71"/>
        <v>#NAME?</v>
      </c>
      <c r="AD174" s="103"/>
      <c r="AE174" s="102" t="str">
        <f t="shared" si="72"/>
        <v>#NAME?</v>
      </c>
      <c r="AG174" s="103"/>
      <c r="AH174" s="104" t="str">
        <f t="shared" si="73"/>
        <v>#NAME?</v>
      </c>
      <c r="AJ174" s="103"/>
      <c r="AK174" s="104" t="str">
        <f t="shared" si="74"/>
        <v>#NAME?</v>
      </c>
      <c r="AM174" s="105"/>
      <c r="AN174" s="93" t="str">
        <f t="shared" si="75"/>
        <v>#NAME?</v>
      </c>
      <c r="AP174" s="103"/>
      <c r="AQ174" s="104" t="str">
        <f t="shared" si="76"/>
        <v>#NAME?</v>
      </c>
      <c r="AS174" s="103"/>
      <c r="AT174" s="104" t="str">
        <f t="shared" si="77"/>
        <v>#NAME?</v>
      </c>
      <c r="AV174" s="101"/>
      <c r="AW174" s="8"/>
      <c r="AX174" s="8"/>
      <c r="AY174" s="1" t="str">
        <f>IF($N$11=0,"",CONCATENATE($N$11,"d12",IF(AY175&gt;0," + ","")))</f>
        <v/>
      </c>
      <c r="AZ174" s="1"/>
      <c r="BA174" s="1"/>
      <c r="BB174" s="1"/>
      <c r="BC174" s="1"/>
      <c r="BD174" s="130">
        <f>IF($N$11=0,0,1)</f>
        <v>0</v>
      </c>
      <c r="BE174" s="8"/>
      <c r="BF174" s="8"/>
      <c r="BG174" s="1"/>
      <c r="BH174" s="1"/>
      <c r="BI174" s="8"/>
      <c r="BJ174" s="8"/>
      <c r="BK174" s="8"/>
      <c r="BL174" s="8"/>
      <c r="BM174" s="8"/>
      <c r="BN174" s="8"/>
      <c r="BO174" s="119"/>
      <c r="BP174" s="119"/>
      <c r="BQ174" s="119"/>
      <c r="BR174" s="119"/>
      <c r="BS174" s="119"/>
      <c r="BT174" s="119"/>
      <c r="BU174" s="119"/>
      <c r="BV174" s="119"/>
      <c r="BW174" s="119"/>
      <c r="BX174" s="93"/>
      <c r="CA174" s="93"/>
      <c r="CB174" s="93"/>
      <c r="CC174" s="93"/>
      <c r="CD174" s="93"/>
      <c r="CE174" s="93"/>
      <c r="CF174" s="93"/>
      <c r="CG174" s="93"/>
      <c r="CH174" s="93"/>
      <c r="CI174" s="93"/>
      <c r="CJ174" s="93"/>
      <c r="CK174" s="93"/>
      <c r="CL174" s="93"/>
      <c r="CM174" s="93"/>
      <c r="CN174" s="93"/>
      <c r="CO174" s="93"/>
      <c r="CP174" s="93"/>
      <c r="CQ174" s="93"/>
      <c r="CR174" s="93"/>
      <c r="CS174" s="93"/>
      <c r="CT174" s="93"/>
      <c r="CU174" s="93"/>
      <c r="CV174" s="93"/>
      <c r="CW174" s="93"/>
      <c r="CX174" s="93"/>
      <c r="CY174" s="93"/>
      <c r="CZ174" s="93"/>
      <c r="DA174" s="93"/>
      <c r="DB174" s="93"/>
      <c r="DC174" s="93"/>
      <c r="DD174" s="93"/>
      <c r="DE174" s="93"/>
      <c r="DF174" s="93"/>
      <c r="DG174" s="93"/>
      <c r="DH174" s="93"/>
      <c r="DI174" s="93"/>
      <c r="DJ174" s="93"/>
      <c r="DK174" s="93"/>
      <c r="DL174" s="93"/>
      <c r="DM174" s="93"/>
      <c r="DN174" s="93"/>
      <c r="DO174" s="93"/>
      <c r="DP174" s="93"/>
      <c r="DQ174" s="93"/>
      <c r="DR174" s="93"/>
    </row>
    <row r="175">
      <c r="A175" s="93"/>
      <c r="B175" s="102">
        <f t="shared" si="78"/>
        <v>14</v>
      </c>
      <c r="C175" s="101"/>
      <c r="D175" s="102" t="str">
        <f t="shared" si="63"/>
        <v>#NAME?</v>
      </c>
      <c r="F175" s="103"/>
      <c r="G175" s="104" t="str">
        <f t="shared" si="64"/>
        <v>#NAME?</v>
      </c>
      <c r="I175" s="103"/>
      <c r="J175" s="104" t="str">
        <f t="shared" si="65"/>
        <v>#NAME?</v>
      </c>
      <c r="L175" s="105"/>
      <c r="M175" s="93" t="str">
        <f t="shared" si="66"/>
        <v>#NAME?</v>
      </c>
      <c r="O175" s="103"/>
      <c r="P175" s="104" t="str">
        <f t="shared" si="67"/>
        <v>#NAME?</v>
      </c>
      <c r="R175" s="103"/>
      <c r="S175" s="104" t="str">
        <f t="shared" si="68"/>
        <v>#NAME?</v>
      </c>
      <c r="U175" s="105"/>
      <c r="V175" s="107" t="str">
        <f t="shared" si="69"/>
        <v>#NAME?</v>
      </c>
      <c r="X175" s="103"/>
      <c r="Y175" s="108" t="str">
        <f t="shared" si="70"/>
        <v>#NAME?</v>
      </c>
      <c r="AA175" s="103"/>
      <c r="AB175" s="108" t="str">
        <f t="shared" si="71"/>
        <v>#NAME?</v>
      </c>
      <c r="AD175" s="103"/>
      <c r="AE175" s="102" t="str">
        <f t="shared" si="72"/>
        <v>#NAME?</v>
      </c>
      <c r="AG175" s="103"/>
      <c r="AH175" s="104" t="str">
        <f t="shared" si="73"/>
        <v>#NAME?</v>
      </c>
      <c r="AJ175" s="103"/>
      <c r="AK175" s="104" t="str">
        <f t="shared" si="74"/>
        <v>#NAME?</v>
      </c>
      <c r="AM175" s="105"/>
      <c r="AN175" s="93" t="str">
        <f t="shared" si="75"/>
        <v>#NAME?</v>
      </c>
      <c r="AP175" s="103"/>
      <c r="AQ175" s="104" t="str">
        <f t="shared" si="76"/>
        <v>#NAME?</v>
      </c>
      <c r="AS175" s="103"/>
      <c r="AT175" s="104" t="str">
        <f t="shared" si="77"/>
        <v>#NAME?</v>
      </c>
      <c r="AV175" s="101"/>
      <c r="AW175" s="8"/>
      <c r="AX175" s="8"/>
      <c r="AY175" s="131">
        <f>IF($Q$11&lt;&gt;0,$Q$11,"")</f>
        <v>7</v>
      </c>
      <c r="AZ175" s="132"/>
      <c r="BA175" s="132"/>
      <c r="BB175" s="132"/>
      <c r="BC175" s="132"/>
      <c r="BD175" s="130">
        <f>IF($Q$11=0,0,1)</f>
        <v>1</v>
      </c>
      <c r="BE175" s="8"/>
      <c r="BF175" s="8"/>
      <c r="BG175" s="1"/>
      <c r="BH175" s="1"/>
      <c r="BI175" s="8"/>
      <c r="BJ175" s="8"/>
      <c r="BK175" s="8"/>
      <c r="BL175" s="8"/>
      <c r="BM175" s="8"/>
      <c r="BN175" s="8"/>
      <c r="BO175" s="119"/>
      <c r="BP175" s="119"/>
      <c r="BQ175" s="119"/>
      <c r="BR175" s="119"/>
      <c r="BS175" s="119"/>
      <c r="BT175" s="119"/>
      <c r="BU175" s="119"/>
      <c r="BV175" s="119"/>
      <c r="BW175" s="119"/>
      <c r="BX175" s="93"/>
      <c r="CA175" s="93"/>
      <c r="CB175" s="93"/>
      <c r="CC175" s="93"/>
      <c r="CD175" s="93"/>
      <c r="CE175" s="93"/>
      <c r="CF175" s="93"/>
      <c r="CG175" s="93"/>
      <c r="CH175" s="93"/>
      <c r="CI175" s="93"/>
      <c r="CJ175" s="93"/>
      <c r="CK175" s="93"/>
      <c r="CL175" s="93"/>
      <c r="CM175" s="93"/>
      <c r="CN175" s="93"/>
      <c r="CO175" s="93"/>
      <c r="CP175" s="93"/>
      <c r="CQ175" s="93"/>
      <c r="CR175" s="93"/>
      <c r="CS175" s="93"/>
      <c r="CT175" s="93"/>
      <c r="CU175" s="93"/>
      <c r="CV175" s="93"/>
      <c r="CW175" s="93"/>
      <c r="CX175" s="93"/>
      <c r="CY175" s="93"/>
      <c r="CZ175" s="93"/>
      <c r="DA175" s="93"/>
      <c r="DB175" s="93"/>
      <c r="DC175" s="93"/>
      <c r="DD175" s="93"/>
      <c r="DE175" s="93"/>
      <c r="DF175" s="93"/>
      <c r="DG175" s="93"/>
      <c r="DH175" s="93"/>
      <c r="DI175" s="93"/>
      <c r="DJ175" s="93"/>
      <c r="DK175" s="93"/>
      <c r="DL175" s="93"/>
      <c r="DM175" s="93"/>
      <c r="DN175" s="93"/>
      <c r="DO175" s="93"/>
      <c r="DP175" s="93"/>
      <c r="DQ175" s="93"/>
      <c r="DR175" s="93"/>
    </row>
    <row r="176">
      <c r="A176" s="93"/>
      <c r="B176" s="102">
        <f t="shared" si="78"/>
        <v>15</v>
      </c>
      <c r="C176" s="101"/>
      <c r="D176" s="102" t="str">
        <f t="shared" si="63"/>
        <v>#NAME?</v>
      </c>
      <c r="F176" s="103"/>
      <c r="G176" s="104" t="str">
        <f t="shared" si="64"/>
        <v>#NAME?</v>
      </c>
      <c r="I176" s="103"/>
      <c r="J176" s="104" t="str">
        <f t="shared" si="65"/>
        <v>#NAME?</v>
      </c>
      <c r="L176" s="105"/>
      <c r="M176" s="93" t="str">
        <f t="shared" si="66"/>
        <v>#NAME?</v>
      </c>
      <c r="O176" s="103"/>
      <c r="P176" s="104" t="str">
        <f t="shared" si="67"/>
        <v>#NAME?</v>
      </c>
      <c r="R176" s="103"/>
      <c r="S176" s="104" t="str">
        <f t="shared" si="68"/>
        <v>#NAME?</v>
      </c>
      <c r="U176" s="105"/>
      <c r="V176" s="107" t="str">
        <f t="shared" si="69"/>
        <v>#NAME?</v>
      </c>
      <c r="X176" s="103"/>
      <c r="Y176" s="108" t="str">
        <f t="shared" si="70"/>
        <v>#NAME?</v>
      </c>
      <c r="AA176" s="103"/>
      <c r="AB176" s="108" t="str">
        <f t="shared" si="71"/>
        <v>#NAME?</v>
      </c>
      <c r="AD176" s="103"/>
      <c r="AE176" s="102" t="str">
        <f t="shared" si="72"/>
        <v>#NAME?</v>
      </c>
      <c r="AG176" s="103"/>
      <c r="AH176" s="104" t="str">
        <f t="shared" si="73"/>
        <v>#NAME?</v>
      </c>
      <c r="AJ176" s="103"/>
      <c r="AK176" s="104" t="str">
        <f t="shared" si="74"/>
        <v>#NAME?</v>
      </c>
      <c r="AM176" s="105"/>
      <c r="AN176" s="93" t="str">
        <f t="shared" si="75"/>
        <v>#NAME?</v>
      </c>
      <c r="AP176" s="103"/>
      <c r="AQ176" s="104" t="str">
        <f t="shared" si="76"/>
        <v>#NAME?</v>
      </c>
      <c r="AS176" s="103"/>
      <c r="AT176" s="104" t="str">
        <f t="shared" si="77"/>
        <v>#NAME?</v>
      </c>
      <c r="AV176" s="101"/>
      <c r="AW176" s="8"/>
      <c r="AX176" s="8"/>
      <c r="AY176" s="1"/>
      <c r="AZ176" s="1"/>
      <c r="BA176" s="1"/>
      <c r="BB176" s="1"/>
      <c r="BC176" s="1"/>
      <c r="BD176" s="1"/>
      <c r="BE176" s="1"/>
      <c r="BF176" s="1"/>
      <c r="BG176" s="1"/>
      <c r="BH176" s="1"/>
      <c r="BI176" s="1"/>
      <c r="BJ176" s="8"/>
      <c r="BK176" s="8"/>
      <c r="BL176" s="8"/>
      <c r="BM176" s="8"/>
      <c r="BN176" s="8"/>
      <c r="BO176" s="119"/>
      <c r="BP176" s="119"/>
      <c r="BQ176" s="119"/>
      <c r="BR176" s="119"/>
      <c r="BS176" s="119"/>
      <c r="BT176" s="119"/>
      <c r="BU176" s="119"/>
      <c r="BV176" s="119"/>
      <c r="BW176" s="119"/>
      <c r="BX176" s="93"/>
      <c r="CA176" s="93"/>
      <c r="CB176" s="93"/>
      <c r="CC176" s="93"/>
      <c r="CD176" s="93"/>
      <c r="CE176" s="93"/>
      <c r="CF176" s="93"/>
      <c r="CG176" s="93"/>
      <c r="CH176" s="93"/>
      <c r="CI176" s="93"/>
      <c r="CJ176" s="93"/>
      <c r="CK176" s="93"/>
      <c r="CL176" s="93"/>
      <c r="CM176" s="93"/>
      <c r="CN176" s="93"/>
      <c r="CO176" s="93"/>
      <c r="CP176" s="93"/>
      <c r="CQ176" s="93"/>
      <c r="CR176" s="93"/>
      <c r="CS176" s="93"/>
      <c r="CT176" s="93"/>
      <c r="CU176" s="93"/>
      <c r="CV176" s="93"/>
      <c r="CW176" s="93"/>
      <c r="CX176" s="93"/>
      <c r="CY176" s="93"/>
      <c r="CZ176" s="93"/>
      <c r="DA176" s="93"/>
      <c r="DB176" s="93"/>
      <c r="DC176" s="93"/>
      <c r="DD176" s="93"/>
      <c r="DE176" s="93"/>
      <c r="DF176" s="93"/>
      <c r="DG176" s="93"/>
      <c r="DH176" s="93"/>
      <c r="DI176" s="93"/>
      <c r="DJ176" s="93"/>
      <c r="DK176" s="93"/>
      <c r="DL176" s="93"/>
      <c r="DM176" s="93"/>
      <c r="DN176" s="93"/>
      <c r="DO176" s="93"/>
      <c r="DP176" s="93"/>
      <c r="DQ176" s="93"/>
      <c r="DR176" s="93"/>
    </row>
    <row r="177">
      <c r="A177" s="93"/>
      <c r="B177" s="102">
        <f t="shared" si="78"/>
        <v>16</v>
      </c>
      <c r="C177" s="101"/>
      <c r="D177" s="102" t="str">
        <f t="shared" si="63"/>
        <v>#NAME?</v>
      </c>
      <c r="F177" s="103"/>
      <c r="G177" s="104" t="str">
        <f t="shared" si="64"/>
        <v>#NAME?</v>
      </c>
      <c r="I177" s="103"/>
      <c r="J177" s="104" t="str">
        <f t="shared" si="65"/>
        <v>#NAME?</v>
      </c>
      <c r="L177" s="105"/>
      <c r="M177" s="93" t="str">
        <f t="shared" si="66"/>
        <v>#NAME?</v>
      </c>
      <c r="O177" s="103"/>
      <c r="P177" s="104" t="str">
        <f t="shared" si="67"/>
        <v>#NAME?</v>
      </c>
      <c r="R177" s="103"/>
      <c r="S177" s="104" t="str">
        <f t="shared" si="68"/>
        <v>#NAME?</v>
      </c>
      <c r="U177" s="105"/>
      <c r="V177" s="107" t="str">
        <f t="shared" si="69"/>
        <v>#NAME?</v>
      </c>
      <c r="X177" s="103"/>
      <c r="Y177" s="108" t="str">
        <f t="shared" si="70"/>
        <v>#NAME?</v>
      </c>
      <c r="AA177" s="103"/>
      <c r="AB177" s="108" t="str">
        <f t="shared" si="71"/>
        <v>#NAME?</v>
      </c>
      <c r="AD177" s="103"/>
      <c r="AE177" s="102" t="str">
        <f t="shared" si="72"/>
        <v>#NAME?</v>
      </c>
      <c r="AG177" s="103"/>
      <c r="AH177" s="104" t="str">
        <f t="shared" si="73"/>
        <v>#NAME?</v>
      </c>
      <c r="AJ177" s="103"/>
      <c r="AK177" s="104" t="str">
        <f t="shared" si="74"/>
        <v>#NAME?</v>
      </c>
      <c r="AM177" s="105"/>
      <c r="AN177" s="93" t="str">
        <f t="shared" si="75"/>
        <v>#NAME?</v>
      </c>
      <c r="AP177" s="103"/>
      <c r="AQ177" s="104" t="str">
        <f t="shared" si="76"/>
        <v>#NAME?</v>
      </c>
      <c r="AS177" s="103"/>
      <c r="AT177" s="104" t="str">
        <f t="shared" si="77"/>
        <v>#NAME?</v>
      </c>
      <c r="AV177" s="101"/>
      <c r="AW177" s="8"/>
      <c r="AX177" s="8"/>
      <c r="AY177" s="133" t="str">
        <f>CONCATENATE("Damage: ",AY170,AY171,AY172,AY173,AY174,AY175)</f>
        <v>Damage: 1d10 + 7</v>
      </c>
      <c r="AZ177" s="1"/>
      <c r="BA177" s="1"/>
      <c r="BB177" s="1"/>
      <c r="BC177" s="1"/>
      <c r="BD177" s="1"/>
      <c r="BE177" s="1"/>
      <c r="BF177" s="1"/>
      <c r="BG177" s="1"/>
      <c r="BH177" s="1"/>
      <c r="BI177" s="1"/>
      <c r="BJ177" s="8"/>
      <c r="BK177" s="8"/>
      <c r="BL177" s="8"/>
      <c r="BM177" s="8"/>
      <c r="BN177" s="8"/>
      <c r="BO177" s="119"/>
      <c r="BP177" s="119"/>
      <c r="BQ177" s="119"/>
      <c r="BR177" s="119"/>
      <c r="BS177" s="119"/>
      <c r="BT177" s="119"/>
      <c r="BU177" s="119"/>
      <c r="BV177" s="119"/>
      <c r="BW177" s="119"/>
      <c r="BX177" s="93"/>
      <c r="CA177" s="93"/>
      <c r="CB177" s="93"/>
      <c r="CC177" s="93"/>
      <c r="CD177" s="93"/>
      <c r="CE177" s="93"/>
      <c r="CF177" s="93"/>
      <c r="CG177" s="93"/>
      <c r="CH177" s="93"/>
      <c r="CI177" s="93"/>
      <c r="CJ177" s="93"/>
      <c r="CK177" s="93"/>
      <c r="CL177" s="93"/>
      <c r="CM177" s="93"/>
      <c r="CN177" s="93"/>
      <c r="CO177" s="93"/>
      <c r="CP177" s="93"/>
      <c r="CQ177" s="93"/>
      <c r="CR177" s="93"/>
      <c r="CS177" s="93"/>
      <c r="CT177" s="93"/>
      <c r="CU177" s="93"/>
      <c r="CV177" s="93"/>
      <c r="CW177" s="93"/>
      <c r="CX177" s="93"/>
      <c r="CY177" s="93"/>
      <c r="CZ177" s="93"/>
      <c r="DA177" s="93"/>
      <c r="DB177" s="93"/>
      <c r="DC177" s="93"/>
      <c r="DD177" s="93"/>
      <c r="DE177" s="93"/>
      <c r="DF177" s="93"/>
      <c r="DG177" s="93"/>
      <c r="DH177" s="93"/>
      <c r="DI177" s="93"/>
      <c r="DJ177" s="93"/>
      <c r="DK177" s="93"/>
      <c r="DL177" s="93"/>
      <c r="DM177" s="93"/>
      <c r="DN177" s="93"/>
      <c r="DO177" s="93"/>
      <c r="DP177" s="93"/>
      <c r="DQ177" s="93"/>
      <c r="DR177" s="93"/>
    </row>
    <row r="178">
      <c r="A178" s="93"/>
      <c r="B178" s="102">
        <f t="shared" si="78"/>
        <v>17</v>
      </c>
      <c r="C178" s="101"/>
      <c r="D178" s="102" t="str">
        <f t="shared" si="63"/>
        <v>#NAME?</v>
      </c>
      <c r="F178" s="103"/>
      <c r="G178" s="104" t="str">
        <f t="shared" si="64"/>
        <v>#NAME?</v>
      </c>
      <c r="I178" s="103"/>
      <c r="J178" s="104" t="str">
        <f t="shared" si="65"/>
        <v>#NAME?</v>
      </c>
      <c r="L178" s="105"/>
      <c r="M178" s="93" t="str">
        <f t="shared" si="66"/>
        <v>#NAME?</v>
      </c>
      <c r="O178" s="103"/>
      <c r="P178" s="104" t="str">
        <f t="shared" si="67"/>
        <v>#NAME?</v>
      </c>
      <c r="R178" s="103"/>
      <c r="S178" s="104" t="str">
        <f t="shared" si="68"/>
        <v>#NAME?</v>
      </c>
      <c r="U178" s="105"/>
      <c r="V178" s="107" t="str">
        <f t="shared" si="69"/>
        <v>#NAME?</v>
      </c>
      <c r="X178" s="103"/>
      <c r="Y178" s="108" t="str">
        <f t="shared" si="70"/>
        <v>#NAME?</v>
      </c>
      <c r="AA178" s="103"/>
      <c r="AB178" s="108" t="str">
        <f t="shared" si="71"/>
        <v>#NAME?</v>
      </c>
      <c r="AD178" s="103"/>
      <c r="AE178" s="102" t="str">
        <f t="shared" si="72"/>
        <v>#NAME?</v>
      </c>
      <c r="AG178" s="103"/>
      <c r="AH178" s="104" t="str">
        <f t="shared" si="73"/>
        <v>#NAME?</v>
      </c>
      <c r="AJ178" s="103"/>
      <c r="AK178" s="104" t="str">
        <f t="shared" si="74"/>
        <v>#NAME?</v>
      </c>
      <c r="AM178" s="105"/>
      <c r="AN178" s="93" t="str">
        <f t="shared" si="75"/>
        <v>#NAME?</v>
      </c>
      <c r="AP178" s="103"/>
      <c r="AQ178" s="104" t="str">
        <f t="shared" si="76"/>
        <v>#NAME?</v>
      </c>
      <c r="AS178" s="103"/>
      <c r="AT178" s="104" t="str">
        <f t="shared" si="77"/>
        <v>#NAME?</v>
      </c>
      <c r="AV178" s="101"/>
      <c r="AW178" s="8"/>
      <c r="AX178" s="8"/>
      <c r="AY178" s="1"/>
      <c r="AZ178" s="1"/>
      <c r="BA178" s="1"/>
      <c r="BB178" s="1"/>
      <c r="BC178" s="1"/>
      <c r="BD178" s="1"/>
      <c r="BE178" s="1"/>
      <c r="BF178" s="1"/>
      <c r="BG178" s="1"/>
      <c r="BH178" s="1"/>
      <c r="BI178" s="1"/>
      <c r="BJ178" s="8"/>
      <c r="BK178" s="8"/>
      <c r="BL178" s="8"/>
      <c r="BM178" s="8"/>
      <c r="BN178" s="8"/>
      <c r="BO178" s="119"/>
      <c r="BP178" s="119"/>
      <c r="BQ178" s="119"/>
      <c r="BR178" s="119"/>
      <c r="BS178" s="119"/>
      <c r="BT178" s="119"/>
      <c r="BU178" s="119"/>
      <c r="BV178" s="119"/>
      <c r="BW178" s="119"/>
      <c r="BX178" s="93"/>
      <c r="CA178" s="93"/>
      <c r="CB178" s="93"/>
      <c r="CC178" s="93"/>
      <c r="CD178" s="93"/>
      <c r="CE178" s="93"/>
      <c r="CF178" s="93"/>
      <c r="CG178" s="93"/>
      <c r="CH178" s="93"/>
      <c r="CI178" s="93"/>
      <c r="CJ178" s="93"/>
      <c r="CK178" s="93"/>
      <c r="CL178" s="93"/>
      <c r="CM178" s="93"/>
      <c r="CN178" s="93"/>
      <c r="CO178" s="93"/>
      <c r="CP178" s="93"/>
      <c r="CQ178" s="93"/>
      <c r="CR178" s="93"/>
      <c r="CS178" s="93"/>
      <c r="CT178" s="93"/>
      <c r="CU178" s="93"/>
      <c r="CV178" s="93"/>
      <c r="CW178" s="93"/>
      <c r="CX178" s="93"/>
      <c r="CY178" s="93"/>
      <c r="CZ178" s="93"/>
      <c r="DA178" s="93"/>
      <c r="DB178" s="93"/>
      <c r="DC178" s="93"/>
      <c r="DD178" s="93"/>
      <c r="DE178" s="93"/>
      <c r="DF178" s="93"/>
      <c r="DG178" s="93"/>
      <c r="DH178" s="93"/>
      <c r="DI178" s="93"/>
      <c r="DJ178" s="93"/>
      <c r="DK178" s="93"/>
      <c r="DL178" s="93"/>
      <c r="DM178" s="93"/>
      <c r="DN178" s="93"/>
      <c r="DO178" s="93"/>
      <c r="DP178" s="93"/>
      <c r="DQ178" s="93"/>
      <c r="DR178" s="93"/>
    </row>
    <row r="179">
      <c r="A179" s="93"/>
      <c r="B179" s="102">
        <f t="shared" si="78"/>
        <v>18</v>
      </c>
      <c r="C179" s="101"/>
      <c r="D179" s="102" t="str">
        <f t="shared" si="63"/>
        <v>#NAME?</v>
      </c>
      <c r="F179" s="103"/>
      <c r="G179" s="104" t="str">
        <f t="shared" si="64"/>
        <v>#NAME?</v>
      </c>
      <c r="I179" s="103"/>
      <c r="J179" s="104" t="str">
        <f t="shared" si="65"/>
        <v>#NAME?</v>
      </c>
      <c r="L179" s="105"/>
      <c r="M179" s="93" t="str">
        <f t="shared" si="66"/>
        <v>#NAME?</v>
      </c>
      <c r="O179" s="103"/>
      <c r="P179" s="104" t="str">
        <f t="shared" si="67"/>
        <v>#NAME?</v>
      </c>
      <c r="R179" s="103"/>
      <c r="S179" s="104" t="str">
        <f t="shared" si="68"/>
        <v>#NAME?</v>
      </c>
      <c r="U179" s="105"/>
      <c r="V179" s="107" t="str">
        <f t="shared" si="69"/>
        <v>#NAME?</v>
      </c>
      <c r="X179" s="103"/>
      <c r="Y179" s="108" t="str">
        <f t="shared" si="70"/>
        <v>#NAME?</v>
      </c>
      <c r="AA179" s="103"/>
      <c r="AB179" s="108" t="str">
        <f t="shared" si="71"/>
        <v>#NAME?</v>
      </c>
      <c r="AD179" s="103"/>
      <c r="AE179" s="102" t="str">
        <f t="shared" si="72"/>
        <v>#NAME?</v>
      </c>
      <c r="AG179" s="103"/>
      <c r="AH179" s="104" t="str">
        <f t="shared" si="73"/>
        <v>#NAME?</v>
      </c>
      <c r="AJ179" s="103"/>
      <c r="AK179" s="104" t="str">
        <f t="shared" si="74"/>
        <v>#NAME?</v>
      </c>
      <c r="AM179" s="105"/>
      <c r="AN179" s="93" t="str">
        <f t="shared" si="75"/>
        <v>#NAME?</v>
      </c>
      <c r="AP179" s="103"/>
      <c r="AQ179" s="104" t="str">
        <f t="shared" si="76"/>
        <v>#NAME?</v>
      </c>
      <c r="AS179" s="103"/>
      <c r="AT179" s="104" t="str">
        <f t="shared" si="77"/>
        <v>#NAME?</v>
      </c>
      <c r="AV179" s="101"/>
      <c r="AW179" s="8"/>
      <c r="AX179" s="8"/>
      <c r="AY179" s="134"/>
      <c r="AZ179" s="134"/>
      <c r="BA179" s="134"/>
      <c r="BB179" s="134"/>
      <c r="BC179" s="134"/>
      <c r="BD179" s="134"/>
      <c r="BE179" s="1"/>
      <c r="BF179" s="1"/>
      <c r="BG179" s="1"/>
      <c r="BH179" s="1"/>
      <c r="BI179" s="1"/>
      <c r="BJ179" s="8"/>
      <c r="BK179" s="8"/>
      <c r="BL179" s="8"/>
      <c r="BM179" s="8"/>
      <c r="BN179" s="8"/>
      <c r="BO179" s="119"/>
      <c r="BP179" s="119"/>
      <c r="BQ179" s="119"/>
      <c r="BR179" s="119"/>
      <c r="BS179" s="119"/>
      <c r="BT179" s="119"/>
      <c r="BU179" s="119"/>
      <c r="BV179" s="119"/>
      <c r="BW179" s="119"/>
      <c r="BX179" s="93"/>
      <c r="CA179" s="93"/>
      <c r="CB179" s="93"/>
      <c r="CC179" s="93"/>
      <c r="CD179" s="93"/>
      <c r="CE179" s="93"/>
      <c r="CF179" s="93"/>
      <c r="CG179" s="93"/>
      <c r="CH179" s="93"/>
      <c r="CI179" s="93"/>
      <c r="CJ179" s="93"/>
      <c r="CK179" s="93"/>
      <c r="CL179" s="93"/>
      <c r="CM179" s="93"/>
      <c r="CN179" s="93"/>
      <c r="CO179" s="93"/>
      <c r="CP179" s="93"/>
      <c r="CQ179" s="93"/>
      <c r="CR179" s="93"/>
      <c r="CS179" s="93"/>
      <c r="CT179" s="93"/>
      <c r="CU179" s="93"/>
      <c r="CV179" s="93"/>
      <c r="CW179" s="93"/>
      <c r="CX179" s="93"/>
      <c r="CY179" s="93"/>
      <c r="CZ179" s="93"/>
      <c r="DA179" s="93"/>
      <c r="DB179" s="93"/>
      <c r="DC179" s="93"/>
      <c r="DD179" s="93"/>
      <c r="DE179" s="93"/>
      <c r="DF179" s="93"/>
      <c r="DG179" s="93"/>
      <c r="DH179" s="93"/>
      <c r="DI179" s="93"/>
      <c r="DJ179" s="93"/>
      <c r="DK179" s="93"/>
      <c r="DL179" s="93"/>
      <c r="DM179" s="93"/>
      <c r="DN179" s="93"/>
      <c r="DO179" s="93"/>
      <c r="DP179" s="93"/>
      <c r="DQ179" s="93"/>
      <c r="DR179" s="93"/>
    </row>
    <row r="180">
      <c r="A180" s="93"/>
      <c r="B180" s="102">
        <f t="shared" si="78"/>
        <v>19</v>
      </c>
      <c r="C180" s="101"/>
      <c r="D180" s="102" t="str">
        <f t="shared" si="63"/>
        <v>#NAME?</v>
      </c>
      <c r="F180" s="103"/>
      <c r="G180" s="104" t="str">
        <f t="shared" si="64"/>
        <v>#NAME?</v>
      </c>
      <c r="I180" s="103"/>
      <c r="J180" s="104" t="str">
        <f t="shared" si="65"/>
        <v>#NAME?</v>
      </c>
      <c r="L180" s="105"/>
      <c r="M180" s="93" t="str">
        <f t="shared" si="66"/>
        <v>#NAME?</v>
      </c>
      <c r="O180" s="103"/>
      <c r="P180" s="104" t="str">
        <f t="shared" si="67"/>
        <v>#NAME?</v>
      </c>
      <c r="R180" s="103"/>
      <c r="S180" s="104" t="str">
        <f t="shared" si="68"/>
        <v>#NAME?</v>
      </c>
      <c r="U180" s="105"/>
      <c r="V180" s="107" t="str">
        <f t="shared" si="69"/>
        <v>#NAME?</v>
      </c>
      <c r="X180" s="103"/>
      <c r="Y180" s="108" t="str">
        <f t="shared" si="70"/>
        <v>#NAME?</v>
      </c>
      <c r="AA180" s="103"/>
      <c r="AB180" s="108" t="str">
        <f t="shared" si="71"/>
        <v>#NAME?</v>
      </c>
      <c r="AD180" s="103"/>
      <c r="AE180" s="102" t="str">
        <f t="shared" si="72"/>
        <v>#NAME?</v>
      </c>
      <c r="AG180" s="103"/>
      <c r="AH180" s="104" t="str">
        <f t="shared" si="73"/>
        <v>#NAME?</v>
      </c>
      <c r="AJ180" s="103"/>
      <c r="AK180" s="104" t="str">
        <f t="shared" si="74"/>
        <v>#NAME?</v>
      </c>
      <c r="AM180" s="105"/>
      <c r="AN180" s="93" t="str">
        <f t="shared" si="75"/>
        <v>#NAME?</v>
      </c>
      <c r="AP180" s="103"/>
      <c r="AQ180" s="104" t="str">
        <f t="shared" si="76"/>
        <v>#NAME?</v>
      </c>
      <c r="AS180" s="103"/>
      <c r="AT180" s="104" t="str">
        <f t="shared" si="77"/>
        <v>#NAME?</v>
      </c>
      <c r="AV180" s="101"/>
      <c r="AW180" s="8"/>
      <c r="AX180" s="8"/>
      <c r="AY180" s="8"/>
      <c r="AZ180" s="8"/>
      <c r="BA180" s="8"/>
      <c r="BB180" s="8"/>
      <c r="BC180" s="8"/>
      <c r="BD180" s="8"/>
      <c r="BE180" s="8"/>
      <c r="BF180" s="8"/>
      <c r="BG180" s="8"/>
      <c r="BH180" s="8"/>
      <c r="BI180" s="8"/>
      <c r="BJ180" s="8"/>
      <c r="BK180" s="8"/>
      <c r="BL180" s="8"/>
      <c r="BM180" s="8"/>
      <c r="BN180" s="8"/>
      <c r="BO180" s="119"/>
      <c r="BP180" s="119"/>
      <c r="BQ180" s="119"/>
      <c r="BR180" s="119"/>
      <c r="BS180" s="119"/>
      <c r="BT180" s="119"/>
      <c r="BU180" s="119"/>
      <c r="BV180" s="119"/>
      <c r="BW180" s="119"/>
      <c r="BX180" s="93"/>
      <c r="CA180" s="93"/>
      <c r="CB180" s="93"/>
      <c r="CC180" s="93"/>
      <c r="CD180" s="93"/>
      <c r="CE180" s="93"/>
      <c r="CF180" s="93"/>
      <c r="CG180" s="93"/>
      <c r="CH180" s="93"/>
      <c r="CI180" s="93"/>
      <c r="CJ180" s="93"/>
      <c r="CK180" s="93"/>
      <c r="CL180" s="93"/>
      <c r="CM180" s="93"/>
      <c r="CN180" s="93"/>
      <c r="CO180" s="93"/>
      <c r="CP180" s="93"/>
      <c r="CQ180" s="93"/>
      <c r="CR180" s="93"/>
      <c r="CS180" s="93"/>
      <c r="CT180" s="93"/>
      <c r="CU180" s="93"/>
      <c r="CV180" s="93"/>
      <c r="CW180" s="93"/>
      <c r="CX180" s="93"/>
      <c r="CY180" s="93"/>
      <c r="CZ180" s="93"/>
      <c r="DA180" s="93"/>
      <c r="DB180" s="93"/>
      <c r="DC180" s="93"/>
      <c r="DD180" s="93"/>
      <c r="DE180" s="93"/>
      <c r="DF180" s="93"/>
      <c r="DG180" s="93"/>
      <c r="DH180" s="93"/>
      <c r="DI180" s="93"/>
      <c r="DJ180" s="93"/>
      <c r="DK180" s="93"/>
      <c r="DL180" s="93"/>
      <c r="DM180" s="93"/>
      <c r="DN180" s="93"/>
      <c r="DO180" s="93"/>
      <c r="DP180" s="93"/>
      <c r="DQ180" s="93"/>
      <c r="DR180" s="93"/>
    </row>
    <row r="181">
      <c r="A181" s="93"/>
      <c r="B181" s="102">
        <f t="shared" si="78"/>
        <v>20</v>
      </c>
      <c r="C181" s="101"/>
      <c r="D181" s="102" t="str">
        <f t="shared" si="63"/>
        <v>#NAME?</v>
      </c>
      <c r="F181" s="103"/>
      <c r="G181" s="104" t="str">
        <f t="shared" si="64"/>
        <v>#NAME?</v>
      </c>
      <c r="I181" s="103"/>
      <c r="J181" s="104" t="str">
        <f t="shared" si="65"/>
        <v>#NAME?</v>
      </c>
      <c r="L181" s="105"/>
      <c r="M181" s="93" t="str">
        <f t="shared" si="66"/>
        <v>#NAME?</v>
      </c>
      <c r="O181" s="103"/>
      <c r="P181" s="104" t="str">
        <f t="shared" si="67"/>
        <v>#NAME?</v>
      </c>
      <c r="R181" s="103"/>
      <c r="S181" s="104" t="str">
        <f t="shared" si="68"/>
        <v>#NAME?</v>
      </c>
      <c r="U181" s="105"/>
      <c r="V181" s="107" t="str">
        <f t="shared" si="69"/>
        <v>#NAME?</v>
      </c>
      <c r="X181" s="103"/>
      <c r="Y181" s="108" t="str">
        <f t="shared" si="70"/>
        <v>#NAME?</v>
      </c>
      <c r="AA181" s="103"/>
      <c r="AB181" s="108" t="str">
        <f t="shared" si="71"/>
        <v>#NAME?</v>
      </c>
      <c r="AD181" s="103"/>
      <c r="AE181" s="102" t="str">
        <f t="shared" si="72"/>
        <v>#NAME?</v>
      </c>
      <c r="AG181" s="103"/>
      <c r="AH181" s="104" t="str">
        <f t="shared" si="73"/>
        <v>#NAME?</v>
      </c>
      <c r="AJ181" s="103"/>
      <c r="AK181" s="104" t="str">
        <f t="shared" si="74"/>
        <v>#NAME?</v>
      </c>
      <c r="AM181" s="105"/>
      <c r="AN181" s="93" t="str">
        <f t="shared" si="75"/>
        <v>#NAME?</v>
      </c>
      <c r="AP181" s="103"/>
      <c r="AQ181" s="104" t="str">
        <f t="shared" si="76"/>
        <v>#NAME?</v>
      </c>
      <c r="AS181" s="103"/>
      <c r="AT181" s="104" t="str">
        <f t="shared" si="77"/>
        <v>#NAME?</v>
      </c>
      <c r="AV181" s="101"/>
      <c r="AW181" s="8"/>
      <c r="AX181" s="8"/>
      <c r="AY181" s="8"/>
      <c r="AZ181" s="8"/>
      <c r="BA181" s="8"/>
      <c r="BB181" s="8"/>
      <c r="BC181" s="8"/>
      <c r="BD181" s="8"/>
      <c r="BE181" s="8"/>
      <c r="BF181" s="8"/>
      <c r="BG181" s="8"/>
      <c r="BH181" s="8"/>
      <c r="BI181" s="8"/>
      <c r="BJ181" s="8"/>
      <c r="BK181" s="8"/>
      <c r="BL181" s="8"/>
      <c r="BM181" s="8"/>
      <c r="BN181" s="8"/>
      <c r="BO181" s="119"/>
      <c r="BP181" s="119"/>
      <c r="BQ181" s="119"/>
      <c r="BR181" s="119"/>
      <c r="BS181" s="119"/>
      <c r="BT181" s="119"/>
      <c r="BU181" s="119"/>
      <c r="BV181" s="119"/>
      <c r="BW181" s="119"/>
      <c r="BX181" s="93"/>
      <c r="CA181" s="93"/>
      <c r="CB181" s="93"/>
      <c r="CC181" s="93"/>
      <c r="CD181" s="93"/>
      <c r="CE181" s="93"/>
      <c r="CF181" s="93"/>
      <c r="CG181" s="93"/>
      <c r="CH181" s="93"/>
      <c r="CI181" s="93"/>
      <c r="CJ181" s="93"/>
      <c r="CK181" s="93"/>
      <c r="CL181" s="93"/>
      <c r="CM181" s="93"/>
      <c r="CN181" s="93"/>
      <c r="CO181" s="93"/>
      <c r="CP181" s="93"/>
      <c r="CQ181" s="93"/>
      <c r="CR181" s="93"/>
      <c r="CS181" s="93"/>
      <c r="CT181" s="93"/>
      <c r="CU181" s="93"/>
      <c r="CV181" s="93"/>
      <c r="CW181" s="93"/>
      <c r="CX181" s="93"/>
      <c r="CY181" s="93"/>
      <c r="CZ181" s="93"/>
      <c r="DA181" s="93"/>
      <c r="DB181" s="93"/>
      <c r="DC181" s="93"/>
      <c r="DD181" s="93"/>
      <c r="DE181" s="93"/>
      <c r="DF181" s="93"/>
      <c r="DG181" s="93"/>
      <c r="DH181" s="93"/>
      <c r="DI181" s="93"/>
      <c r="DJ181" s="93"/>
      <c r="DK181" s="93"/>
      <c r="DL181" s="93"/>
      <c r="DM181" s="93"/>
      <c r="DN181" s="93"/>
      <c r="DO181" s="93"/>
      <c r="DP181" s="93"/>
      <c r="DQ181" s="93"/>
      <c r="DR181" s="93"/>
    </row>
    <row r="182">
      <c r="A182" s="93"/>
      <c r="B182" s="102">
        <f t="shared" si="78"/>
        <v>21</v>
      </c>
      <c r="C182" s="101"/>
      <c r="D182" s="102" t="str">
        <f t="shared" si="63"/>
        <v>#NAME?</v>
      </c>
      <c r="F182" s="103"/>
      <c r="G182" s="104" t="str">
        <f t="shared" si="64"/>
        <v>#NAME?</v>
      </c>
      <c r="I182" s="103"/>
      <c r="J182" s="104" t="str">
        <f t="shared" si="65"/>
        <v>#NAME?</v>
      </c>
      <c r="L182" s="105"/>
      <c r="M182" s="93" t="str">
        <f t="shared" si="66"/>
        <v>#NAME?</v>
      </c>
      <c r="O182" s="103"/>
      <c r="P182" s="104" t="str">
        <f t="shared" si="67"/>
        <v>#NAME?</v>
      </c>
      <c r="R182" s="103"/>
      <c r="S182" s="104" t="str">
        <f t="shared" si="68"/>
        <v>#NAME?</v>
      </c>
      <c r="U182" s="105"/>
      <c r="V182" s="107" t="str">
        <f t="shared" si="69"/>
        <v>#NAME?</v>
      </c>
      <c r="X182" s="103"/>
      <c r="Y182" s="108" t="str">
        <f t="shared" si="70"/>
        <v>#NAME?</v>
      </c>
      <c r="AA182" s="103"/>
      <c r="AB182" s="108" t="str">
        <f t="shared" si="71"/>
        <v>#NAME?</v>
      </c>
      <c r="AD182" s="103"/>
      <c r="AE182" s="102" t="str">
        <f t="shared" si="72"/>
        <v>#NAME?</v>
      </c>
      <c r="AG182" s="103"/>
      <c r="AH182" s="104" t="str">
        <f t="shared" si="73"/>
        <v>#NAME?</v>
      </c>
      <c r="AJ182" s="103"/>
      <c r="AK182" s="104" t="str">
        <f t="shared" si="74"/>
        <v>#NAME?</v>
      </c>
      <c r="AM182" s="105"/>
      <c r="AN182" s="93" t="str">
        <f t="shared" si="75"/>
        <v>#NAME?</v>
      </c>
      <c r="AP182" s="103"/>
      <c r="AQ182" s="104" t="str">
        <f t="shared" si="76"/>
        <v>#NAME?</v>
      </c>
      <c r="AS182" s="103"/>
      <c r="AT182" s="104" t="str">
        <f t="shared" si="77"/>
        <v>#NAME?</v>
      </c>
      <c r="AV182" s="101"/>
      <c r="AW182" s="8"/>
      <c r="AX182" s="8"/>
      <c r="AY182" s="8"/>
      <c r="AZ182" s="8"/>
      <c r="BA182" s="8"/>
      <c r="BB182" s="8"/>
      <c r="BC182" s="8"/>
      <c r="BD182" s="8"/>
      <c r="BE182" s="8"/>
      <c r="BF182" s="8"/>
      <c r="BG182" s="8"/>
      <c r="BH182" s="8"/>
      <c r="BI182" s="8"/>
      <c r="BJ182" s="8"/>
      <c r="BK182" s="8"/>
      <c r="BL182" s="8"/>
      <c r="BM182" s="8"/>
      <c r="BN182" s="8"/>
      <c r="BO182" s="119"/>
      <c r="BP182" s="119"/>
      <c r="BQ182" s="119"/>
      <c r="BR182" s="119"/>
      <c r="BS182" s="119"/>
      <c r="BT182" s="119"/>
      <c r="BU182" s="119"/>
      <c r="BV182" s="119"/>
      <c r="BW182" s="119"/>
      <c r="BX182" s="93"/>
      <c r="CA182" s="93"/>
      <c r="CB182" s="93"/>
      <c r="CC182" s="93"/>
      <c r="CD182" s="93"/>
      <c r="CE182" s="93"/>
      <c r="CF182" s="93"/>
      <c r="CG182" s="93"/>
      <c r="CH182" s="93"/>
      <c r="CI182" s="93"/>
      <c r="CJ182" s="93"/>
      <c r="CK182" s="93"/>
      <c r="CL182" s="93"/>
      <c r="CM182" s="93"/>
      <c r="CN182" s="93"/>
      <c r="CO182" s="93"/>
      <c r="CP182" s="93"/>
      <c r="CQ182" s="93"/>
      <c r="CR182" s="93"/>
      <c r="CS182" s="93"/>
      <c r="CT182" s="93"/>
      <c r="CU182" s="93"/>
      <c r="CV182" s="93"/>
      <c r="CW182" s="93"/>
      <c r="CX182" s="93"/>
      <c r="CY182" s="93"/>
      <c r="CZ182" s="93"/>
      <c r="DA182" s="93"/>
      <c r="DB182" s="93"/>
      <c r="DC182" s="93"/>
      <c r="DD182" s="93"/>
      <c r="DE182" s="93"/>
      <c r="DF182" s="93"/>
      <c r="DG182" s="93"/>
      <c r="DH182" s="93"/>
      <c r="DI182" s="93"/>
      <c r="DJ182" s="93"/>
      <c r="DK182" s="93"/>
      <c r="DL182" s="93"/>
      <c r="DM182" s="93"/>
      <c r="DN182" s="93"/>
      <c r="DO182" s="93"/>
      <c r="DP182" s="93"/>
      <c r="DQ182" s="93"/>
      <c r="DR182" s="93"/>
    </row>
    <row r="183">
      <c r="A183" s="93"/>
      <c r="B183" s="102">
        <f t="shared" si="78"/>
        <v>22</v>
      </c>
      <c r="C183" s="101"/>
      <c r="D183" s="102" t="str">
        <f t="shared" si="63"/>
        <v>#NAME?</v>
      </c>
      <c r="F183" s="103"/>
      <c r="G183" s="104" t="str">
        <f t="shared" si="64"/>
        <v>#NAME?</v>
      </c>
      <c r="I183" s="103"/>
      <c r="J183" s="104" t="str">
        <f t="shared" si="65"/>
        <v>#NAME?</v>
      </c>
      <c r="L183" s="105"/>
      <c r="M183" s="93" t="str">
        <f t="shared" si="66"/>
        <v>#NAME?</v>
      </c>
      <c r="O183" s="103"/>
      <c r="P183" s="104" t="str">
        <f t="shared" si="67"/>
        <v>#NAME?</v>
      </c>
      <c r="R183" s="103"/>
      <c r="S183" s="104" t="str">
        <f t="shared" si="68"/>
        <v>#NAME?</v>
      </c>
      <c r="U183" s="105"/>
      <c r="V183" s="107" t="str">
        <f t="shared" si="69"/>
        <v>#NAME?</v>
      </c>
      <c r="X183" s="103"/>
      <c r="Y183" s="108" t="str">
        <f t="shared" si="70"/>
        <v>#NAME?</v>
      </c>
      <c r="AA183" s="103"/>
      <c r="AB183" s="108" t="str">
        <f t="shared" si="71"/>
        <v>#NAME?</v>
      </c>
      <c r="AD183" s="103"/>
      <c r="AE183" s="102" t="str">
        <f t="shared" si="72"/>
        <v>#NAME?</v>
      </c>
      <c r="AG183" s="103"/>
      <c r="AH183" s="104" t="str">
        <f t="shared" si="73"/>
        <v>#NAME?</v>
      </c>
      <c r="AJ183" s="103"/>
      <c r="AK183" s="104" t="str">
        <f t="shared" si="74"/>
        <v>#NAME?</v>
      </c>
      <c r="AM183" s="105"/>
      <c r="AN183" s="93" t="str">
        <f t="shared" si="75"/>
        <v>#NAME?</v>
      </c>
      <c r="AP183" s="103"/>
      <c r="AQ183" s="104" t="str">
        <f t="shared" si="76"/>
        <v>#NAME?</v>
      </c>
      <c r="AS183" s="103"/>
      <c r="AT183" s="104" t="str">
        <f t="shared" si="77"/>
        <v>#NAME?</v>
      </c>
      <c r="AV183" s="101"/>
      <c r="AW183" s="8"/>
      <c r="AX183" s="8"/>
      <c r="AY183" s="8"/>
      <c r="AZ183" s="8"/>
      <c r="BA183" s="8"/>
      <c r="BB183" s="8"/>
      <c r="BC183" s="8"/>
      <c r="BD183" s="8"/>
      <c r="BE183" s="8"/>
      <c r="BF183" s="8"/>
      <c r="BG183" s="8"/>
      <c r="BH183" s="8"/>
      <c r="BI183" s="8"/>
      <c r="BJ183" s="8"/>
      <c r="BK183" s="8"/>
      <c r="BL183" s="8"/>
      <c r="BM183" s="8"/>
      <c r="BN183" s="8"/>
      <c r="BO183" s="119"/>
      <c r="BP183" s="119"/>
      <c r="BQ183" s="119"/>
      <c r="BR183" s="119"/>
      <c r="BS183" s="119"/>
      <c r="BT183" s="119"/>
      <c r="BU183" s="119"/>
      <c r="BV183" s="119"/>
      <c r="BW183" s="119"/>
      <c r="BX183" s="93"/>
      <c r="BY183" s="93"/>
      <c r="BZ183" s="93"/>
      <c r="CA183" s="93"/>
      <c r="CB183" s="93"/>
      <c r="CC183" s="93"/>
      <c r="CD183" s="93"/>
      <c r="CE183" s="93"/>
      <c r="CF183" s="93"/>
      <c r="CG183" s="93"/>
      <c r="CH183" s="93"/>
      <c r="CI183" s="93"/>
      <c r="CJ183" s="93"/>
      <c r="CK183" s="93"/>
      <c r="CL183" s="93"/>
      <c r="CM183" s="93"/>
      <c r="CN183" s="93"/>
      <c r="CO183" s="93"/>
      <c r="CP183" s="93"/>
      <c r="CQ183" s="93"/>
      <c r="CR183" s="93"/>
      <c r="CS183" s="93"/>
      <c r="CT183" s="93"/>
      <c r="CU183" s="93"/>
      <c r="CV183" s="93"/>
      <c r="CW183" s="93"/>
      <c r="CX183" s="93"/>
      <c r="CY183" s="93"/>
      <c r="CZ183" s="93"/>
      <c r="DA183" s="93"/>
      <c r="DB183" s="93"/>
      <c r="DC183" s="93"/>
      <c r="DD183" s="93"/>
      <c r="DE183" s="93"/>
      <c r="DF183" s="93"/>
      <c r="DG183" s="93"/>
      <c r="DH183" s="93"/>
      <c r="DI183" s="93"/>
      <c r="DJ183" s="93"/>
      <c r="DK183" s="93"/>
      <c r="DL183" s="93"/>
      <c r="DM183" s="93"/>
      <c r="DN183" s="93"/>
      <c r="DO183" s="93"/>
      <c r="DP183" s="93"/>
      <c r="DQ183" s="93"/>
      <c r="DR183" s="93"/>
    </row>
    <row r="184">
      <c r="A184" s="93"/>
      <c r="B184" s="102">
        <f t="shared" si="78"/>
        <v>23</v>
      </c>
      <c r="C184" s="101"/>
      <c r="D184" s="102" t="str">
        <f t="shared" si="63"/>
        <v>#NAME?</v>
      </c>
      <c r="F184" s="103"/>
      <c r="G184" s="104" t="str">
        <f t="shared" si="64"/>
        <v>#NAME?</v>
      </c>
      <c r="I184" s="103"/>
      <c r="J184" s="104" t="str">
        <f t="shared" si="65"/>
        <v>#NAME?</v>
      </c>
      <c r="L184" s="105"/>
      <c r="M184" s="93" t="str">
        <f t="shared" si="66"/>
        <v>#NAME?</v>
      </c>
      <c r="O184" s="103"/>
      <c r="P184" s="104" t="str">
        <f t="shared" si="67"/>
        <v>#NAME?</v>
      </c>
      <c r="R184" s="103"/>
      <c r="S184" s="104" t="str">
        <f t="shared" si="68"/>
        <v>#NAME?</v>
      </c>
      <c r="U184" s="105"/>
      <c r="V184" s="107" t="str">
        <f t="shared" si="69"/>
        <v>#NAME?</v>
      </c>
      <c r="X184" s="103"/>
      <c r="Y184" s="108" t="str">
        <f t="shared" si="70"/>
        <v>#NAME?</v>
      </c>
      <c r="AA184" s="103"/>
      <c r="AB184" s="108" t="str">
        <f t="shared" si="71"/>
        <v>#NAME?</v>
      </c>
      <c r="AD184" s="103"/>
      <c r="AE184" s="102" t="str">
        <f t="shared" si="72"/>
        <v>#NAME?</v>
      </c>
      <c r="AG184" s="103"/>
      <c r="AH184" s="104" t="str">
        <f t="shared" si="73"/>
        <v>#NAME?</v>
      </c>
      <c r="AJ184" s="103"/>
      <c r="AK184" s="104" t="str">
        <f t="shared" si="74"/>
        <v>#NAME?</v>
      </c>
      <c r="AM184" s="105"/>
      <c r="AN184" s="93" t="str">
        <f t="shared" si="75"/>
        <v>#NAME?</v>
      </c>
      <c r="AP184" s="103"/>
      <c r="AQ184" s="104" t="str">
        <f t="shared" si="76"/>
        <v>#NAME?</v>
      </c>
      <c r="AS184" s="103"/>
      <c r="AT184" s="104" t="str">
        <f t="shared" si="77"/>
        <v>#NAME?</v>
      </c>
      <c r="AV184" s="101"/>
      <c r="AW184" s="8"/>
      <c r="AX184" s="8"/>
      <c r="AY184" s="8"/>
      <c r="AZ184" s="8"/>
      <c r="BA184" s="8"/>
      <c r="BB184" s="8"/>
      <c r="BC184" s="8"/>
      <c r="BD184" s="8"/>
      <c r="BE184" s="8"/>
      <c r="BF184" s="8"/>
      <c r="BG184" s="8"/>
      <c r="BH184" s="8"/>
      <c r="BI184" s="8"/>
      <c r="BJ184" s="8"/>
      <c r="BK184" s="8"/>
      <c r="BL184" s="8"/>
      <c r="BM184" s="8"/>
      <c r="BN184" s="8"/>
      <c r="BO184" s="119"/>
      <c r="BP184" s="119"/>
      <c r="BQ184" s="119"/>
      <c r="BR184" s="119"/>
      <c r="BS184" s="119"/>
      <c r="BT184" s="119"/>
      <c r="BU184" s="119"/>
      <c r="BV184" s="119"/>
      <c r="BW184" s="119"/>
      <c r="BX184" s="93"/>
      <c r="BY184" s="93"/>
      <c r="BZ184" s="93"/>
      <c r="CA184" s="93"/>
      <c r="CB184" s="93"/>
      <c r="CC184" s="93"/>
      <c r="CD184" s="93"/>
      <c r="CE184" s="93"/>
      <c r="CF184" s="93"/>
      <c r="CG184" s="93"/>
      <c r="CH184" s="93"/>
      <c r="CI184" s="93"/>
      <c r="CJ184" s="93"/>
      <c r="CK184" s="93"/>
      <c r="CL184" s="93"/>
      <c r="CM184" s="93"/>
      <c r="CN184" s="93"/>
      <c r="CO184" s="93"/>
      <c r="CP184" s="93"/>
      <c r="CQ184" s="93"/>
      <c r="CR184" s="93"/>
      <c r="CS184" s="93"/>
      <c r="CT184" s="93"/>
      <c r="CU184" s="93"/>
      <c r="CV184" s="93"/>
      <c r="CW184" s="93"/>
      <c r="CX184" s="93"/>
      <c r="CY184" s="93"/>
      <c r="CZ184" s="93"/>
      <c r="DA184" s="93"/>
      <c r="DB184" s="93"/>
      <c r="DC184" s="93"/>
      <c r="DD184" s="93"/>
      <c r="DE184" s="93"/>
      <c r="DF184" s="93"/>
      <c r="DG184" s="93"/>
      <c r="DH184" s="93"/>
      <c r="DI184" s="93"/>
      <c r="DJ184" s="93"/>
      <c r="DK184" s="93"/>
      <c r="DL184" s="93"/>
      <c r="DM184" s="93"/>
      <c r="DN184" s="93"/>
      <c r="DO184" s="93"/>
      <c r="DP184" s="93"/>
      <c r="DQ184" s="93"/>
      <c r="DR184" s="93"/>
    </row>
    <row r="185">
      <c r="A185" s="93"/>
      <c r="B185" s="102">
        <f t="shared" si="78"/>
        <v>24</v>
      </c>
      <c r="C185" s="101"/>
      <c r="D185" s="102" t="str">
        <f t="shared" si="63"/>
        <v>#NAME?</v>
      </c>
      <c r="F185" s="103"/>
      <c r="G185" s="104" t="str">
        <f t="shared" si="64"/>
        <v>#NAME?</v>
      </c>
      <c r="I185" s="103"/>
      <c r="J185" s="104" t="str">
        <f t="shared" si="65"/>
        <v>#NAME?</v>
      </c>
      <c r="L185" s="105"/>
      <c r="M185" s="93" t="str">
        <f t="shared" si="66"/>
        <v>#NAME?</v>
      </c>
      <c r="O185" s="103"/>
      <c r="P185" s="104" t="str">
        <f t="shared" si="67"/>
        <v>#NAME?</v>
      </c>
      <c r="R185" s="103"/>
      <c r="S185" s="104" t="str">
        <f t="shared" si="68"/>
        <v>#NAME?</v>
      </c>
      <c r="U185" s="105"/>
      <c r="V185" s="107" t="str">
        <f t="shared" si="69"/>
        <v>#NAME?</v>
      </c>
      <c r="X185" s="103"/>
      <c r="Y185" s="108" t="str">
        <f t="shared" si="70"/>
        <v>#NAME?</v>
      </c>
      <c r="AA185" s="103"/>
      <c r="AB185" s="108" t="str">
        <f t="shared" si="71"/>
        <v>#NAME?</v>
      </c>
      <c r="AD185" s="103"/>
      <c r="AE185" s="102" t="str">
        <f t="shared" si="72"/>
        <v>#NAME?</v>
      </c>
      <c r="AG185" s="103"/>
      <c r="AH185" s="104" t="str">
        <f t="shared" si="73"/>
        <v>#NAME?</v>
      </c>
      <c r="AJ185" s="103"/>
      <c r="AK185" s="104" t="str">
        <f t="shared" si="74"/>
        <v>#NAME?</v>
      </c>
      <c r="AM185" s="105"/>
      <c r="AN185" s="93" t="str">
        <f t="shared" si="75"/>
        <v>#NAME?</v>
      </c>
      <c r="AP185" s="103"/>
      <c r="AQ185" s="104" t="str">
        <f t="shared" si="76"/>
        <v>#NAME?</v>
      </c>
      <c r="AS185" s="103"/>
      <c r="AT185" s="104" t="str">
        <f t="shared" si="77"/>
        <v>#NAME?</v>
      </c>
      <c r="AV185" s="101"/>
      <c r="AW185" s="8"/>
      <c r="AX185" s="8"/>
      <c r="AY185" s="8"/>
      <c r="AZ185" s="8"/>
      <c r="BA185" s="8"/>
      <c r="BB185" s="8"/>
      <c r="BC185" s="8"/>
      <c r="BD185" s="8"/>
      <c r="BE185" s="8"/>
      <c r="BF185" s="8"/>
      <c r="BG185" s="8"/>
      <c r="BH185" s="8"/>
      <c r="BI185" s="8"/>
      <c r="BJ185" s="8"/>
      <c r="BK185" s="8"/>
      <c r="BL185" s="8"/>
      <c r="BM185" s="8"/>
      <c r="BN185" s="8"/>
      <c r="BO185" s="119"/>
      <c r="BP185" s="119"/>
      <c r="BQ185" s="119"/>
      <c r="BR185" s="119"/>
      <c r="BS185" s="119"/>
      <c r="BT185" s="119"/>
      <c r="BU185" s="119"/>
      <c r="BV185" s="119"/>
      <c r="BW185" s="119"/>
      <c r="BX185" s="93"/>
      <c r="BY185" s="93"/>
      <c r="BZ185" s="93"/>
      <c r="CA185" s="93"/>
      <c r="CB185" s="93"/>
      <c r="CC185" s="93"/>
      <c r="CD185" s="93"/>
      <c r="CE185" s="93"/>
      <c r="CF185" s="93"/>
      <c r="CG185" s="93"/>
      <c r="CH185" s="93"/>
      <c r="CI185" s="93"/>
      <c r="CJ185" s="93"/>
      <c r="CK185" s="93"/>
      <c r="CL185" s="93"/>
      <c r="CM185" s="93"/>
      <c r="CN185" s="93"/>
      <c r="CO185" s="93"/>
      <c r="CP185" s="93"/>
      <c r="CQ185" s="93"/>
      <c r="CR185" s="93"/>
      <c r="CS185" s="93"/>
      <c r="CT185" s="93"/>
      <c r="CU185" s="93"/>
      <c r="CV185" s="93"/>
      <c r="CW185" s="93"/>
      <c r="CX185" s="93"/>
      <c r="CY185" s="93"/>
      <c r="CZ185" s="93"/>
      <c r="DA185" s="93"/>
      <c r="DB185" s="93"/>
      <c r="DC185" s="93"/>
      <c r="DD185" s="93"/>
      <c r="DE185" s="93"/>
      <c r="DF185" s="93"/>
      <c r="DG185" s="93"/>
      <c r="DH185" s="93"/>
      <c r="DI185" s="93"/>
      <c r="DJ185" s="93"/>
      <c r="DK185" s="93"/>
      <c r="DL185" s="93"/>
      <c r="DM185" s="93"/>
      <c r="DN185" s="93"/>
      <c r="DO185" s="93"/>
      <c r="DP185" s="93"/>
      <c r="DQ185" s="93"/>
      <c r="DR185" s="93"/>
    </row>
    <row r="186">
      <c r="A186" s="93"/>
      <c r="B186" s="102">
        <f t="shared" si="78"/>
        <v>25</v>
      </c>
      <c r="C186" s="101"/>
      <c r="D186" s="102" t="str">
        <f t="shared" si="63"/>
        <v>#NAME?</v>
      </c>
      <c r="F186" s="103"/>
      <c r="G186" s="104" t="str">
        <f t="shared" si="64"/>
        <v>#NAME?</v>
      </c>
      <c r="I186" s="103"/>
      <c r="J186" s="104" t="str">
        <f t="shared" si="65"/>
        <v>#NAME?</v>
      </c>
      <c r="L186" s="105"/>
      <c r="M186" s="93" t="str">
        <f t="shared" si="66"/>
        <v>#NAME?</v>
      </c>
      <c r="O186" s="103"/>
      <c r="P186" s="104" t="str">
        <f t="shared" si="67"/>
        <v>#NAME?</v>
      </c>
      <c r="R186" s="103"/>
      <c r="S186" s="104" t="str">
        <f t="shared" si="68"/>
        <v>#NAME?</v>
      </c>
      <c r="U186" s="105"/>
      <c r="V186" s="107" t="str">
        <f t="shared" si="69"/>
        <v>#NAME?</v>
      </c>
      <c r="X186" s="103"/>
      <c r="Y186" s="108" t="str">
        <f t="shared" si="70"/>
        <v>#NAME?</v>
      </c>
      <c r="AA186" s="103"/>
      <c r="AB186" s="108" t="str">
        <f t="shared" si="71"/>
        <v>#NAME?</v>
      </c>
      <c r="AD186" s="103"/>
      <c r="AE186" s="102" t="str">
        <f t="shared" si="72"/>
        <v>#NAME?</v>
      </c>
      <c r="AG186" s="103"/>
      <c r="AH186" s="104" t="str">
        <f t="shared" si="73"/>
        <v>#NAME?</v>
      </c>
      <c r="AJ186" s="103"/>
      <c r="AK186" s="104" t="str">
        <f t="shared" si="74"/>
        <v>#NAME?</v>
      </c>
      <c r="AM186" s="105"/>
      <c r="AN186" s="93" t="str">
        <f t="shared" si="75"/>
        <v>#NAME?</v>
      </c>
      <c r="AP186" s="103"/>
      <c r="AQ186" s="104" t="str">
        <f t="shared" si="76"/>
        <v>#NAME?</v>
      </c>
      <c r="AS186" s="103"/>
      <c r="AT186" s="104" t="str">
        <f t="shared" si="77"/>
        <v>#NAME?</v>
      </c>
      <c r="AV186" s="101"/>
      <c r="AW186" s="8"/>
      <c r="AX186" s="8"/>
      <c r="AY186" s="8"/>
      <c r="AZ186" s="8"/>
      <c r="BA186" s="8"/>
      <c r="BB186" s="8"/>
      <c r="BC186" s="8"/>
      <c r="BD186" s="8"/>
      <c r="BE186" s="8"/>
      <c r="BF186" s="8"/>
      <c r="BG186" s="8"/>
      <c r="BH186" s="8"/>
      <c r="BI186" s="8"/>
      <c r="BJ186" s="8"/>
      <c r="BK186" s="8"/>
      <c r="BL186" s="8"/>
      <c r="BM186" s="8"/>
      <c r="BN186" s="8"/>
      <c r="BO186" s="119"/>
      <c r="BP186" s="119"/>
      <c r="BQ186" s="119"/>
      <c r="BR186" s="119"/>
      <c r="BS186" s="119"/>
      <c r="BT186" s="119"/>
      <c r="BU186" s="119"/>
      <c r="BV186" s="119"/>
      <c r="BW186" s="119"/>
      <c r="BX186" s="93"/>
      <c r="BY186" s="93"/>
      <c r="BZ186" s="93"/>
      <c r="CA186" s="93"/>
      <c r="CB186" s="93"/>
      <c r="CC186" s="93"/>
      <c r="CD186" s="93"/>
      <c r="CE186" s="93"/>
      <c r="CF186" s="93"/>
      <c r="CG186" s="93"/>
      <c r="CH186" s="93"/>
      <c r="CI186" s="93"/>
      <c r="CJ186" s="93"/>
      <c r="CK186" s="93"/>
      <c r="CL186" s="93"/>
      <c r="CM186" s="93"/>
      <c r="CN186" s="93"/>
      <c r="CO186" s="93"/>
      <c r="CP186" s="93"/>
      <c r="CQ186" s="93"/>
      <c r="CR186" s="93"/>
      <c r="CS186" s="93"/>
      <c r="CT186" s="93"/>
      <c r="CU186" s="93"/>
      <c r="CV186" s="93"/>
      <c r="CW186" s="93"/>
      <c r="CX186" s="93"/>
      <c r="CY186" s="93"/>
      <c r="CZ186" s="93"/>
      <c r="DA186" s="93"/>
      <c r="DB186" s="93"/>
      <c r="DC186" s="93"/>
      <c r="DD186" s="93"/>
      <c r="DE186" s="93"/>
      <c r="DF186" s="93"/>
      <c r="DG186" s="93"/>
      <c r="DH186" s="93"/>
      <c r="DI186" s="93"/>
      <c r="DJ186" s="93"/>
      <c r="DK186" s="93"/>
      <c r="DL186" s="93"/>
      <c r="DM186" s="93"/>
      <c r="DN186" s="93"/>
      <c r="DO186" s="93"/>
      <c r="DP186" s="93"/>
      <c r="DQ186" s="93"/>
      <c r="DR186" s="93"/>
    </row>
    <row r="187">
      <c r="A187" s="93"/>
      <c r="B187" s="102">
        <f t="shared" si="78"/>
        <v>26</v>
      </c>
      <c r="C187" s="101"/>
      <c r="D187" s="102" t="str">
        <f t="shared" si="63"/>
        <v>#NAME?</v>
      </c>
      <c r="F187" s="103"/>
      <c r="G187" s="104" t="str">
        <f t="shared" si="64"/>
        <v>#NAME?</v>
      </c>
      <c r="I187" s="103"/>
      <c r="J187" s="104" t="str">
        <f t="shared" si="65"/>
        <v>#NAME?</v>
      </c>
      <c r="L187" s="105"/>
      <c r="M187" s="93" t="str">
        <f t="shared" si="66"/>
        <v>#NAME?</v>
      </c>
      <c r="O187" s="103"/>
      <c r="P187" s="104" t="str">
        <f t="shared" si="67"/>
        <v>#NAME?</v>
      </c>
      <c r="R187" s="103"/>
      <c r="S187" s="104" t="str">
        <f t="shared" si="68"/>
        <v>#NAME?</v>
      </c>
      <c r="U187" s="105"/>
      <c r="V187" s="107" t="str">
        <f t="shared" si="69"/>
        <v>#NAME?</v>
      </c>
      <c r="X187" s="103"/>
      <c r="Y187" s="108" t="str">
        <f t="shared" si="70"/>
        <v>#NAME?</v>
      </c>
      <c r="AA187" s="103"/>
      <c r="AB187" s="108" t="str">
        <f t="shared" si="71"/>
        <v>#NAME?</v>
      </c>
      <c r="AD187" s="103"/>
      <c r="AE187" s="102" t="str">
        <f t="shared" si="72"/>
        <v>#NAME?</v>
      </c>
      <c r="AG187" s="103"/>
      <c r="AH187" s="104" t="str">
        <f t="shared" si="73"/>
        <v>#NAME?</v>
      </c>
      <c r="AJ187" s="103"/>
      <c r="AK187" s="104" t="str">
        <f t="shared" si="74"/>
        <v>#NAME?</v>
      </c>
      <c r="AM187" s="105"/>
      <c r="AN187" s="93" t="str">
        <f t="shared" si="75"/>
        <v>#NAME?</v>
      </c>
      <c r="AP187" s="103"/>
      <c r="AQ187" s="104" t="str">
        <f t="shared" si="76"/>
        <v>#NAME?</v>
      </c>
      <c r="AS187" s="103"/>
      <c r="AT187" s="104" t="str">
        <f t="shared" si="77"/>
        <v>#NAME?</v>
      </c>
      <c r="AV187" s="101"/>
      <c r="AW187" s="8"/>
      <c r="AX187" s="8"/>
      <c r="AY187" s="8"/>
      <c r="AZ187" s="8"/>
      <c r="BA187" s="8"/>
      <c r="BB187" s="8"/>
      <c r="BC187" s="8"/>
      <c r="BD187" s="8"/>
      <c r="BE187" s="8"/>
      <c r="BF187" s="8"/>
      <c r="BG187" s="8"/>
      <c r="BH187" s="8"/>
      <c r="BI187" s="8"/>
      <c r="BJ187" s="8"/>
      <c r="BK187" s="8"/>
      <c r="BL187" s="8"/>
      <c r="BM187" s="8"/>
      <c r="BN187" s="8"/>
      <c r="BO187" s="119"/>
      <c r="BP187" s="119"/>
      <c r="BQ187" s="119"/>
      <c r="BR187" s="119"/>
      <c r="BS187" s="119"/>
      <c r="BT187" s="119"/>
      <c r="BU187" s="119"/>
      <c r="BV187" s="119"/>
      <c r="BW187" s="119"/>
      <c r="BX187" s="93"/>
      <c r="BY187" s="93"/>
      <c r="BZ187" s="93"/>
      <c r="CA187" s="93"/>
      <c r="CB187" s="93"/>
      <c r="CC187" s="93"/>
      <c r="CD187" s="93"/>
      <c r="CE187" s="93"/>
      <c r="CF187" s="93"/>
      <c r="CG187" s="93"/>
      <c r="CH187" s="93"/>
      <c r="CI187" s="93"/>
      <c r="CJ187" s="93"/>
      <c r="CK187" s="93"/>
      <c r="CL187" s="93"/>
      <c r="CM187" s="93"/>
      <c r="CN187" s="93"/>
      <c r="CO187" s="93"/>
      <c r="CP187" s="93"/>
      <c r="CQ187" s="93"/>
      <c r="CR187" s="93"/>
      <c r="CS187" s="93"/>
      <c r="CT187" s="93"/>
      <c r="CU187" s="93"/>
      <c r="CV187" s="93"/>
      <c r="CW187" s="93"/>
      <c r="CX187" s="93"/>
      <c r="CY187" s="93"/>
      <c r="CZ187" s="93"/>
      <c r="DA187" s="93"/>
      <c r="DB187" s="93"/>
      <c r="DC187" s="93"/>
      <c r="DD187" s="93"/>
      <c r="DE187" s="93"/>
      <c r="DF187" s="93"/>
      <c r="DG187" s="93"/>
      <c r="DH187" s="93"/>
      <c r="DI187" s="93"/>
      <c r="DJ187" s="93"/>
      <c r="DK187" s="93"/>
      <c r="DL187" s="93"/>
      <c r="DM187" s="93"/>
      <c r="DN187" s="93"/>
      <c r="DO187" s="93"/>
      <c r="DP187" s="93"/>
      <c r="DQ187" s="93"/>
      <c r="DR187" s="93"/>
    </row>
    <row r="188">
      <c r="A188" s="93"/>
      <c r="B188" s="102">
        <f t="shared" si="78"/>
        <v>27</v>
      </c>
      <c r="C188" s="101"/>
      <c r="D188" s="102" t="str">
        <f t="shared" si="63"/>
        <v>#NAME?</v>
      </c>
      <c r="F188" s="103"/>
      <c r="G188" s="104" t="str">
        <f t="shared" si="64"/>
        <v>#NAME?</v>
      </c>
      <c r="I188" s="103"/>
      <c r="J188" s="104" t="str">
        <f t="shared" si="65"/>
        <v>#NAME?</v>
      </c>
      <c r="L188" s="105"/>
      <c r="M188" s="93" t="str">
        <f t="shared" si="66"/>
        <v>#NAME?</v>
      </c>
      <c r="O188" s="103"/>
      <c r="P188" s="104" t="str">
        <f t="shared" si="67"/>
        <v>#NAME?</v>
      </c>
      <c r="R188" s="103"/>
      <c r="S188" s="104" t="str">
        <f t="shared" si="68"/>
        <v>#NAME?</v>
      </c>
      <c r="U188" s="105"/>
      <c r="V188" s="107" t="str">
        <f t="shared" si="69"/>
        <v>#NAME?</v>
      </c>
      <c r="X188" s="103"/>
      <c r="Y188" s="108" t="str">
        <f t="shared" si="70"/>
        <v>#NAME?</v>
      </c>
      <c r="AA188" s="103"/>
      <c r="AB188" s="108" t="str">
        <f t="shared" si="71"/>
        <v>#NAME?</v>
      </c>
      <c r="AD188" s="103"/>
      <c r="AE188" s="102" t="str">
        <f t="shared" si="72"/>
        <v>#NAME?</v>
      </c>
      <c r="AG188" s="103"/>
      <c r="AH188" s="104" t="str">
        <f t="shared" si="73"/>
        <v>#NAME?</v>
      </c>
      <c r="AJ188" s="103"/>
      <c r="AK188" s="104" t="str">
        <f t="shared" si="74"/>
        <v>#NAME?</v>
      </c>
      <c r="AM188" s="105"/>
      <c r="AN188" s="93" t="str">
        <f t="shared" si="75"/>
        <v>#NAME?</v>
      </c>
      <c r="AP188" s="103"/>
      <c r="AQ188" s="104" t="str">
        <f t="shared" si="76"/>
        <v>#NAME?</v>
      </c>
      <c r="AS188" s="103"/>
      <c r="AT188" s="104" t="str">
        <f t="shared" si="77"/>
        <v>#NAME?</v>
      </c>
      <c r="AV188" s="101"/>
      <c r="AW188" s="8"/>
      <c r="AX188" s="8"/>
      <c r="AY188" s="8"/>
      <c r="AZ188" s="8"/>
      <c r="BA188" s="8"/>
      <c r="BB188" s="8"/>
      <c r="BC188" s="8"/>
      <c r="BD188" s="8"/>
      <c r="BE188" s="8"/>
      <c r="BF188" s="8"/>
      <c r="BG188" s="8"/>
      <c r="BH188" s="8"/>
      <c r="BI188" s="8"/>
      <c r="BJ188" s="8"/>
      <c r="BK188" s="8"/>
      <c r="BL188" s="8"/>
      <c r="BM188" s="8"/>
      <c r="BN188" s="8"/>
      <c r="BO188" s="119"/>
      <c r="BP188" s="119"/>
      <c r="BQ188" s="119"/>
      <c r="BR188" s="119"/>
      <c r="BS188" s="119"/>
      <c r="BT188" s="119"/>
      <c r="BU188" s="119"/>
      <c r="BV188" s="119"/>
      <c r="BW188" s="119"/>
      <c r="BX188" s="93"/>
      <c r="BY188" s="93"/>
      <c r="BZ188" s="93"/>
      <c r="CA188" s="93"/>
      <c r="CB188" s="93"/>
      <c r="CC188" s="93"/>
      <c r="CD188" s="93"/>
      <c r="CE188" s="93"/>
      <c r="CF188" s="93"/>
      <c r="CG188" s="93"/>
      <c r="CH188" s="93"/>
      <c r="CI188" s="93"/>
      <c r="CJ188" s="93"/>
      <c r="CK188" s="93"/>
      <c r="CL188" s="93"/>
      <c r="CM188" s="93"/>
      <c r="CN188" s="93"/>
      <c r="CO188" s="93"/>
      <c r="CP188" s="93"/>
      <c r="CQ188" s="93"/>
      <c r="CR188" s="93"/>
      <c r="CS188" s="93"/>
      <c r="CT188" s="93"/>
      <c r="CU188" s="93"/>
      <c r="CV188" s="93"/>
      <c r="CW188" s="93"/>
      <c r="CX188" s="93"/>
      <c r="CY188" s="93"/>
      <c r="CZ188" s="93"/>
      <c r="DA188" s="93"/>
      <c r="DB188" s="93"/>
      <c r="DC188" s="93"/>
      <c r="DD188" s="93"/>
      <c r="DE188" s="93"/>
      <c r="DF188" s="93"/>
      <c r="DG188" s="93"/>
      <c r="DH188" s="93"/>
      <c r="DI188" s="93"/>
      <c r="DJ188" s="93"/>
      <c r="DK188" s="93"/>
      <c r="DL188" s="93"/>
      <c r="DM188" s="93"/>
      <c r="DN188" s="93"/>
      <c r="DO188" s="93"/>
      <c r="DP188" s="93"/>
      <c r="DQ188" s="93"/>
      <c r="DR188" s="93"/>
    </row>
    <row r="189">
      <c r="A189" s="93"/>
      <c r="B189" s="102">
        <f t="shared" si="78"/>
        <v>28</v>
      </c>
      <c r="C189" s="101"/>
      <c r="D189" s="102" t="str">
        <f t="shared" si="63"/>
        <v>#NAME?</v>
      </c>
      <c r="F189" s="103"/>
      <c r="G189" s="104" t="str">
        <f t="shared" si="64"/>
        <v>#NAME?</v>
      </c>
      <c r="I189" s="103"/>
      <c r="J189" s="104" t="str">
        <f t="shared" si="65"/>
        <v>#NAME?</v>
      </c>
      <c r="L189" s="105"/>
      <c r="M189" s="93" t="str">
        <f t="shared" si="66"/>
        <v>#NAME?</v>
      </c>
      <c r="O189" s="103"/>
      <c r="P189" s="104" t="str">
        <f t="shared" si="67"/>
        <v>#NAME?</v>
      </c>
      <c r="R189" s="103"/>
      <c r="S189" s="104" t="str">
        <f t="shared" si="68"/>
        <v>#NAME?</v>
      </c>
      <c r="U189" s="105"/>
      <c r="V189" s="107" t="str">
        <f t="shared" si="69"/>
        <v>#NAME?</v>
      </c>
      <c r="X189" s="103"/>
      <c r="Y189" s="108" t="str">
        <f t="shared" si="70"/>
        <v>#NAME?</v>
      </c>
      <c r="AA189" s="103"/>
      <c r="AB189" s="108" t="str">
        <f t="shared" si="71"/>
        <v>#NAME?</v>
      </c>
      <c r="AD189" s="103"/>
      <c r="AE189" s="102" t="str">
        <f t="shared" si="72"/>
        <v>#NAME?</v>
      </c>
      <c r="AG189" s="103"/>
      <c r="AH189" s="104" t="str">
        <f t="shared" si="73"/>
        <v>#NAME?</v>
      </c>
      <c r="AJ189" s="103"/>
      <c r="AK189" s="104" t="str">
        <f t="shared" si="74"/>
        <v>#NAME?</v>
      </c>
      <c r="AM189" s="105"/>
      <c r="AN189" s="93" t="str">
        <f t="shared" si="75"/>
        <v>#NAME?</v>
      </c>
      <c r="AP189" s="103"/>
      <c r="AQ189" s="104" t="str">
        <f t="shared" si="76"/>
        <v>#NAME?</v>
      </c>
      <c r="AS189" s="103"/>
      <c r="AT189" s="104" t="str">
        <f t="shared" si="77"/>
        <v>#NAME?</v>
      </c>
      <c r="AV189" s="101"/>
      <c r="AW189" s="8"/>
      <c r="AX189" s="8"/>
      <c r="AY189" s="8"/>
      <c r="AZ189" s="8"/>
      <c r="BA189" s="8"/>
      <c r="BB189" s="8"/>
      <c r="BC189" s="8"/>
      <c r="BD189" s="8"/>
      <c r="BE189" s="8"/>
      <c r="BF189" s="8"/>
      <c r="BG189" s="8"/>
      <c r="BH189" s="8"/>
      <c r="BI189" s="8"/>
      <c r="BJ189" s="8"/>
      <c r="BK189" s="8"/>
      <c r="BL189" s="8"/>
      <c r="BM189" s="8"/>
      <c r="BN189" s="8"/>
      <c r="BO189" s="119"/>
      <c r="BP189" s="119"/>
      <c r="BQ189" s="119"/>
      <c r="BR189" s="119"/>
      <c r="BS189" s="119"/>
      <c r="BT189" s="119"/>
      <c r="BU189" s="119"/>
      <c r="BV189" s="119"/>
      <c r="BW189" s="119"/>
      <c r="BX189" s="93"/>
      <c r="BY189" s="93"/>
      <c r="BZ189" s="93"/>
      <c r="CA189" s="93"/>
      <c r="CB189" s="93"/>
      <c r="CC189" s="93"/>
      <c r="CD189" s="93"/>
      <c r="CE189" s="93"/>
      <c r="CF189" s="93"/>
      <c r="CG189" s="93"/>
      <c r="CH189" s="93"/>
      <c r="CI189" s="93"/>
      <c r="CJ189" s="93"/>
      <c r="CK189" s="93"/>
      <c r="CL189" s="93"/>
      <c r="CM189" s="93"/>
      <c r="CN189" s="93"/>
      <c r="CO189" s="93"/>
      <c r="CP189" s="93"/>
      <c r="CQ189" s="93"/>
      <c r="CR189" s="93"/>
      <c r="CS189" s="93"/>
      <c r="CT189" s="93"/>
      <c r="CU189" s="93"/>
      <c r="CV189" s="93"/>
      <c r="CW189" s="93"/>
      <c r="CX189" s="93"/>
      <c r="CY189" s="93"/>
      <c r="CZ189" s="93"/>
      <c r="DA189" s="93"/>
      <c r="DB189" s="93"/>
      <c r="DC189" s="93"/>
      <c r="DD189" s="93"/>
      <c r="DE189" s="93"/>
      <c r="DF189" s="93"/>
      <c r="DG189" s="93"/>
      <c r="DH189" s="93"/>
      <c r="DI189" s="93"/>
      <c r="DJ189" s="93"/>
      <c r="DK189" s="93"/>
      <c r="DL189" s="93"/>
      <c r="DM189" s="93"/>
      <c r="DN189" s="93"/>
      <c r="DO189" s="93"/>
      <c r="DP189" s="93"/>
      <c r="DQ189" s="93"/>
      <c r="DR189" s="93"/>
    </row>
    <row r="190">
      <c r="A190" s="93"/>
      <c r="B190" s="102">
        <f t="shared" si="78"/>
        <v>29</v>
      </c>
      <c r="C190" s="101"/>
      <c r="D190" s="102" t="str">
        <f t="shared" si="63"/>
        <v>#NAME?</v>
      </c>
      <c r="F190" s="103"/>
      <c r="G190" s="104" t="str">
        <f t="shared" si="64"/>
        <v>#NAME?</v>
      </c>
      <c r="I190" s="103"/>
      <c r="J190" s="104" t="str">
        <f t="shared" si="65"/>
        <v>#NAME?</v>
      </c>
      <c r="L190" s="105"/>
      <c r="M190" s="93" t="str">
        <f t="shared" si="66"/>
        <v>#NAME?</v>
      </c>
      <c r="O190" s="103"/>
      <c r="P190" s="104" t="str">
        <f t="shared" si="67"/>
        <v>#NAME?</v>
      </c>
      <c r="R190" s="103"/>
      <c r="S190" s="104" t="str">
        <f t="shared" si="68"/>
        <v>#NAME?</v>
      </c>
      <c r="U190" s="105"/>
      <c r="V190" s="107" t="str">
        <f t="shared" si="69"/>
        <v>#NAME?</v>
      </c>
      <c r="X190" s="103"/>
      <c r="Y190" s="108" t="str">
        <f t="shared" si="70"/>
        <v>#NAME?</v>
      </c>
      <c r="AA190" s="103"/>
      <c r="AB190" s="108" t="str">
        <f t="shared" si="71"/>
        <v>#NAME?</v>
      </c>
      <c r="AD190" s="103"/>
      <c r="AE190" s="102" t="str">
        <f t="shared" si="72"/>
        <v>#NAME?</v>
      </c>
      <c r="AG190" s="103"/>
      <c r="AH190" s="104" t="str">
        <f t="shared" si="73"/>
        <v>#NAME?</v>
      </c>
      <c r="AJ190" s="103"/>
      <c r="AK190" s="104" t="str">
        <f t="shared" si="74"/>
        <v>#NAME?</v>
      </c>
      <c r="AM190" s="105"/>
      <c r="AN190" s="93" t="str">
        <f t="shared" si="75"/>
        <v>#NAME?</v>
      </c>
      <c r="AP190" s="103"/>
      <c r="AQ190" s="104" t="str">
        <f t="shared" si="76"/>
        <v>#NAME?</v>
      </c>
      <c r="AS190" s="103"/>
      <c r="AT190" s="104" t="str">
        <f t="shared" si="77"/>
        <v>#NAME?</v>
      </c>
      <c r="AV190" s="101"/>
      <c r="AW190" s="8"/>
      <c r="AX190" s="8"/>
      <c r="AY190" s="8"/>
      <c r="AZ190" s="8"/>
      <c r="BA190" s="8"/>
      <c r="BB190" s="8"/>
      <c r="BC190" s="8"/>
      <c r="BD190" s="8"/>
      <c r="BE190" s="8"/>
      <c r="BF190" s="8"/>
      <c r="BG190" s="8"/>
      <c r="BH190" s="8"/>
      <c r="BI190" s="8"/>
      <c r="BJ190" s="8"/>
      <c r="BK190" s="8"/>
      <c r="BL190" s="8"/>
      <c r="BM190" s="8"/>
      <c r="BN190" s="8"/>
      <c r="BO190" s="119"/>
      <c r="BP190" s="119"/>
      <c r="BQ190" s="119"/>
      <c r="BR190" s="119"/>
      <c r="BS190" s="119"/>
      <c r="BT190" s="119"/>
      <c r="BU190" s="119"/>
      <c r="BV190" s="119"/>
      <c r="BW190" s="119"/>
      <c r="BX190" s="93"/>
      <c r="BY190" s="93"/>
      <c r="BZ190" s="93"/>
      <c r="CA190" s="93"/>
      <c r="CB190" s="93"/>
      <c r="CC190" s="93"/>
      <c r="CD190" s="93"/>
      <c r="CE190" s="93"/>
      <c r="CF190" s="93"/>
      <c r="CG190" s="93"/>
      <c r="CH190" s="93"/>
      <c r="CI190" s="93"/>
      <c r="CJ190" s="93"/>
      <c r="CK190" s="93"/>
      <c r="CL190" s="93"/>
      <c r="CM190" s="93"/>
      <c r="CN190" s="93"/>
      <c r="CO190" s="93"/>
      <c r="CP190" s="93"/>
      <c r="CQ190" s="93"/>
      <c r="CR190" s="93"/>
      <c r="CS190" s="93"/>
      <c r="CT190" s="93"/>
      <c r="CU190" s="93"/>
      <c r="CV190" s="93"/>
      <c r="CW190" s="93"/>
      <c r="CX190" s="93"/>
      <c r="CY190" s="93"/>
      <c r="CZ190" s="93"/>
      <c r="DA190" s="93"/>
      <c r="DB190" s="93"/>
      <c r="DC190" s="93"/>
      <c r="DD190" s="93"/>
      <c r="DE190" s="93"/>
      <c r="DF190" s="93"/>
      <c r="DG190" s="93"/>
      <c r="DH190" s="93"/>
      <c r="DI190" s="93"/>
      <c r="DJ190" s="93"/>
      <c r="DK190" s="93"/>
      <c r="DL190" s="93"/>
      <c r="DM190" s="93"/>
      <c r="DN190" s="93"/>
      <c r="DO190" s="93"/>
      <c r="DP190" s="93"/>
      <c r="DQ190" s="93"/>
      <c r="DR190" s="93"/>
    </row>
    <row r="191">
      <c r="A191" s="93"/>
      <c r="B191" s="110">
        <f t="shared" si="78"/>
        <v>30</v>
      </c>
      <c r="C191" s="11"/>
      <c r="D191" s="110" t="str">
        <f t="shared" si="63"/>
        <v>#NAME?</v>
      </c>
      <c r="E191" s="10"/>
      <c r="F191" s="111"/>
      <c r="G191" s="112" t="str">
        <f t="shared" si="64"/>
        <v>#NAME?</v>
      </c>
      <c r="H191" s="10"/>
      <c r="I191" s="111"/>
      <c r="J191" s="112" t="str">
        <f t="shared" si="65"/>
        <v>#NAME?</v>
      </c>
      <c r="K191" s="10"/>
      <c r="L191" s="113"/>
      <c r="M191" s="117" t="str">
        <f t="shared" si="66"/>
        <v>#NAME?</v>
      </c>
      <c r="N191" s="10"/>
      <c r="O191" s="111"/>
      <c r="P191" s="112" t="str">
        <f t="shared" si="67"/>
        <v>#NAME?</v>
      </c>
      <c r="Q191" s="10"/>
      <c r="R191" s="111"/>
      <c r="S191" s="112" t="str">
        <f t="shared" si="68"/>
        <v>#NAME?</v>
      </c>
      <c r="T191" s="10"/>
      <c r="U191" s="113"/>
      <c r="V191" s="115" t="str">
        <f t="shared" si="69"/>
        <v>#NAME?</v>
      </c>
      <c r="W191" s="10"/>
      <c r="X191" s="111"/>
      <c r="Y191" s="116" t="str">
        <f t="shared" si="70"/>
        <v>#NAME?</v>
      </c>
      <c r="Z191" s="10"/>
      <c r="AA191" s="111"/>
      <c r="AB191" s="116" t="str">
        <f t="shared" si="71"/>
        <v>#NAME?</v>
      </c>
      <c r="AC191" s="10"/>
      <c r="AD191" s="111"/>
      <c r="AE191" s="110" t="str">
        <f t="shared" si="72"/>
        <v>#NAME?</v>
      </c>
      <c r="AF191" s="10"/>
      <c r="AG191" s="111"/>
      <c r="AH191" s="112" t="str">
        <f t="shared" si="73"/>
        <v>#NAME?</v>
      </c>
      <c r="AI191" s="10"/>
      <c r="AJ191" s="111"/>
      <c r="AK191" s="112" t="str">
        <f t="shared" si="74"/>
        <v>#NAME?</v>
      </c>
      <c r="AL191" s="10"/>
      <c r="AM191" s="113"/>
      <c r="AN191" s="117" t="str">
        <f t="shared" si="75"/>
        <v>#NAME?</v>
      </c>
      <c r="AO191" s="10"/>
      <c r="AP191" s="111"/>
      <c r="AQ191" s="112" t="str">
        <f t="shared" si="76"/>
        <v>#NAME?</v>
      </c>
      <c r="AR191" s="10"/>
      <c r="AS191" s="111"/>
      <c r="AT191" s="112" t="str">
        <f t="shared" si="77"/>
        <v>#NAME?</v>
      </c>
      <c r="AU191" s="10"/>
      <c r="AV191" s="11"/>
      <c r="AW191" s="8"/>
      <c r="AX191" s="8"/>
      <c r="AY191" s="8"/>
      <c r="AZ191" s="8"/>
      <c r="BA191" s="8"/>
      <c r="BB191" s="8"/>
      <c r="BC191" s="8"/>
      <c r="BD191" s="8"/>
      <c r="BE191" s="8"/>
      <c r="BF191" s="8"/>
      <c r="BG191" s="8"/>
      <c r="BH191" s="8"/>
      <c r="BI191" s="8"/>
      <c r="BJ191" s="8"/>
      <c r="BK191" s="8"/>
      <c r="BL191" s="8"/>
      <c r="BM191" s="8"/>
      <c r="BN191" s="8"/>
      <c r="BO191" s="119"/>
      <c r="BP191" s="119"/>
      <c r="BQ191" s="119"/>
      <c r="BR191" s="119"/>
      <c r="BS191" s="119"/>
      <c r="BT191" s="119"/>
      <c r="BU191" s="119"/>
      <c r="BV191" s="119"/>
      <c r="BW191" s="119"/>
      <c r="BX191" s="93"/>
      <c r="BY191" s="93"/>
      <c r="BZ191" s="93"/>
      <c r="CA191" s="93"/>
      <c r="CB191" s="93"/>
      <c r="CC191" s="93"/>
      <c r="CD191" s="93"/>
      <c r="CE191" s="93"/>
      <c r="CF191" s="93"/>
      <c r="CG191" s="93"/>
      <c r="CH191" s="93"/>
      <c r="CI191" s="93"/>
      <c r="CJ191" s="93"/>
      <c r="CK191" s="93"/>
      <c r="CL191" s="93"/>
      <c r="CM191" s="93"/>
      <c r="CN191" s="93"/>
      <c r="CO191" s="93"/>
      <c r="CP191" s="93"/>
      <c r="CQ191" s="93"/>
      <c r="CR191" s="93"/>
      <c r="CS191" s="93"/>
      <c r="CT191" s="93"/>
      <c r="CU191" s="93"/>
      <c r="CV191" s="93"/>
      <c r="CW191" s="93"/>
      <c r="CX191" s="93"/>
      <c r="CY191" s="93"/>
      <c r="CZ191" s="93"/>
      <c r="DA191" s="93"/>
      <c r="DB191" s="93"/>
      <c r="DC191" s="93"/>
      <c r="DD191" s="93"/>
      <c r="DE191" s="93"/>
      <c r="DF191" s="93"/>
      <c r="DG191" s="93"/>
      <c r="DH191" s="93"/>
      <c r="DI191" s="93"/>
      <c r="DJ191" s="93"/>
      <c r="DK191" s="93"/>
      <c r="DL191" s="93"/>
      <c r="DM191" s="93"/>
      <c r="DN191" s="93"/>
      <c r="DO191" s="93"/>
      <c r="DP191" s="93"/>
      <c r="DQ191" s="93"/>
      <c r="DR191" s="93"/>
    </row>
    <row r="192">
      <c r="A192" s="93"/>
      <c r="B192" s="118"/>
      <c r="C192" s="118"/>
      <c r="D192" s="93"/>
      <c r="E192" s="93"/>
      <c r="F192" s="93"/>
      <c r="G192" s="93"/>
      <c r="H192" s="93"/>
      <c r="I192" s="93"/>
      <c r="J192" s="93"/>
      <c r="K192" s="93"/>
      <c r="L192" s="93"/>
      <c r="M192" s="93"/>
      <c r="N192" s="93"/>
      <c r="O192" s="93"/>
      <c r="P192" s="93"/>
      <c r="Q192" s="93"/>
      <c r="R192" s="93"/>
      <c r="S192" s="93"/>
      <c r="T192" s="93"/>
      <c r="U192" s="93"/>
      <c r="V192" s="93"/>
      <c r="W192" s="93"/>
      <c r="X192" s="93"/>
      <c r="Y192" s="93"/>
      <c r="Z192" s="93"/>
      <c r="AA192" s="93"/>
      <c r="AB192" s="118"/>
      <c r="AC192" s="118"/>
      <c r="AD192" s="118"/>
      <c r="AE192" s="118"/>
      <c r="AF192" s="118"/>
      <c r="AG192" s="118"/>
      <c r="AH192" s="118"/>
      <c r="AI192" s="118"/>
      <c r="AJ192" s="118"/>
      <c r="AK192" s="118"/>
      <c r="AL192" s="118"/>
      <c r="AM192" s="118"/>
      <c r="AN192" s="119"/>
      <c r="AO192" s="119"/>
      <c r="AP192" s="119"/>
      <c r="AQ192" s="119"/>
      <c r="AR192" s="119"/>
      <c r="AS192" s="119"/>
      <c r="AT192" s="119"/>
      <c r="AU192" s="119"/>
      <c r="AV192" s="119"/>
      <c r="AW192" s="119"/>
      <c r="AX192" s="119"/>
      <c r="AY192" s="119"/>
      <c r="AZ192" s="119"/>
      <c r="BA192" s="119"/>
      <c r="BB192" s="119"/>
      <c r="BC192" s="119"/>
      <c r="BD192" s="119"/>
      <c r="BE192" s="119"/>
      <c r="BF192" s="119"/>
      <c r="BG192" s="119"/>
      <c r="BH192" s="119"/>
      <c r="BI192" s="119"/>
      <c r="BJ192" s="119"/>
      <c r="BK192" s="119"/>
      <c r="BL192" s="119"/>
      <c r="BM192" s="119"/>
      <c r="BN192" s="119"/>
      <c r="BO192" s="119"/>
      <c r="BP192" s="119"/>
      <c r="BQ192" s="119"/>
      <c r="BR192" s="119"/>
      <c r="BS192" s="119"/>
      <c r="BT192" s="119"/>
      <c r="BU192" s="119"/>
      <c r="BV192" s="119"/>
      <c r="BW192" s="119"/>
      <c r="BX192" s="93"/>
      <c r="BY192" s="93"/>
      <c r="BZ192" s="93"/>
      <c r="CA192" s="93"/>
      <c r="CB192" s="93"/>
      <c r="CC192" s="93"/>
      <c r="CD192" s="93"/>
      <c r="CE192" s="93"/>
      <c r="CF192" s="93"/>
      <c r="CG192" s="93"/>
      <c r="CH192" s="93"/>
      <c r="CI192" s="93"/>
      <c r="CJ192" s="93"/>
      <c r="CK192" s="93"/>
      <c r="CL192" s="93"/>
      <c r="CM192" s="93"/>
      <c r="CN192" s="93"/>
      <c r="CO192" s="93"/>
      <c r="CP192" s="93"/>
      <c r="CQ192" s="93"/>
      <c r="CR192" s="93"/>
      <c r="CS192" s="93"/>
      <c r="CT192" s="93"/>
      <c r="CU192" s="93"/>
      <c r="CV192" s="93"/>
      <c r="CW192" s="93"/>
      <c r="CX192" s="93"/>
      <c r="CY192" s="93"/>
      <c r="CZ192" s="93"/>
      <c r="DA192" s="93"/>
      <c r="DB192" s="93"/>
      <c r="DC192" s="93"/>
      <c r="DD192" s="93"/>
      <c r="DE192" s="93"/>
      <c r="DF192" s="93"/>
      <c r="DG192" s="93"/>
      <c r="DH192" s="93"/>
      <c r="DI192" s="93"/>
      <c r="DJ192" s="93"/>
      <c r="DK192" s="93"/>
      <c r="DL192" s="93"/>
      <c r="DM192" s="93"/>
      <c r="DN192" s="93"/>
      <c r="DO192" s="93"/>
      <c r="DP192" s="93"/>
      <c r="DQ192" s="93"/>
      <c r="DR192" s="93"/>
    </row>
    <row r="193">
      <c r="A193" s="93"/>
      <c r="B193" s="118"/>
      <c r="C193" s="118"/>
      <c r="D193" s="93"/>
      <c r="E193" s="93"/>
      <c r="F193" s="93"/>
      <c r="G193" s="93"/>
      <c r="H193" s="93"/>
      <c r="I193" s="93"/>
      <c r="J193" s="93"/>
      <c r="K193" s="93"/>
      <c r="L193" s="93"/>
      <c r="M193" s="93"/>
      <c r="N193" s="93"/>
      <c r="O193" s="93"/>
      <c r="P193" s="93"/>
      <c r="Q193" s="93"/>
      <c r="R193" s="93"/>
      <c r="S193" s="93"/>
      <c r="T193" s="93"/>
      <c r="U193" s="93"/>
      <c r="V193" s="93"/>
      <c r="W193" s="93"/>
      <c r="X193" s="93"/>
      <c r="Y193" s="93"/>
      <c r="Z193" s="93"/>
      <c r="AA193" s="93"/>
      <c r="AB193" s="118"/>
      <c r="AC193" s="118"/>
      <c r="AD193" s="118"/>
      <c r="AE193" s="118"/>
      <c r="AF193" s="118"/>
      <c r="AG193" s="118"/>
      <c r="AH193" s="118"/>
      <c r="AI193" s="118"/>
      <c r="AJ193" s="118"/>
      <c r="AK193" s="118"/>
      <c r="AL193" s="118"/>
      <c r="AM193" s="118"/>
      <c r="AN193" s="119"/>
      <c r="AO193" s="119"/>
      <c r="AP193" s="119"/>
      <c r="AQ193" s="119"/>
      <c r="AR193" s="119"/>
      <c r="AS193" s="119"/>
      <c r="AT193" s="119"/>
      <c r="AU193" s="119"/>
      <c r="AV193" s="119"/>
      <c r="AW193" s="119"/>
      <c r="AX193" s="119"/>
      <c r="AY193" s="119"/>
      <c r="AZ193" s="119"/>
      <c r="BA193" s="119"/>
      <c r="BB193" s="119"/>
      <c r="BC193" s="119"/>
      <c r="BD193" s="119"/>
      <c r="BE193" s="119"/>
      <c r="BF193" s="119"/>
      <c r="BG193" s="119"/>
      <c r="BH193" s="119"/>
      <c r="BI193" s="119"/>
      <c r="BJ193" s="119"/>
      <c r="BK193" s="119"/>
      <c r="BL193" s="119"/>
      <c r="BM193" s="119"/>
      <c r="BN193" s="119"/>
      <c r="BO193" s="119"/>
      <c r="BP193" s="119"/>
      <c r="BQ193" s="119"/>
      <c r="BR193" s="119"/>
      <c r="BS193" s="119"/>
      <c r="BT193" s="119"/>
      <c r="BU193" s="119"/>
      <c r="BV193" s="119"/>
      <c r="BW193" s="119"/>
      <c r="BX193" s="93"/>
      <c r="BY193" s="93"/>
      <c r="BZ193" s="93"/>
      <c r="CA193" s="93"/>
      <c r="CB193" s="93"/>
      <c r="CC193" s="93"/>
      <c r="CD193" s="93"/>
      <c r="CE193" s="93"/>
      <c r="CF193" s="93"/>
      <c r="CG193" s="93"/>
      <c r="CH193" s="93"/>
      <c r="CI193" s="93"/>
      <c r="CJ193" s="93"/>
      <c r="CK193" s="93"/>
      <c r="CL193" s="93"/>
      <c r="CM193" s="93"/>
      <c r="CN193" s="93"/>
      <c r="CO193" s="93"/>
      <c r="CP193" s="93"/>
      <c r="CQ193" s="93"/>
      <c r="CR193" s="93"/>
      <c r="CS193" s="93"/>
      <c r="CT193" s="93"/>
      <c r="CU193" s="93"/>
      <c r="CV193" s="93"/>
      <c r="CW193" s="93"/>
      <c r="CX193" s="93"/>
      <c r="CY193" s="93"/>
      <c r="CZ193" s="93"/>
      <c r="DA193" s="93"/>
      <c r="DB193" s="93"/>
      <c r="DC193" s="93"/>
      <c r="DD193" s="93"/>
      <c r="DE193" s="93"/>
      <c r="DF193" s="93"/>
      <c r="DG193" s="93"/>
      <c r="DH193" s="93"/>
      <c r="DI193" s="93"/>
      <c r="DJ193" s="93"/>
      <c r="DK193" s="93"/>
      <c r="DL193" s="93"/>
      <c r="DM193" s="93"/>
      <c r="DN193" s="93"/>
      <c r="DO193" s="93"/>
      <c r="DP193" s="93"/>
      <c r="DQ193" s="93"/>
      <c r="DR193" s="93"/>
    </row>
    <row r="194">
      <c r="A194" s="93"/>
      <c r="B194" s="118"/>
      <c r="C194" s="118"/>
      <c r="D194" s="93"/>
      <c r="E194" s="93"/>
      <c r="F194" s="93"/>
      <c r="G194" s="93"/>
      <c r="H194" s="93"/>
      <c r="I194" s="93"/>
      <c r="J194" s="93"/>
      <c r="K194" s="93"/>
      <c r="L194" s="93"/>
      <c r="M194" s="93"/>
      <c r="N194" s="93"/>
      <c r="O194" s="93"/>
      <c r="P194" s="93"/>
      <c r="Q194" s="93"/>
      <c r="R194" s="93"/>
      <c r="S194" s="93"/>
      <c r="T194" s="93"/>
      <c r="U194" s="93"/>
      <c r="V194" s="93"/>
      <c r="W194" s="93"/>
      <c r="X194" s="93"/>
      <c r="Y194" s="93"/>
      <c r="Z194" s="93"/>
      <c r="AA194" s="93"/>
      <c r="AB194" s="118"/>
      <c r="AC194" s="118"/>
      <c r="AD194" s="118"/>
      <c r="AE194" s="118"/>
      <c r="AF194" s="118"/>
      <c r="AG194" s="118"/>
      <c r="AH194" s="118"/>
      <c r="AI194" s="118"/>
      <c r="AJ194" s="118"/>
      <c r="AK194" s="118"/>
      <c r="AL194" s="118"/>
      <c r="AM194" s="118"/>
      <c r="AN194" s="119"/>
      <c r="AO194" s="119"/>
      <c r="AP194" s="119"/>
      <c r="AQ194" s="119"/>
      <c r="AR194" s="119"/>
      <c r="AS194" s="119"/>
      <c r="AT194" s="119"/>
      <c r="AU194" s="119"/>
      <c r="AV194" s="119"/>
      <c r="AW194" s="119"/>
      <c r="AX194" s="119"/>
      <c r="AY194" s="119"/>
      <c r="AZ194" s="119"/>
      <c r="BA194" s="119"/>
      <c r="BB194" s="119"/>
      <c r="BC194" s="119"/>
      <c r="BD194" s="119"/>
      <c r="BE194" s="119"/>
      <c r="BF194" s="119"/>
      <c r="BG194" s="119"/>
      <c r="BH194" s="119"/>
      <c r="BI194" s="119"/>
      <c r="BJ194" s="119"/>
      <c r="BK194" s="119"/>
      <c r="BL194" s="119"/>
      <c r="BM194" s="119"/>
      <c r="BN194" s="119"/>
      <c r="BO194" s="119"/>
      <c r="BP194" s="119"/>
      <c r="BQ194" s="119"/>
      <c r="BR194" s="119"/>
      <c r="BS194" s="119"/>
      <c r="BT194" s="119"/>
      <c r="BU194" s="119"/>
      <c r="BV194" s="119"/>
      <c r="BW194" s="119"/>
      <c r="BX194" s="93"/>
      <c r="BY194" s="93"/>
      <c r="BZ194" s="93"/>
      <c r="CA194" s="93"/>
      <c r="CB194" s="93"/>
      <c r="CC194" s="93"/>
      <c r="CD194" s="93"/>
      <c r="CE194" s="93"/>
      <c r="CF194" s="93"/>
      <c r="CG194" s="93"/>
      <c r="CH194" s="93"/>
      <c r="CI194" s="93"/>
      <c r="CJ194" s="93"/>
      <c r="CK194" s="93"/>
      <c r="CL194" s="93"/>
      <c r="CM194" s="93"/>
      <c r="CN194" s="93"/>
      <c r="CO194" s="93"/>
      <c r="CP194" s="93"/>
      <c r="CQ194" s="93"/>
      <c r="CR194" s="93"/>
      <c r="CS194" s="93"/>
      <c r="CT194" s="93"/>
      <c r="CU194" s="93"/>
      <c r="CV194" s="93"/>
      <c r="CW194" s="93"/>
      <c r="CX194" s="93"/>
      <c r="CY194" s="93"/>
      <c r="CZ194" s="93"/>
      <c r="DA194" s="93"/>
      <c r="DB194" s="93"/>
      <c r="DC194" s="93"/>
      <c r="DD194" s="93"/>
      <c r="DE194" s="93"/>
      <c r="DF194" s="93"/>
      <c r="DG194" s="93"/>
      <c r="DH194" s="93"/>
      <c r="DI194" s="93"/>
      <c r="DJ194" s="93"/>
      <c r="DK194" s="93"/>
      <c r="DL194" s="93"/>
      <c r="DM194" s="93"/>
      <c r="DN194" s="93"/>
      <c r="DO194" s="93"/>
      <c r="DP194" s="93"/>
      <c r="DQ194" s="93"/>
      <c r="DR194" s="93"/>
    </row>
    <row r="195">
      <c r="A195" s="93"/>
      <c r="B195" s="118"/>
      <c r="C195" s="118"/>
      <c r="D195" s="93"/>
      <c r="E195" s="93"/>
      <c r="F195" s="93"/>
      <c r="G195" s="93"/>
      <c r="H195" s="93"/>
      <c r="I195" s="93"/>
      <c r="J195" s="93"/>
      <c r="K195" s="93"/>
      <c r="L195" s="93"/>
      <c r="M195" s="93"/>
      <c r="N195" s="93"/>
      <c r="O195" s="93"/>
      <c r="P195" s="93"/>
      <c r="Q195" s="93"/>
      <c r="R195" s="93"/>
      <c r="S195" s="93"/>
      <c r="T195" s="93"/>
      <c r="U195" s="93"/>
      <c r="V195" s="93"/>
      <c r="W195" s="93"/>
      <c r="X195" s="93"/>
      <c r="Y195" s="93"/>
      <c r="Z195" s="93"/>
      <c r="AA195" s="93"/>
      <c r="AB195" s="118"/>
      <c r="AC195" s="118"/>
      <c r="AD195" s="118"/>
      <c r="AE195" s="118"/>
      <c r="AF195" s="118"/>
      <c r="AG195" s="118"/>
      <c r="AH195" s="118"/>
      <c r="AI195" s="118"/>
      <c r="AJ195" s="118"/>
      <c r="AK195" s="118"/>
      <c r="AL195" s="118"/>
      <c r="AM195" s="118"/>
      <c r="AN195" s="119"/>
      <c r="AO195" s="119"/>
      <c r="AP195" s="119"/>
      <c r="AQ195" s="119"/>
      <c r="AR195" s="119"/>
      <c r="AS195" s="119"/>
      <c r="AT195" s="119"/>
      <c r="AU195" s="119"/>
      <c r="AV195" s="119"/>
      <c r="AW195" s="119"/>
      <c r="AX195" s="119"/>
      <c r="AY195" s="119"/>
      <c r="AZ195" s="119"/>
      <c r="BA195" s="119"/>
      <c r="BB195" s="119"/>
      <c r="BC195" s="119"/>
      <c r="BD195" s="119"/>
      <c r="BE195" s="119"/>
      <c r="BF195" s="119"/>
      <c r="BG195" s="119"/>
      <c r="BH195" s="119"/>
      <c r="BI195" s="119"/>
      <c r="BJ195" s="119"/>
      <c r="BK195" s="119"/>
      <c r="BL195" s="119"/>
      <c r="BM195" s="119"/>
      <c r="BN195" s="119"/>
      <c r="BO195" s="119"/>
      <c r="BP195" s="119"/>
      <c r="BQ195" s="119"/>
      <c r="BR195" s="119"/>
      <c r="BS195" s="119"/>
      <c r="BT195" s="119"/>
      <c r="BU195" s="119"/>
      <c r="BV195" s="119"/>
      <c r="BW195" s="119"/>
      <c r="BX195" s="93"/>
      <c r="BY195" s="93"/>
      <c r="BZ195" s="93"/>
      <c r="CA195" s="93"/>
      <c r="CB195" s="93"/>
      <c r="CC195" s="93"/>
      <c r="CD195" s="93"/>
      <c r="CE195" s="93"/>
      <c r="CF195" s="93"/>
      <c r="CG195" s="93"/>
      <c r="CH195" s="93"/>
      <c r="CI195" s="93"/>
      <c r="CJ195" s="93"/>
      <c r="CK195" s="93"/>
      <c r="CL195" s="93"/>
      <c r="CM195" s="93"/>
      <c r="CN195" s="93"/>
      <c r="CO195" s="93"/>
      <c r="CP195" s="93"/>
      <c r="CQ195" s="93"/>
      <c r="CR195" s="93"/>
      <c r="CS195" s="93"/>
      <c r="CT195" s="93"/>
      <c r="CU195" s="93"/>
      <c r="CV195" s="93"/>
      <c r="CW195" s="93"/>
      <c r="CX195" s="93"/>
      <c r="CY195" s="93"/>
      <c r="CZ195" s="93"/>
      <c r="DA195" s="93"/>
      <c r="DB195" s="93"/>
      <c r="DC195" s="93"/>
      <c r="DD195" s="93"/>
      <c r="DE195" s="93"/>
      <c r="DF195" s="93"/>
      <c r="DG195" s="93"/>
      <c r="DH195" s="93"/>
      <c r="DI195" s="93"/>
      <c r="DJ195" s="93"/>
      <c r="DK195" s="93"/>
      <c r="DL195" s="93"/>
      <c r="DM195" s="93"/>
      <c r="DN195" s="93"/>
      <c r="DO195" s="93"/>
      <c r="DP195" s="93"/>
      <c r="DQ195" s="93"/>
      <c r="DR195" s="93"/>
    </row>
    <row r="196">
      <c r="A196" s="93"/>
      <c r="B196" s="135" t="s">
        <v>86</v>
      </c>
      <c r="O196" s="93"/>
      <c r="P196" s="93"/>
      <c r="Q196" s="135" t="s">
        <v>87</v>
      </c>
      <c r="AD196" s="93"/>
      <c r="AE196" s="93"/>
      <c r="AF196" s="135" t="s">
        <v>88</v>
      </c>
      <c r="AS196" s="93"/>
      <c r="AT196" s="93"/>
      <c r="AU196" s="93"/>
      <c r="AV196" s="93"/>
      <c r="AW196" s="93"/>
      <c r="AX196" s="93"/>
      <c r="AY196" s="93"/>
      <c r="AZ196" s="93"/>
      <c r="BA196" s="93"/>
      <c r="BB196" s="93"/>
      <c r="BC196" s="93"/>
      <c r="BD196" s="93"/>
      <c r="BE196" s="93"/>
      <c r="BF196" s="93"/>
      <c r="BG196" s="93"/>
      <c r="BH196" s="93"/>
      <c r="BI196" s="93"/>
      <c r="BJ196" s="93"/>
      <c r="BK196" s="93"/>
      <c r="BL196" s="93"/>
      <c r="BM196" s="93"/>
      <c r="BN196" s="93"/>
      <c r="BO196" s="93"/>
      <c r="BP196" s="93"/>
      <c r="BQ196" s="93"/>
      <c r="BR196" s="93"/>
      <c r="BS196" s="93"/>
      <c r="BT196" s="93"/>
      <c r="BU196" s="93"/>
      <c r="BV196" s="93"/>
      <c r="BW196" s="93"/>
      <c r="BX196" s="93"/>
      <c r="BY196" s="93"/>
      <c r="BZ196" s="93"/>
      <c r="CA196" s="93"/>
      <c r="CB196" s="93"/>
      <c r="CC196" s="93"/>
      <c r="CD196" s="93"/>
      <c r="CE196" s="93"/>
      <c r="CF196" s="93"/>
      <c r="CG196" s="93"/>
      <c r="CH196" s="93"/>
      <c r="CI196" s="93"/>
      <c r="CJ196" s="93"/>
      <c r="CK196" s="93"/>
      <c r="CL196" s="93"/>
      <c r="CM196" s="93"/>
      <c r="CN196" s="93"/>
      <c r="CO196" s="93"/>
      <c r="CP196" s="93"/>
      <c r="CQ196" s="93"/>
      <c r="CR196" s="93"/>
      <c r="CS196" s="93"/>
      <c r="CT196" s="93"/>
      <c r="CU196" s="93"/>
      <c r="CV196" s="93"/>
      <c r="CW196" s="93"/>
      <c r="CX196" s="93"/>
      <c r="CY196" s="93"/>
      <c r="CZ196" s="93"/>
      <c r="DA196" s="93"/>
      <c r="DB196" s="93"/>
      <c r="DC196" s="93"/>
      <c r="DD196" s="93"/>
      <c r="DE196" s="93"/>
      <c r="DF196" s="93"/>
      <c r="DG196" s="93"/>
      <c r="DH196" s="93"/>
      <c r="DI196" s="93"/>
      <c r="DJ196" s="93"/>
      <c r="DK196" s="93"/>
      <c r="DL196" s="93"/>
      <c r="DM196" s="93"/>
      <c r="DN196" s="93"/>
      <c r="DO196" s="93"/>
      <c r="DP196" s="93"/>
      <c r="DQ196" s="93"/>
      <c r="DR196" s="93"/>
    </row>
    <row r="197">
      <c r="A197" s="93"/>
      <c r="B197" s="28" t="s">
        <v>5</v>
      </c>
      <c r="C197" s="17"/>
      <c r="D197" s="17"/>
      <c r="E197" s="17"/>
      <c r="F197" s="17"/>
      <c r="G197" s="17"/>
      <c r="H197" s="17"/>
      <c r="I197" s="17"/>
      <c r="J197" s="17"/>
      <c r="K197" s="17"/>
      <c r="L197" s="17"/>
      <c r="M197" s="17"/>
      <c r="N197" s="18"/>
      <c r="O197" s="93"/>
      <c r="P197" s="93"/>
      <c r="Q197" s="28" t="s">
        <v>5</v>
      </c>
      <c r="R197" s="17"/>
      <c r="S197" s="17"/>
      <c r="T197" s="17"/>
      <c r="U197" s="17"/>
      <c r="V197" s="17"/>
      <c r="W197" s="17"/>
      <c r="X197" s="17"/>
      <c r="Y197" s="17"/>
      <c r="Z197" s="17"/>
      <c r="AA197" s="17"/>
      <c r="AB197" s="17"/>
      <c r="AC197" s="17"/>
      <c r="AD197" s="17"/>
      <c r="AE197" s="17"/>
      <c r="AF197" s="17"/>
      <c r="AG197" s="18"/>
      <c r="AH197" s="93"/>
      <c r="AI197" s="93"/>
      <c r="AJ197" s="136" t="s">
        <v>89</v>
      </c>
      <c r="AK197" s="17"/>
      <c r="AL197" s="17"/>
      <c r="AM197" s="17"/>
      <c r="AN197" s="17"/>
      <c r="AO197" s="17"/>
      <c r="AP197" s="17"/>
      <c r="AQ197" s="17"/>
      <c r="AR197" s="17"/>
      <c r="AS197" s="17"/>
      <c r="AT197" s="17"/>
      <c r="AU197" s="17"/>
      <c r="AV197" s="18"/>
      <c r="AW197" s="93"/>
      <c r="AX197" s="93"/>
      <c r="AY197" s="93"/>
      <c r="AZ197" s="93"/>
      <c r="BA197" s="93"/>
      <c r="BB197" s="93"/>
      <c r="BC197" s="93"/>
      <c r="BD197" s="93"/>
      <c r="BE197" s="93"/>
      <c r="BF197" s="93"/>
      <c r="BG197" s="93"/>
      <c r="BH197" s="93"/>
      <c r="BI197" s="93"/>
      <c r="BJ197" s="93"/>
      <c r="BK197" s="93"/>
      <c r="BL197" s="93"/>
      <c r="BM197" s="93"/>
      <c r="BN197" s="93"/>
      <c r="BO197" s="93"/>
      <c r="BP197" s="93"/>
      <c r="BQ197" s="93"/>
      <c r="BR197" s="93"/>
      <c r="BS197" s="93"/>
      <c r="BT197" s="93"/>
      <c r="BU197" s="93"/>
      <c r="BV197" s="93"/>
      <c r="BW197" s="93"/>
      <c r="BX197" s="93"/>
      <c r="BY197" s="93"/>
      <c r="BZ197" s="93"/>
      <c r="CA197" s="93"/>
      <c r="CB197" s="93"/>
      <c r="CC197" s="93"/>
      <c r="CD197" s="93"/>
      <c r="CE197" s="93"/>
      <c r="CF197" s="93"/>
      <c r="CG197" s="93"/>
      <c r="CH197" s="93"/>
      <c r="CI197" s="93"/>
      <c r="CJ197" s="93"/>
      <c r="CK197" s="93"/>
      <c r="CL197" s="93"/>
      <c r="CM197" s="93"/>
      <c r="CN197" s="93"/>
      <c r="CO197" s="93"/>
      <c r="CP197" s="93"/>
      <c r="CQ197" s="93"/>
      <c r="CR197" s="93"/>
      <c r="CS197" s="93"/>
      <c r="CT197" s="93"/>
      <c r="CU197" s="93"/>
      <c r="CV197" s="93"/>
      <c r="CW197" s="93"/>
      <c r="CX197" s="93"/>
      <c r="CY197" s="93"/>
      <c r="CZ197" s="93"/>
      <c r="DA197" s="93"/>
      <c r="DB197" s="93"/>
      <c r="DC197" s="93"/>
      <c r="DD197" s="93"/>
      <c r="DE197" s="93"/>
      <c r="DF197" s="93"/>
      <c r="DG197" s="93"/>
      <c r="DH197" s="93"/>
      <c r="DI197" s="93"/>
      <c r="DJ197" s="93"/>
      <c r="DK197" s="93"/>
      <c r="DL197" s="93"/>
      <c r="DM197" s="93"/>
      <c r="DN197" s="93"/>
      <c r="DO197" s="93"/>
      <c r="DP197" s="93"/>
      <c r="DQ197" s="93"/>
      <c r="DR197" s="93"/>
    </row>
    <row r="198">
      <c r="A198" s="93"/>
      <c r="B198" s="24" t="s">
        <v>6</v>
      </c>
      <c r="C198" s="17"/>
      <c r="D198" s="17"/>
      <c r="E198" s="17"/>
      <c r="F198" s="25" t="s">
        <v>7</v>
      </c>
      <c r="G198" s="17"/>
      <c r="H198" s="17"/>
      <c r="I198" s="18"/>
      <c r="J198" s="26" t="s">
        <v>8</v>
      </c>
      <c r="K198" s="17"/>
      <c r="L198" s="17"/>
      <c r="M198" s="17"/>
      <c r="N198" s="18"/>
      <c r="O198" s="93"/>
      <c r="P198" s="93"/>
      <c r="Q198" s="24" t="s">
        <v>6</v>
      </c>
      <c r="R198" s="17"/>
      <c r="S198" s="17"/>
      <c r="T198" s="17"/>
      <c r="U198" s="25" t="s">
        <v>7</v>
      </c>
      <c r="V198" s="17"/>
      <c r="W198" s="17"/>
      <c r="X198" s="18"/>
      <c r="Y198" s="26" t="s">
        <v>8</v>
      </c>
      <c r="Z198" s="17"/>
      <c r="AA198" s="17"/>
      <c r="AB198" s="17"/>
      <c r="AC198" s="18"/>
      <c r="AD198" s="137" t="s">
        <v>90</v>
      </c>
      <c r="AE198" s="17"/>
      <c r="AF198" s="17"/>
      <c r="AG198" s="18"/>
      <c r="AH198" s="93"/>
      <c r="AI198" s="93"/>
      <c r="AJ198" s="24" t="s">
        <v>6</v>
      </c>
      <c r="AK198" s="17"/>
      <c r="AL198" s="17"/>
      <c r="AM198" s="17"/>
      <c r="AN198" s="33" t="s">
        <v>7</v>
      </c>
      <c r="AO198" s="17"/>
      <c r="AP198" s="17"/>
      <c r="AQ198" s="18"/>
      <c r="AR198" s="34" t="s">
        <v>8</v>
      </c>
      <c r="AS198" s="17"/>
      <c r="AT198" s="17"/>
      <c r="AU198" s="17"/>
      <c r="AV198" s="18"/>
      <c r="AW198" s="93"/>
      <c r="AX198" s="93"/>
      <c r="AY198" s="93"/>
      <c r="AZ198" s="93"/>
      <c r="BA198" s="93"/>
      <c r="BB198" s="93"/>
      <c r="BC198" s="93"/>
      <c r="BD198" s="93"/>
      <c r="BE198" s="93"/>
      <c r="BF198" s="93"/>
      <c r="BG198" s="93"/>
      <c r="BH198" s="93"/>
      <c r="BI198" s="93"/>
      <c r="BJ198" s="93"/>
      <c r="BK198" s="93"/>
      <c r="BL198" s="93"/>
      <c r="BM198" s="93"/>
      <c r="BN198" s="93"/>
      <c r="BO198" s="93"/>
      <c r="BP198" s="93"/>
      <c r="BQ198" s="93"/>
      <c r="BR198" s="93"/>
      <c r="BS198" s="93"/>
      <c r="BT198" s="93"/>
      <c r="BU198" s="93"/>
      <c r="BV198" s="93"/>
      <c r="BW198" s="93"/>
      <c r="BX198" s="93"/>
      <c r="BY198" s="93"/>
      <c r="BZ198" s="93"/>
      <c r="CA198" s="93"/>
      <c r="CB198" s="93"/>
      <c r="CC198" s="93"/>
      <c r="CD198" s="93"/>
      <c r="CE198" s="93"/>
      <c r="CF198" s="93"/>
      <c r="CG198" s="93"/>
      <c r="CH198" s="93"/>
      <c r="CI198" s="93"/>
      <c r="CJ198" s="93"/>
      <c r="CK198" s="93"/>
      <c r="CL198" s="93"/>
      <c r="CM198" s="93"/>
      <c r="CN198" s="93"/>
      <c r="CO198" s="93"/>
      <c r="CP198" s="93"/>
      <c r="CQ198" s="93"/>
      <c r="CR198" s="93"/>
      <c r="CS198" s="93"/>
      <c r="CT198" s="93"/>
      <c r="CU198" s="93"/>
      <c r="CV198" s="93"/>
      <c r="CW198" s="93"/>
      <c r="CX198" s="93"/>
      <c r="CY198" s="93"/>
      <c r="CZ198" s="93"/>
      <c r="DA198" s="93"/>
      <c r="DB198" s="93"/>
      <c r="DC198" s="93"/>
      <c r="DD198" s="93"/>
      <c r="DE198" s="93"/>
      <c r="DF198" s="93"/>
      <c r="DG198" s="93"/>
      <c r="DH198" s="93"/>
      <c r="DI198" s="93"/>
      <c r="DJ198" s="93"/>
      <c r="DK198" s="93"/>
      <c r="DL198" s="93"/>
      <c r="DM198" s="93"/>
      <c r="DN198" s="93"/>
      <c r="DO198" s="93"/>
      <c r="DP198" s="93"/>
      <c r="DQ198" s="93"/>
      <c r="DR198" s="93"/>
    </row>
    <row r="199">
      <c r="A199" s="93"/>
      <c r="B199" s="22" t="str">
        <f>totalProb(L4,L7,"No Advantage",I17,R17,B25,E25,H25,K25,N25,B27,E27,H27,K27,N27,E13)</f>
        <v>#NAME?</v>
      </c>
      <c r="C199" s="17"/>
      <c r="D199" s="17"/>
      <c r="E199" s="17"/>
      <c r="F199" s="22" t="str">
        <f>totalProb(L4,L7,"Advantage",I17,R17,B25,E25,H25,K25,N25,B27,E27,H27,K27,N27,E13)</f>
        <v>#NAME?</v>
      </c>
      <c r="G199" s="17"/>
      <c r="H199" s="17"/>
      <c r="I199" s="18"/>
      <c r="J199" s="22" t="str">
        <f>totalProb(L4,L7,"Disadvantage",I17,R17,B25,E25,H25,K25,N25,B27,E27,H27,K27,N27,E13)</f>
        <v>#NAME?</v>
      </c>
      <c r="K199" s="17"/>
      <c r="L199" s="17"/>
      <c r="M199" s="17"/>
      <c r="N199" s="18"/>
      <c r="O199" s="93"/>
      <c r="P199" s="93"/>
      <c r="Q199" s="22" t="str">
        <f>totalProb(H33,L7,"No Advantage",I17,R17,B39,E39,H39,K39,N39,B41,E41,H41,K41,N41,E13)</f>
        <v>#NAME?</v>
      </c>
      <c r="R199" s="17"/>
      <c r="S199" s="17"/>
      <c r="T199" s="17"/>
      <c r="U199" s="22" t="str">
        <f>totalProb(H33,L7,"Advantage",I17,R17,B39,E39,H39,K39,N39,B41,E41,H41,K41,N41,E13)</f>
        <v>#NAME?</v>
      </c>
      <c r="V199" s="17"/>
      <c r="W199" s="17"/>
      <c r="X199" s="18"/>
      <c r="Y199" s="22" t="str">
        <f>totalProb(H33,L7,"Disadvantage",I17,R17,B39,E39,H39,K39,N39,B41,E41,H41,K41,N41,E13)</f>
        <v>#NAME?</v>
      </c>
      <c r="Z199" s="17"/>
      <c r="AA199" s="17"/>
      <c r="AB199" s="17"/>
      <c r="AC199" s="18"/>
      <c r="AD199" s="138">
        <f>IF($G$42="No Advantage",Q199,IF($G$42="Advantage",U199,IF($G$42="Disadvantage",Y199,0)))</f>
        <v>0</v>
      </c>
      <c r="AE199" s="17"/>
      <c r="AF199" s="17"/>
      <c r="AG199" s="18"/>
      <c r="AH199" s="93"/>
      <c r="AI199" s="93"/>
      <c r="AJ199" s="22" t="str">
        <f>IF($G$42="Same as other attacks",$AZ$167*AJ205+($AZ$167-$Q$22)*B229*(B211/B199)+($AZ$167-$Q$22)*(1-B229)*Q229*(Q211/Q199),$AZ$167*AJ205+($AZ$167-$Q$22)*B229*(B211/B199)+($AZ$167-$Q$22)*(1-B229)*$AD$229*($AD$211/$AD$199))</f>
        <v>#NAME?</v>
      </c>
      <c r="AK199" s="17"/>
      <c r="AL199" s="17"/>
      <c r="AM199" s="17"/>
      <c r="AN199" s="22" t="str">
        <f>IF($G$42="Same as other attacks",$AZ$167*AN205+($AZ$167-$Q$22)*F229*(F211/F199)+($AZ$167-$Q$22)*(1-F229)*U229*(U211/U199),$AZ$167*AN205+($AZ$167-$Q$22)*F229*(F211/F199)+($AZ$167-$Q$22)*(1-F229)*$AD$229*($AD$211/$AD$199))</f>
        <v>#NAME?</v>
      </c>
      <c r="AO199" s="17"/>
      <c r="AP199" s="17"/>
      <c r="AQ199" s="17"/>
      <c r="AR199" s="22" t="str">
        <f>IF($G$42="Same as other attacks",$AZ$167*AR205+($AZ$167-$Q$22)*J229*(J211/J199)+($AZ$167-$Q$22)*(1-J229)*Y229*(Y211/Y199),$AZ$167*AR205+($AZ$167-$Q$22)*J229*(J211/J199)+($AZ$167-$Q$22)*(1-J229)*$AD$229*($AD$211/$AD$199))</f>
        <v>#NAME?</v>
      </c>
      <c r="AS199" s="17"/>
      <c r="AT199" s="17"/>
      <c r="AU199" s="17"/>
      <c r="AV199" s="17"/>
      <c r="AW199" s="93"/>
      <c r="AX199" s="93"/>
      <c r="AY199" s="93"/>
      <c r="AZ199" s="93"/>
      <c r="BA199" s="93"/>
      <c r="BB199" s="93"/>
      <c r="BC199" s="93"/>
      <c r="BD199" s="93"/>
      <c r="BE199" s="93"/>
      <c r="BF199" s="93"/>
      <c r="BG199" s="93"/>
      <c r="BH199" s="93"/>
      <c r="BI199" s="93"/>
      <c r="BJ199" s="93"/>
      <c r="BK199" s="93"/>
      <c r="BL199" s="93"/>
      <c r="BM199" s="93"/>
      <c r="BN199" s="93"/>
      <c r="BO199" s="93"/>
      <c r="BP199" s="93"/>
      <c r="BQ199" s="93"/>
      <c r="BR199" s="93"/>
      <c r="BS199" s="93"/>
      <c r="BT199" s="93"/>
      <c r="BU199" s="93"/>
      <c r="BV199" s="93"/>
      <c r="BW199" s="93"/>
      <c r="BX199" s="93"/>
      <c r="BY199" s="93"/>
      <c r="BZ199" s="93"/>
      <c r="CA199" s="93"/>
      <c r="CB199" s="93"/>
      <c r="CC199" s="93"/>
      <c r="CD199" s="93"/>
      <c r="CE199" s="93"/>
      <c r="CF199" s="93"/>
      <c r="CG199" s="93"/>
      <c r="CH199" s="93"/>
      <c r="CI199" s="93"/>
      <c r="CJ199" s="93"/>
      <c r="CK199" s="93"/>
      <c r="CL199" s="93"/>
      <c r="CM199" s="93"/>
      <c r="CN199" s="93"/>
      <c r="CO199" s="93"/>
      <c r="CP199" s="93"/>
      <c r="CQ199" s="93"/>
      <c r="CR199" s="93"/>
      <c r="CS199" s="93"/>
      <c r="CT199" s="93"/>
      <c r="CU199" s="93"/>
      <c r="CV199" s="93"/>
      <c r="CW199" s="93"/>
      <c r="CX199" s="93"/>
      <c r="CY199" s="93"/>
      <c r="CZ199" s="93"/>
      <c r="DA199" s="93"/>
      <c r="DB199" s="93"/>
      <c r="DC199" s="93"/>
      <c r="DD199" s="93"/>
      <c r="DE199" s="93"/>
      <c r="DF199" s="93"/>
      <c r="DG199" s="93"/>
      <c r="DH199" s="93"/>
      <c r="DI199" s="93"/>
      <c r="DJ199" s="93"/>
      <c r="DK199" s="93"/>
      <c r="DL199" s="93"/>
      <c r="DM199" s="93"/>
      <c r="DN199" s="93"/>
      <c r="DO199" s="93"/>
      <c r="DP199" s="93"/>
      <c r="DQ199" s="93"/>
      <c r="DR199" s="93"/>
    </row>
    <row r="200">
      <c r="A200" s="93"/>
      <c r="B200" s="28" t="s">
        <v>10</v>
      </c>
      <c r="C200" s="17"/>
      <c r="D200" s="17"/>
      <c r="E200" s="17"/>
      <c r="F200" s="17"/>
      <c r="G200" s="17"/>
      <c r="H200" s="17"/>
      <c r="I200" s="17"/>
      <c r="J200" s="17"/>
      <c r="K200" s="17"/>
      <c r="L200" s="17"/>
      <c r="M200" s="17"/>
      <c r="N200" s="18"/>
      <c r="O200" s="93"/>
      <c r="P200" s="93"/>
      <c r="Q200" s="28" t="s">
        <v>10</v>
      </c>
      <c r="R200" s="17"/>
      <c r="S200" s="17"/>
      <c r="T200" s="17"/>
      <c r="U200" s="17"/>
      <c r="V200" s="17"/>
      <c r="W200" s="17"/>
      <c r="X200" s="17"/>
      <c r="Y200" s="17"/>
      <c r="Z200" s="17"/>
      <c r="AA200" s="17"/>
      <c r="AB200" s="17"/>
      <c r="AC200" s="17"/>
      <c r="AD200" s="17"/>
      <c r="AE200" s="17"/>
      <c r="AF200" s="17"/>
      <c r="AG200" s="18"/>
      <c r="AH200" s="93"/>
      <c r="AI200" s="93"/>
      <c r="AJ200" s="23" t="s">
        <v>91</v>
      </c>
      <c r="AK200" s="17"/>
      <c r="AL200" s="17"/>
      <c r="AM200" s="17"/>
      <c r="AN200" s="17"/>
      <c r="AO200" s="17"/>
      <c r="AP200" s="17"/>
      <c r="AQ200" s="17"/>
      <c r="AR200" s="17"/>
      <c r="AS200" s="17"/>
      <c r="AT200" s="17"/>
      <c r="AU200" s="17"/>
      <c r="AV200" s="18"/>
      <c r="AW200" s="93"/>
      <c r="AX200" s="93"/>
      <c r="AY200" s="93"/>
      <c r="AZ200" s="93"/>
      <c r="BA200" s="93"/>
      <c r="BB200" s="93"/>
      <c r="BC200" s="93"/>
      <c r="BD200" s="93"/>
      <c r="BE200" s="93"/>
      <c r="BF200" s="93"/>
      <c r="BG200" s="93"/>
      <c r="BH200" s="93"/>
      <c r="BI200" s="93"/>
      <c r="BJ200" s="93"/>
      <c r="BK200" s="93"/>
      <c r="BL200" s="93"/>
      <c r="BM200" s="93"/>
      <c r="BN200" s="93"/>
      <c r="BO200" s="93"/>
      <c r="BP200" s="93"/>
      <c r="BQ200" s="93"/>
      <c r="BR200" s="93"/>
      <c r="BS200" s="93"/>
      <c r="BT200" s="93"/>
      <c r="BU200" s="93"/>
      <c r="BV200" s="93"/>
      <c r="BW200" s="93"/>
      <c r="BX200" s="93"/>
      <c r="BY200" s="93"/>
      <c r="BZ200" s="93"/>
      <c r="CA200" s="93"/>
      <c r="CB200" s="93"/>
      <c r="CC200" s="93"/>
      <c r="CD200" s="93"/>
      <c r="CE200" s="93"/>
      <c r="CF200" s="93"/>
      <c r="CG200" s="93"/>
      <c r="CH200" s="93"/>
      <c r="CI200" s="93"/>
      <c r="CJ200" s="93"/>
      <c r="CK200" s="93"/>
      <c r="CL200" s="93"/>
      <c r="CM200" s="93"/>
      <c r="CN200" s="93"/>
      <c r="CO200" s="93"/>
      <c r="CP200" s="93"/>
      <c r="CQ200" s="93"/>
      <c r="CR200" s="93"/>
      <c r="CS200" s="93"/>
      <c r="CT200" s="93"/>
      <c r="CU200" s="93"/>
      <c r="CV200" s="93"/>
      <c r="CW200" s="93"/>
      <c r="CX200" s="93"/>
      <c r="CY200" s="93"/>
      <c r="CZ200" s="93"/>
      <c r="DA200" s="93"/>
      <c r="DB200" s="93"/>
      <c r="DC200" s="93"/>
      <c r="DD200" s="93"/>
      <c r="DE200" s="93"/>
      <c r="DF200" s="93"/>
      <c r="DG200" s="93"/>
      <c r="DH200" s="93"/>
      <c r="DI200" s="93"/>
      <c r="DJ200" s="93"/>
      <c r="DK200" s="93"/>
      <c r="DL200" s="93"/>
      <c r="DM200" s="93"/>
      <c r="DN200" s="93"/>
      <c r="DO200" s="93"/>
      <c r="DP200" s="93"/>
      <c r="DQ200" s="93"/>
      <c r="DR200" s="93"/>
    </row>
    <row r="201">
      <c r="A201" s="93"/>
      <c r="B201" s="24" t="s">
        <v>6</v>
      </c>
      <c r="C201" s="17"/>
      <c r="D201" s="17"/>
      <c r="E201" s="17"/>
      <c r="F201" s="25" t="s">
        <v>7</v>
      </c>
      <c r="G201" s="17"/>
      <c r="H201" s="17"/>
      <c r="I201" s="18"/>
      <c r="J201" s="26" t="s">
        <v>8</v>
      </c>
      <c r="K201" s="17"/>
      <c r="L201" s="17"/>
      <c r="M201" s="17"/>
      <c r="N201" s="18"/>
      <c r="O201" s="93"/>
      <c r="P201" s="93"/>
      <c r="Q201" s="24" t="s">
        <v>6</v>
      </c>
      <c r="R201" s="17"/>
      <c r="S201" s="17"/>
      <c r="T201" s="17"/>
      <c r="U201" s="25" t="s">
        <v>7</v>
      </c>
      <c r="V201" s="17"/>
      <c r="W201" s="17"/>
      <c r="X201" s="18"/>
      <c r="Y201" s="26" t="s">
        <v>8</v>
      </c>
      <c r="Z201" s="17"/>
      <c r="AA201" s="17"/>
      <c r="AB201" s="17"/>
      <c r="AC201" s="18"/>
      <c r="AD201" s="137" t="s">
        <v>90</v>
      </c>
      <c r="AE201" s="17"/>
      <c r="AF201" s="17"/>
      <c r="AG201" s="18"/>
      <c r="AH201" s="93"/>
      <c r="AI201" s="93"/>
      <c r="AJ201" s="139" t="s">
        <v>17</v>
      </c>
      <c r="AK201" s="17"/>
      <c r="AL201" s="17"/>
      <c r="AM201" s="17"/>
      <c r="AN201" s="140" t="s">
        <v>18</v>
      </c>
      <c r="AO201" s="17"/>
      <c r="AP201" s="17"/>
      <c r="AQ201" s="18"/>
      <c r="AR201" s="141" t="s">
        <v>19</v>
      </c>
      <c r="AS201" s="17"/>
      <c r="AT201" s="17"/>
      <c r="AU201" s="17"/>
      <c r="AV201" s="18"/>
      <c r="AW201" s="93"/>
      <c r="AX201" s="93"/>
      <c r="AY201" s="93"/>
      <c r="AZ201" s="93"/>
      <c r="BA201" s="93"/>
      <c r="BB201" s="93"/>
      <c r="BC201" s="93"/>
      <c r="BD201" s="93"/>
      <c r="BE201" s="93"/>
      <c r="BF201" s="93"/>
      <c r="BG201" s="93"/>
      <c r="BH201" s="93"/>
      <c r="BI201" s="93"/>
      <c r="BJ201" s="93"/>
      <c r="BK201" s="93"/>
      <c r="BL201" s="93"/>
      <c r="BM201" s="93"/>
      <c r="BN201" s="93"/>
      <c r="BO201" s="93"/>
      <c r="BP201" s="93"/>
      <c r="BQ201" s="93"/>
      <c r="BR201" s="93"/>
      <c r="BS201" s="93"/>
      <c r="BT201" s="93"/>
      <c r="BU201" s="93"/>
      <c r="BV201" s="93"/>
      <c r="BW201" s="93"/>
      <c r="BX201" s="93"/>
      <c r="BY201" s="93"/>
      <c r="BZ201" s="93"/>
      <c r="CA201" s="93"/>
      <c r="CB201" s="93"/>
      <c r="CC201" s="93"/>
      <c r="CD201" s="93"/>
      <c r="CE201" s="93"/>
      <c r="CF201" s="93"/>
      <c r="CG201" s="93"/>
      <c r="CH201" s="93"/>
      <c r="CI201" s="93"/>
      <c r="CJ201" s="93"/>
      <c r="CK201" s="93"/>
      <c r="CL201" s="93"/>
      <c r="CM201" s="93"/>
      <c r="CN201" s="93"/>
      <c r="CO201" s="93"/>
      <c r="CP201" s="93"/>
      <c r="CQ201" s="93"/>
      <c r="CR201" s="93"/>
      <c r="CS201" s="93"/>
      <c r="CT201" s="93"/>
      <c r="CU201" s="93"/>
      <c r="CV201" s="93"/>
      <c r="CW201" s="93"/>
      <c r="CX201" s="93"/>
      <c r="CY201" s="93"/>
      <c r="CZ201" s="93"/>
      <c r="DA201" s="93"/>
      <c r="DB201" s="93"/>
      <c r="DC201" s="93"/>
      <c r="DD201" s="93"/>
      <c r="DE201" s="93"/>
      <c r="DF201" s="93"/>
      <c r="DG201" s="93"/>
      <c r="DH201" s="93"/>
      <c r="DI201" s="93"/>
      <c r="DJ201" s="93"/>
      <c r="DK201" s="93"/>
      <c r="DL201" s="93"/>
      <c r="DM201" s="93"/>
      <c r="DN201" s="93"/>
      <c r="DO201" s="93"/>
      <c r="DP201" s="93"/>
      <c r="DQ201" s="93"/>
      <c r="DR201" s="93"/>
    </row>
    <row r="202">
      <c r="A202" s="93"/>
      <c r="B202" s="22" t="str">
        <f>P13*((B199-B211)*B205+B211*B208)</f>
        <v>#NAME?</v>
      </c>
      <c r="C202" s="17"/>
      <c r="D202" s="17"/>
      <c r="E202" s="17"/>
      <c r="F202" s="22" t="str">
        <f>P13*((F199-F211)*B205+F211*B208)</f>
        <v>#NAME?</v>
      </c>
      <c r="G202" s="17"/>
      <c r="H202" s="17"/>
      <c r="I202" s="18"/>
      <c r="J202" s="22" t="str">
        <f>P13*((J199-J211)*B205+J211*B208)</f>
        <v>#NAME?</v>
      </c>
      <c r="K202" s="17"/>
      <c r="L202" s="17"/>
      <c r="M202" s="17"/>
      <c r="N202" s="18"/>
      <c r="O202" s="93"/>
      <c r="P202" s="93"/>
      <c r="Q202" s="22" t="str">
        <f>O33*((Q199-Q211)*Q205+Q211*Q208)</f>
        <v>#NAME?</v>
      </c>
      <c r="R202" s="17"/>
      <c r="S202" s="17"/>
      <c r="T202" s="17"/>
      <c r="U202" s="22" t="str">
        <f>O33*((U199-U211)*Q205+U211*Q208)</f>
        <v>#NAME?</v>
      </c>
      <c r="V202" s="17"/>
      <c r="W202" s="17"/>
      <c r="X202" s="18"/>
      <c r="Y202" s="22" t="str">
        <f>O33*((Y199-Y211)*Q205+Y211*Q208)</f>
        <v>#NAME?</v>
      </c>
      <c r="Z202" s="17"/>
      <c r="AA202" s="17"/>
      <c r="AB202" s="17"/>
      <c r="AC202" s="18"/>
      <c r="AD202" s="138">
        <f>IF($G$42="No Advantage",Q202,IF($G$42="Advantage",U202,IF($G$42="Disadvantage",Y202,0)))</f>
        <v>0</v>
      </c>
      <c r="AE202" s="17"/>
      <c r="AF202" s="17"/>
      <c r="AG202" s="18"/>
      <c r="AH202" s="93"/>
      <c r="AI202" s="93"/>
      <c r="AJ202" s="22" t="str">
        <f>averageDamage(B22,E22,H22,K22,N22,Q22,I18,R18)</f>
        <v>#NAME?</v>
      </c>
      <c r="AK202" s="17"/>
      <c r="AL202" s="17"/>
      <c r="AM202" s="17"/>
      <c r="AN202" s="22" t="str">
        <f>minDamage(B22,E22,H22,K22,N22,Q22)</f>
        <v>#NAME?</v>
      </c>
      <c r="AO202" s="17"/>
      <c r="AP202" s="17"/>
      <c r="AQ202" s="18"/>
      <c r="AR202" s="22" t="str">
        <f>maxDamage(B22,E22,H22,K22,N22,Q22)</f>
        <v>#NAME?</v>
      </c>
      <c r="AS202" s="17"/>
      <c r="AT202" s="17"/>
      <c r="AU202" s="17"/>
      <c r="AV202" s="18"/>
      <c r="AW202" s="93"/>
      <c r="AX202" s="93"/>
      <c r="AY202" s="93"/>
      <c r="AZ202" s="93"/>
      <c r="BA202" s="93"/>
      <c r="BB202" s="93"/>
      <c r="BC202" s="93"/>
      <c r="BD202" s="93"/>
      <c r="BE202" s="93"/>
      <c r="BF202" s="93"/>
      <c r="BG202" s="93"/>
      <c r="BH202" s="93"/>
      <c r="BI202" s="93"/>
      <c r="BJ202" s="93"/>
      <c r="BK202" s="93"/>
      <c r="BL202" s="93"/>
      <c r="BM202" s="93"/>
      <c r="BN202" s="93"/>
      <c r="BO202" s="93"/>
      <c r="BP202" s="93"/>
      <c r="BQ202" s="93"/>
      <c r="BR202" s="93"/>
      <c r="BS202" s="93"/>
      <c r="BT202" s="93"/>
      <c r="BU202" s="93"/>
      <c r="BV202" s="93"/>
      <c r="BW202" s="93"/>
      <c r="BX202" s="93"/>
      <c r="BY202" s="93"/>
      <c r="BZ202" s="93"/>
      <c r="CA202" s="93"/>
      <c r="CB202" s="93"/>
      <c r="CC202" s="93"/>
      <c r="CD202" s="93"/>
      <c r="CE202" s="93"/>
      <c r="CF202" s="93"/>
      <c r="CG202" s="93"/>
      <c r="CH202" s="93"/>
      <c r="CI202" s="93"/>
      <c r="CJ202" s="93"/>
      <c r="CK202" s="93"/>
      <c r="CL202" s="93"/>
      <c r="CM202" s="93"/>
      <c r="CN202" s="93"/>
      <c r="CO202" s="93"/>
      <c r="CP202" s="93"/>
      <c r="CQ202" s="93"/>
      <c r="CR202" s="93"/>
      <c r="CS202" s="93"/>
      <c r="CT202" s="93"/>
      <c r="CU202" s="93"/>
      <c r="CV202" s="93"/>
      <c r="CW202" s="93"/>
      <c r="CX202" s="93"/>
      <c r="CY202" s="93"/>
      <c r="CZ202" s="93"/>
      <c r="DA202" s="93"/>
      <c r="DB202" s="93"/>
      <c r="DC202" s="93"/>
      <c r="DD202" s="93"/>
      <c r="DE202" s="93"/>
      <c r="DF202" s="93"/>
      <c r="DG202" s="93"/>
      <c r="DH202" s="93"/>
      <c r="DI202" s="93"/>
      <c r="DJ202" s="93"/>
      <c r="DK202" s="93"/>
      <c r="DL202" s="93"/>
      <c r="DM202" s="93"/>
      <c r="DN202" s="93"/>
      <c r="DO202" s="93"/>
      <c r="DP202" s="93"/>
      <c r="DQ202" s="93"/>
      <c r="DR202" s="93"/>
    </row>
    <row r="203">
      <c r="A203" s="93"/>
      <c r="B203" s="28" t="s">
        <v>11</v>
      </c>
      <c r="C203" s="17"/>
      <c r="D203" s="17"/>
      <c r="E203" s="17"/>
      <c r="F203" s="17"/>
      <c r="G203" s="17"/>
      <c r="H203" s="17"/>
      <c r="I203" s="17"/>
      <c r="J203" s="17"/>
      <c r="K203" s="17"/>
      <c r="L203" s="17"/>
      <c r="M203" s="17"/>
      <c r="N203" s="18"/>
      <c r="O203" s="93"/>
      <c r="P203" s="93"/>
      <c r="Q203" s="28" t="s">
        <v>11</v>
      </c>
      <c r="R203" s="17"/>
      <c r="S203" s="17"/>
      <c r="T203" s="17"/>
      <c r="U203" s="17"/>
      <c r="V203" s="17"/>
      <c r="W203" s="17"/>
      <c r="X203" s="17"/>
      <c r="Y203" s="17"/>
      <c r="Z203" s="17"/>
      <c r="AA203" s="17"/>
      <c r="AB203" s="17"/>
      <c r="AC203" s="17"/>
      <c r="AD203" s="17"/>
      <c r="AE203" s="17"/>
      <c r="AF203" s="17"/>
      <c r="AG203" s="18"/>
      <c r="AH203" s="93"/>
      <c r="AI203" s="93"/>
      <c r="AJ203" s="23" t="s">
        <v>92</v>
      </c>
      <c r="AK203" s="17"/>
      <c r="AL203" s="17"/>
      <c r="AM203" s="17"/>
      <c r="AN203" s="17"/>
      <c r="AO203" s="17"/>
      <c r="AP203" s="17"/>
      <c r="AQ203" s="17"/>
      <c r="AR203" s="17"/>
      <c r="AS203" s="17"/>
      <c r="AT203" s="17"/>
      <c r="AU203" s="17"/>
      <c r="AV203" s="18"/>
      <c r="AW203" s="93"/>
      <c r="AX203" s="93"/>
      <c r="AY203" s="93"/>
      <c r="AZ203" s="93"/>
      <c r="BA203" s="93"/>
      <c r="BB203" s="93"/>
      <c r="BC203" s="93"/>
      <c r="BD203" s="93"/>
      <c r="BE203" s="93"/>
      <c r="BF203" s="93"/>
      <c r="BG203" s="93"/>
      <c r="BH203" s="93"/>
      <c r="BI203" s="93"/>
      <c r="BJ203" s="93"/>
      <c r="BK203" s="93"/>
      <c r="BL203" s="93"/>
      <c r="BM203" s="93"/>
      <c r="BN203" s="93"/>
      <c r="BO203" s="93"/>
      <c r="BP203" s="93"/>
      <c r="BQ203" s="93"/>
      <c r="BR203" s="93"/>
      <c r="BS203" s="93"/>
      <c r="BT203" s="93"/>
      <c r="BU203" s="93"/>
      <c r="BV203" s="93"/>
      <c r="BW203" s="93"/>
      <c r="BX203" s="93"/>
      <c r="BY203" s="93"/>
      <c r="BZ203" s="93"/>
      <c r="CA203" s="93"/>
      <c r="CB203" s="93"/>
      <c r="CC203" s="93"/>
      <c r="CD203" s="93"/>
      <c r="CE203" s="93"/>
      <c r="CF203" s="93"/>
      <c r="CG203" s="93"/>
      <c r="CH203" s="93"/>
      <c r="CI203" s="93"/>
      <c r="CJ203" s="93"/>
      <c r="CK203" s="93"/>
      <c r="CL203" s="93"/>
      <c r="CM203" s="93"/>
      <c r="CN203" s="93"/>
      <c r="CO203" s="93"/>
      <c r="CP203" s="93"/>
      <c r="CQ203" s="93"/>
      <c r="CR203" s="93"/>
      <c r="CS203" s="93"/>
      <c r="CT203" s="93"/>
      <c r="CU203" s="93"/>
      <c r="CV203" s="93"/>
      <c r="CW203" s="93"/>
      <c r="CX203" s="93"/>
      <c r="CY203" s="93"/>
      <c r="CZ203" s="93"/>
      <c r="DA203" s="93"/>
      <c r="DB203" s="93"/>
      <c r="DC203" s="93"/>
      <c r="DD203" s="93"/>
      <c r="DE203" s="93"/>
      <c r="DF203" s="93"/>
      <c r="DG203" s="93"/>
      <c r="DH203" s="93"/>
      <c r="DI203" s="93"/>
      <c r="DJ203" s="93"/>
      <c r="DK203" s="93"/>
      <c r="DL203" s="93"/>
      <c r="DM203" s="93"/>
      <c r="DN203" s="93"/>
      <c r="DO203" s="93"/>
      <c r="DP203" s="93"/>
      <c r="DQ203" s="93"/>
      <c r="DR203" s="93"/>
    </row>
    <row r="204">
      <c r="A204" s="93"/>
      <c r="B204" s="24" t="s">
        <v>17</v>
      </c>
      <c r="C204" s="17"/>
      <c r="D204" s="17"/>
      <c r="E204" s="17"/>
      <c r="F204" s="33" t="s">
        <v>18</v>
      </c>
      <c r="G204" s="17"/>
      <c r="H204" s="17"/>
      <c r="I204" s="18"/>
      <c r="J204" s="34" t="s">
        <v>19</v>
      </c>
      <c r="K204" s="17"/>
      <c r="L204" s="17"/>
      <c r="M204" s="17"/>
      <c r="N204" s="18"/>
      <c r="O204" s="93"/>
      <c r="P204" s="93"/>
      <c r="Q204" s="24" t="s">
        <v>17</v>
      </c>
      <c r="R204" s="17"/>
      <c r="S204" s="17"/>
      <c r="T204" s="17"/>
      <c r="U204" s="33" t="s">
        <v>18</v>
      </c>
      <c r="V204" s="17"/>
      <c r="W204" s="17"/>
      <c r="X204" s="18"/>
      <c r="Y204" s="34" t="s">
        <v>19</v>
      </c>
      <c r="Z204" s="17"/>
      <c r="AA204" s="17"/>
      <c r="AB204" s="17"/>
      <c r="AC204" s="18"/>
      <c r="AD204" s="142"/>
      <c r="AH204" s="93"/>
      <c r="AI204" s="93"/>
      <c r="AJ204" s="24" t="s">
        <v>6</v>
      </c>
      <c r="AK204" s="17"/>
      <c r="AL204" s="17"/>
      <c r="AM204" s="17"/>
      <c r="AN204" s="25" t="s">
        <v>7</v>
      </c>
      <c r="AO204" s="17"/>
      <c r="AP204" s="17"/>
      <c r="AQ204" s="18"/>
      <c r="AR204" s="26" t="s">
        <v>8</v>
      </c>
      <c r="AS204" s="17"/>
      <c r="AT204" s="17"/>
      <c r="AU204" s="17"/>
      <c r="AV204" s="18"/>
      <c r="AW204" s="93"/>
      <c r="AX204" s="93"/>
      <c r="AY204" s="93"/>
      <c r="AZ204" s="93"/>
      <c r="BA204" s="93"/>
      <c r="BB204" s="93"/>
      <c r="BC204" s="93"/>
      <c r="BD204" s="93"/>
      <c r="BE204" s="93"/>
      <c r="BF204" s="93"/>
      <c r="BG204" s="93"/>
      <c r="BH204" s="93"/>
      <c r="BI204" s="93"/>
      <c r="BJ204" s="93"/>
      <c r="BK204" s="93"/>
      <c r="BL204" s="93"/>
      <c r="BM204" s="93"/>
      <c r="BN204" s="93"/>
      <c r="BO204" s="93"/>
      <c r="BP204" s="93"/>
      <c r="BQ204" s="93"/>
      <c r="BR204" s="93"/>
      <c r="BS204" s="93"/>
      <c r="BT204" s="93"/>
      <c r="BU204" s="93"/>
      <c r="BV204" s="93"/>
      <c r="BW204" s="93"/>
      <c r="BX204" s="93"/>
      <c r="BY204" s="93"/>
      <c r="BZ204" s="93"/>
      <c r="CA204" s="93"/>
      <c r="CB204" s="93"/>
      <c r="CC204" s="93"/>
      <c r="CD204" s="93"/>
      <c r="CE204" s="93"/>
      <c r="CF204" s="93"/>
      <c r="CG204" s="93"/>
      <c r="CH204" s="93"/>
      <c r="CI204" s="93"/>
      <c r="CJ204" s="93"/>
      <c r="CK204" s="93"/>
      <c r="CL204" s="93"/>
      <c r="CM204" s="93"/>
      <c r="CN204" s="93"/>
      <c r="CO204" s="93"/>
      <c r="CP204" s="93"/>
      <c r="CQ204" s="93"/>
      <c r="CR204" s="93"/>
      <c r="CS204" s="93"/>
      <c r="CT204" s="93"/>
      <c r="CU204" s="93"/>
      <c r="CV204" s="93"/>
      <c r="CW204" s="93"/>
      <c r="CX204" s="93"/>
      <c r="CY204" s="93"/>
      <c r="CZ204" s="93"/>
      <c r="DA204" s="93"/>
      <c r="DB204" s="93"/>
      <c r="DC204" s="93"/>
      <c r="DD204" s="93"/>
      <c r="DE204" s="93"/>
      <c r="DF204" s="93"/>
      <c r="DG204" s="93"/>
      <c r="DH204" s="93"/>
      <c r="DI204" s="93"/>
      <c r="DJ204" s="93"/>
      <c r="DK204" s="93"/>
      <c r="DL204" s="93"/>
      <c r="DM204" s="93"/>
      <c r="DN204" s="93"/>
      <c r="DO204" s="93"/>
      <c r="DP204" s="93"/>
      <c r="DQ204" s="93"/>
      <c r="DR204" s="93"/>
    </row>
    <row r="205">
      <c r="A205" s="93"/>
      <c r="B205" s="22" t="str">
        <f>averageDamage(B11,E11,H11,K11,N11,Q11,I18,R18)</f>
        <v>#NAME?</v>
      </c>
      <c r="C205" s="17"/>
      <c r="D205" s="17"/>
      <c r="E205" s="17"/>
      <c r="F205" s="22" t="str">
        <f>minDamage(B11,E11,H11,K11,N11,Q11)</f>
        <v>#NAME?</v>
      </c>
      <c r="G205" s="17"/>
      <c r="H205" s="17"/>
      <c r="I205" s="18"/>
      <c r="J205" s="52" t="str">
        <f>maxDamage(B11,E11,H11,K11,N11,Q11)</f>
        <v>#NAME?</v>
      </c>
      <c r="K205" s="17"/>
      <c r="L205" s="17"/>
      <c r="M205" s="17"/>
      <c r="N205" s="18"/>
      <c r="O205" s="93"/>
      <c r="P205" s="93"/>
      <c r="Q205" s="22" t="str">
        <f>averageDamage(B35,E35,H35,K35,N35,Q35,I18,R18)</f>
        <v>#NAME?</v>
      </c>
      <c r="R205" s="17"/>
      <c r="S205" s="17"/>
      <c r="T205" s="17"/>
      <c r="U205" s="22" t="str">
        <f>minDamage(B35,E35,H35,K35,N35,Q35)</f>
        <v>#NAME?</v>
      </c>
      <c r="V205" s="17"/>
      <c r="W205" s="17"/>
      <c r="X205" s="18"/>
      <c r="Y205" s="52" t="str">
        <f>maxDamage(B35,E35,H35,K35,N35,Q35)</f>
        <v>#NAME?</v>
      </c>
      <c r="Z205" s="17"/>
      <c r="AA205" s="17"/>
      <c r="AB205" s="17"/>
      <c r="AC205" s="18"/>
      <c r="AH205" s="93"/>
      <c r="AI205" s="93"/>
      <c r="AJ205" s="22" t="str">
        <f>IF($G$42="Same as other attacks",B229+Q229-(B229*Q229),B229+$AD$229-(B229*$AD$229))</f>
        <v>#NAME?</v>
      </c>
      <c r="AK205" s="17"/>
      <c r="AL205" s="17"/>
      <c r="AM205" s="17"/>
      <c r="AN205" s="22" t="str">
        <f>IF($G$42="Same as other attacks",F229+U229-(F229*U229),F229+$AD$229-(F229*$AD$229))</f>
        <v>#NAME?</v>
      </c>
      <c r="AO205" s="17"/>
      <c r="AP205" s="17"/>
      <c r="AQ205" s="17"/>
      <c r="AR205" s="22" t="str">
        <f>IF($G$42="Same as other attacks",J229+Y229-(J229*Y229),J229+$AD$229-(J229*$AD$229))</f>
        <v>#NAME?</v>
      </c>
      <c r="AS205" s="17"/>
      <c r="AT205" s="17"/>
      <c r="AU205" s="17"/>
      <c r="AV205" s="17"/>
      <c r="AW205" s="93"/>
      <c r="AX205" s="93"/>
      <c r="AY205" s="93"/>
      <c r="AZ205" s="93"/>
      <c r="BA205" s="93"/>
      <c r="BB205" s="93"/>
      <c r="BC205" s="93"/>
      <c r="BD205" s="93"/>
      <c r="BE205" s="93"/>
      <c r="BF205" s="93"/>
      <c r="BG205" s="93"/>
      <c r="BH205" s="93"/>
      <c r="BI205" s="93"/>
      <c r="BJ205" s="93"/>
      <c r="BK205" s="93"/>
      <c r="BL205" s="93"/>
      <c r="BM205" s="93"/>
      <c r="BN205" s="93"/>
      <c r="BO205" s="93"/>
      <c r="BP205" s="93"/>
      <c r="BQ205" s="93"/>
      <c r="BR205" s="93"/>
      <c r="BS205" s="93"/>
      <c r="BT205" s="93"/>
      <c r="BU205" s="93"/>
      <c r="BV205" s="93"/>
      <c r="BW205" s="93"/>
      <c r="BX205" s="93"/>
      <c r="BY205" s="93"/>
      <c r="BZ205" s="93"/>
      <c r="CA205" s="93"/>
      <c r="CB205" s="93"/>
      <c r="CC205" s="93"/>
      <c r="CD205" s="93"/>
      <c r="CE205" s="93"/>
      <c r="CF205" s="93"/>
      <c r="CG205" s="93"/>
      <c r="CH205" s="93"/>
      <c r="CI205" s="93"/>
      <c r="CJ205" s="93"/>
      <c r="CK205" s="93"/>
      <c r="CL205" s="93"/>
      <c r="CM205" s="93"/>
      <c r="CN205" s="93"/>
      <c r="CO205" s="93"/>
      <c r="CP205" s="93"/>
      <c r="CQ205" s="93"/>
      <c r="CR205" s="93"/>
      <c r="CS205" s="93"/>
      <c r="CT205" s="93"/>
      <c r="CU205" s="93"/>
      <c r="CV205" s="93"/>
      <c r="CW205" s="93"/>
      <c r="CX205" s="93"/>
      <c r="CY205" s="93"/>
      <c r="CZ205" s="93"/>
      <c r="DA205" s="93"/>
      <c r="DB205" s="93"/>
      <c r="DC205" s="93"/>
      <c r="DD205" s="93"/>
      <c r="DE205" s="93"/>
      <c r="DF205" s="93"/>
      <c r="DG205" s="93"/>
      <c r="DH205" s="93"/>
      <c r="DI205" s="93"/>
      <c r="DJ205" s="93"/>
      <c r="DK205" s="93"/>
      <c r="DL205" s="93"/>
      <c r="DM205" s="93"/>
      <c r="DN205" s="93"/>
      <c r="DO205" s="93"/>
      <c r="DP205" s="93"/>
      <c r="DQ205" s="93"/>
      <c r="DR205" s="93"/>
    </row>
    <row r="206">
      <c r="A206" s="93"/>
      <c r="B206" s="28" t="s">
        <v>24</v>
      </c>
      <c r="C206" s="17"/>
      <c r="D206" s="17"/>
      <c r="E206" s="17"/>
      <c r="F206" s="17"/>
      <c r="G206" s="17"/>
      <c r="H206" s="17"/>
      <c r="I206" s="17"/>
      <c r="J206" s="17"/>
      <c r="K206" s="17"/>
      <c r="L206" s="17"/>
      <c r="M206" s="17"/>
      <c r="N206" s="18"/>
      <c r="O206" s="93"/>
      <c r="P206" s="93"/>
      <c r="Q206" s="28" t="s">
        <v>24</v>
      </c>
      <c r="R206" s="17"/>
      <c r="S206" s="17"/>
      <c r="T206" s="17"/>
      <c r="U206" s="17"/>
      <c r="V206" s="17"/>
      <c r="W206" s="17"/>
      <c r="X206" s="17"/>
      <c r="Y206" s="17"/>
      <c r="Z206" s="17"/>
      <c r="AA206" s="17"/>
      <c r="AB206" s="17"/>
      <c r="AC206" s="17"/>
      <c r="AD206" s="17"/>
      <c r="AE206" s="17"/>
      <c r="AF206" s="17"/>
      <c r="AG206" s="18"/>
      <c r="AH206" s="93"/>
      <c r="AI206" s="93"/>
      <c r="AJ206" s="23" t="s">
        <v>93</v>
      </c>
      <c r="AK206" s="17"/>
      <c r="AL206" s="17"/>
      <c r="AM206" s="17"/>
      <c r="AN206" s="17"/>
      <c r="AO206" s="17"/>
      <c r="AP206" s="17"/>
      <c r="AQ206" s="17"/>
      <c r="AR206" s="17"/>
      <c r="AS206" s="17"/>
      <c r="AT206" s="17"/>
      <c r="AU206" s="17"/>
      <c r="AV206" s="18"/>
      <c r="AW206" s="93"/>
      <c r="AX206" s="93"/>
      <c r="AY206" s="93"/>
      <c r="AZ206" s="93"/>
      <c r="BA206" s="93"/>
      <c r="BB206" s="93"/>
      <c r="BC206" s="93"/>
      <c r="BD206" s="93"/>
      <c r="BE206" s="93"/>
      <c r="BF206" s="93"/>
      <c r="BG206" s="93"/>
      <c r="BH206" s="93"/>
      <c r="BI206" s="93"/>
      <c r="BJ206" s="93"/>
      <c r="BK206" s="93"/>
      <c r="BL206" s="93"/>
      <c r="BM206" s="93"/>
      <c r="BN206" s="93"/>
      <c r="BO206" s="93"/>
      <c r="BP206" s="93"/>
      <c r="BQ206" s="93"/>
      <c r="BR206" s="93"/>
      <c r="BS206" s="93"/>
      <c r="BT206" s="93"/>
      <c r="BU206" s="93"/>
      <c r="BV206" s="93"/>
      <c r="BW206" s="93"/>
      <c r="BX206" s="93"/>
      <c r="BY206" s="93"/>
      <c r="BZ206" s="93"/>
      <c r="CA206" s="93"/>
      <c r="CB206" s="93"/>
      <c r="CC206" s="93"/>
      <c r="CD206" s="93"/>
      <c r="CE206" s="93"/>
      <c r="CF206" s="93"/>
      <c r="CG206" s="93"/>
      <c r="CH206" s="93"/>
      <c r="CI206" s="93"/>
      <c r="CJ206" s="93"/>
      <c r="CK206" s="93"/>
      <c r="CL206" s="93"/>
      <c r="CM206" s="93"/>
      <c r="CN206" s="93"/>
      <c r="CO206" s="93"/>
      <c r="CP206" s="93"/>
      <c r="CQ206" s="93"/>
      <c r="CR206" s="93"/>
      <c r="CS206" s="93"/>
      <c r="CT206" s="93"/>
      <c r="CU206" s="93"/>
      <c r="CV206" s="93"/>
      <c r="CW206" s="93"/>
      <c r="CX206" s="93"/>
      <c r="CY206" s="93"/>
      <c r="CZ206" s="93"/>
      <c r="DA206" s="93"/>
      <c r="DB206" s="93"/>
      <c r="DC206" s="93"/>
      <c r="DD206" s="93"/>
      <c r="DE206" s="93"/>
      <c r="DF206" s="93"/>
      <c r="DG206" s="93"/>
      <c r="DH206" s="93"/>
      <c r="DI206" s="93"/>
      <c r="DJ206" s="93"/>
      <c r="DK206" s="93"/>
      <c r="DL206" s="93"/>
      <c r="DM206" s="93"/>
      <c r="DN206" s="93"/>
      <c r="DO206" s="93"/>
      <c r="DP206" s="93"/>
      <c r="DQ206" s="93"/>
      <c r="DR206" s="93"/>
    </row>
    <row r="207">
      <c r="A207" s="93"/>
      <c r="B207" s="24" t="s">
        <v>17</v>
      </c>
      <c r="C207" s="17"/>
      <c r="D207" s="17"/>
      <c r="E207" s="17"/>
      <c r="F207" s="33" t="s">
        <v>18</v>
      </c>
      <c r="G207" s="17"/>
      <c r="H207" s="17"/>
      <c r="I207" s="18"/>
      <c r="J207" s="34" t="s">
        <v>19</v>
      </c>
      <c r="K207" s="17"/>
      <c r="L207" s="17"/>
      <c r="M207" s="17"/>
      <c r="N207" s="18"/>
      <c r="O207" s="93"/>
      <c r="P207" s="93"/>
      <c r="Q207" s="24" t="s">
        <v>17</v>
      </c>
      <c r="R207" s="17"/>
      <c r="S207" s="17"/>
      <c r="T207" s="17"/>
      <c r="U207" s="33" t="s">
        <v>18</v>
      </c>
      <c r="V207" s="17"/>
      <c r="W207" s="17"/>
      <c r="X207" s="18"/>
      <c r="Y207" s="34" t="s">
        <v>19</v>
      </c>
      <c r="Z207" s="17"/>
      <c r="AA207" s="17"/>
      <c r="AB207" s="17"/>
      <c r="AC207" s="18"/>
      <c r="AD207" s="142"/>
      <c r="AH207" s="93"/>
      <c r="AI207" s="93"/>
      <c r="AJ207" s="24" t="s">
        <v>6</v>
      </c>
      <c r="AK207" s="17"/>
      <c r="AL207" s="17"/>
      <c r="AM207" s="17"/>
      <c r="AN207" s="25" t="s">
        <v>7</v>
      </c>
      <c r="AO207" s="17"/>
      <c r="AP207" s="17"/>
      <c r="AQ207" s="18"/>
      <c r="AR207" s="26" t="s">
        <v>8</v>
      </c>
      <c r="AS207" s="17"/>
      <c r="AT207" s="17"/>
      <c r="AU207" s="17"/>
      <c r="AV207" s="18"/>
      <c r="AW207" s="93"/>
      <c r="AX207" s="93"/>
      <c r="AY207" s="93"/>
      <c r="AZ207" s="93"/>
      <c r="BA207" s="93"/>
      <c r="BB207" s="93"/>
      <c r="BC207" s="93"/>
      <c r="BD207" s="93"/>
      <c r="BE207" s="93"/>
      <c r="BF207" s="93"/>
      <c r="BG207" s="93"/>
      <c r="BH207" s="93"/>
      <c r="BI207" s="93"/>
      <c r="BJ207" s="93"/>
      <c r="BK207" s="93"/>
      <c r="BL207" s="93"/>
      <c r="BM207" s="93"/>
      <c r="BN207" s="93"/>
      <c r="BO207" s="93"/>
      <c r="BP207" s="93"/>
      <c r="BQ207" s="93"/>
      <c r="BR207" s="93"/>
      <c r="BS207" s="93"/>
      <c r="BT207" s="93"/>
      <c r="BU207" s="93"/>
      <c r="BV207" s="93"/>
      <c r="BW207" s="93"/>
      <c r="BX207" s="93"/>
      <c r="BY207" s="93"/>
      <c r="BZ207" s="93"/>
      <c r="CA207" s="93"/>
      <c r="CB207" s="93"/>
      <c r="CC207" s="93"/>
      <c r="CD207" s="93"/>
      <c r="CE207" s="93"/>
      <c r="CF207" s="93"/>
      <c r="CG207" s="93"/>
      <c r="CH207" s="93"/>
      <c r="CI207" s="93"/>
      <c r="CJ207" s="93"/>
      <c r="CK207" s="93"/>
      <c r="CL207" s="93"/>
      <c r="CM207" s="93"/>
      <c r="CN207" s="93"/>
      <c r="CO207" s="93"/>
      <c r="CP207" s="93"/>
      <c r="CQ207" s="93"/>
      <c r="CR207" s="93"/>
      <c r="CS207" s="93"/>
      <c r="CT207" s="93"/>
      <c r="CU207" s="93"/>
      <c r="CV207" s="93"/>
      <c r="CW207" s="93"/>
      <c r="CX207" s="93"/>
      <c r="CY207" s="93"/>
      <c r="CZ207" s="93"/>
      <c r="DA207" s="93"/>
      <c r="DB207" s="93"/>
      <c r="DC207" s="93"/>
      <c r="DD207" s="93"/>
      <c r="DE207" s="93"/>
      <c r="DF207" s="93"/>
      <c r="DG207" s="93"/>
      <c r="DH207" s="93"/>
      <c r="DI207" s="93"/>
      <c r="DJ207" s="93"/>
      <c r="DK207" s="93"/>
      <c r="DL207" s="93"/>
      <c r="DM207" s="93"/>
      <c r="DN207" s="93"/>
      <c r="DO207" s="93"/>
      <c r="DP207" s="93"/>
      <c r="DQ207" s="93"/>
      <c r="DR207" s="93"/>
    </row>
    <row r="208">
      <c r="A208" s="93"/>
      <c r="B208" s="22" t="str">
        <f>averageDamage(2*B11+B30,2*E11+E30,2*H11+H30,2*K11+K30,2*N11+N30,Q11+Q30,I18,R18)</f>
        <v>#NAME?</v>
      </c>
      <c r="C208" s="17"/>
      <c r="D208" s="17"/>
      <c r="E208" s="17"/>
      <c r="F208" s="22" t="str">
        <f>minDamage(2*B11+B30,2*E11+E30,2*H11+H30,2*K11+K30,2*N11+N30,Q11+Q30)</f>
        <v>#NAME?</v>
      </c>
      <c r="G208" s="17"/>
      <c r="H208" s="17"/>
      <c r="I208" s="18"/>
      <c r="J208" s="52" t="str">
        <f>maxDamage(2*B11+B30,2*E11+E30,2*H11+H30,2*K11+K30,2*N11+N30,Q11+Q30)</f>
        <v>#NAME?</v>
      </c>
      <c r="K208" s="17"/>
      <c r="L208" s="17"/>
      <c r="M208" s="17"/>
      <c r="N208" s="18"/>
      <c r="O208" s="93"/>
      <c r="P208" s="93"/>
      <c r="Q208" s="22" t="str">
        <f>averageDamage(2*B35+B37,2*E35+E37,2*H35+H37,2*K35+K37,2*N35+N37,Q35+Q37,I18,R18)</f>
        <v>#NAME?</v>
      </c>
      <c r="R208" s="17"/>
      <c r="S208" s="17"/>
      <c r="T208" s="17"/>
      <c r="U208" s="22" t="str">
        <f>minDamage(2*B35+B37,2*E35+E37,2*H35+H37,2*K35+K37,2*N35+N37,Q35+Q37)</f>
        <v>#NAME?</v>
      </c>
      <c r="V208" s="17"/>
      <c r="W208" s="17"/>
      <c r="X208" s="18"/>
      <c r="Y208" s="52" t="str">
        <f>maxDamage(2*B35+B37,2*E35+E37,2*H35+H37,2*K35+K37,2*N35+N37,Q35+Q37)</f>
        <v>#NAME?</v>
      </c>
      <c r="Z208" s="17"/>
      <c r="AA208" s="17"/>
      <c r="AB208" s="17"/>
      <c r="AC208" s="18"/>
      <c r="AH208" s="93"/>
      <c r="AI208" s="93"/>
      <c r="AJ208" s="22" t="str">
        <f>IF($G$42="Same as other attacks",B232+Q232-(B232*Q232),B232+$AD$232-(B232*$AD$232))</f>
        <v>#NAME?</v>
      </c>
      <c r="AK208" s="17"/>
      <c r="AL208" s="17"/>
      <c r="AM208" s="17"/>
      <c r="AN208" s="22" t="str">
        <f>IF($G$42="Same as other attacks",F232+U232-(F232*U232),F232+$AD$232-(F232*$AD$232))</f>
        <v>#NAME?</v>
      </c>
      <c r="AO208" s="17"/>
      <c r="AP208" s="17"/>
      <c r="AQ208" s="17"/>
      <c r="AR208" s="22" t="str">
        <f>IF($G$42="Same as other attacks",J232+Y232-(J232*Y232),J232+$AD$232-(J232*$AD$232))</f>
        <v>#NAME?</v>
      </c>
      <c r="AS208" s="17"/>
      <c r="AT208" s="17"/>
      <c r="AU208" s="17"/>
      <c r="AV208" s="17"/>
      <c r="AW208" s="93"/>
      <c r="AX208" s="93"/>
      <c r="AY208" s="93"/>
      <c r="AZ208" s="93"/>
      <c r="BA208" s="93"/>
      <c r="BB208" s="93"/>
      <c r="BC208" s="93"/>
      <c r="BD208" s="93"/>
      <c r="BE208" s="93"/>
      <c r="BF208" s="93"/>
      <c r="BG208" s="93"/>
      <c r="BH208" s="93"/>
      <c r="BI208" s="93"/>
      <c r="BJ208" s="93"/>
      <c r="BK208" s="93"/>
      <c r="BL208" s="93"/>
      <c r="BM208" s="93"/>
      <c r="BN208" s="93"/>
      <c r="BO208" s="93"/>
      <c r="BP208" s="93"/>
      <c r="BQ208" s="93"/>
      <c r="BR208" s="93"/>
      <c r="BS208" s="93"/>
      <c r="BT208" s="93"/>
      <c r="BU208" s="93"/>
      <c r="BV208" s="93"/>
      <c r="BW208" s="93"/>
      <c r="BX208" s="93"/>
      <c r="BY208" s="93"/>
      <c r="BZ208" s="93"/>
      <c r="CA208" s="93"/>
      <c r="CB208" s="93"/>
      <c r="CC208" s="93"/>
      <c r="CD208" s="93"/>
      <c r="CE208" s="93"/>
      <c r="CF208" s="93"/>
      <c r="CG208" s="93"/>
      <c r="CH208" s="93"/>
      <c r="CI208" s="93"/>
      <c r="CJ208" s="93"/>
      <c r="CK208" s="93"/>
      <c r="CL208" s="93"/>
      <c r="CM208" s="93"/>
      <c r="CN208" s="93"/>
      <c r="CO208" s="93"/>
      <c r="CP208" s="93"/>
      <c r="CQ208" s="93"/>
      <c r="CR208" s="93"/>
      <c r="CS208" s="93"/>
      <c r="CT208" s="93"/>
      <c r="CU208" s="93"/>
      <c r="CV208" s="93"/>
      <c r="CW208" s="93"/>
      <c r="CX208" s="93"/>
      <c r="CY208" s="93"/>
      <c r="CZ208" s="93"/>
      <c r="DA208" s="93"/>
      <c r="DB208" s="93"/>
      <c r="DC208" s="93"/>
      <c r="DD208" s="93"/>
      <c r="DE208" s="93"/>
      <c r="DF208" s="93"/>
      <c r="DG208" s="93"/>
      <c r="DH208" s="93"/>
      <c r="DI208" s="93"/>
      <c r="DJ208" s="93"/>
      <c r="DK208" s="93"/>
      <c r="DL208" s="93"/>
      <c r="DM208" s="93"/>
      <c r="DN208" s="93"/>
      <c r="DO208" s="93"/>
      <c r="DP208" s="93"/>
      <c r="DQ208" s="93"/>
      <c r="DR208" s="93"/>
    </row>
    <row r="209">
      <c r="A209" s="93"/>
      <c r="B209" s="28" t="s">
        <v>26</v>
      </c>
      <c r="C209" s="17"/>
      <c r="D209" s="17"/>
      <c r="E209" s="17"/>
      <c r="F209" s="17"/>
      <c r="G209" s="17"/>
      <c r="H209" s="17"/>
      <c r="I209" s="17"/>
      <c r="J209" s="17"/>
      <c r="K209" s="17"/>
      <c r="L209" s="17"/>
      <c r="M209" s="17"/>
      <c r="N209" s="18"/>
      <c r="O209" s="93"/>
      <c r="P209" s="93"/>
      <c r="Q209" s="28" t="s">
        <v>26</v>
      </c>
      <c r="R209" s="17"/>
      <c r="S209" s="17"/>
      <c r="T209" s="17"/>
      <c r="U209" s="17"/>
      <c r="V209" s="17"/>
      <c r="W209" s="17"/>
      <c r="X209" s="17"/>
      <c r="Y209" s="17"/>
      <c r="Z209" s="17"/>
      <c r="AA209" s="17"/>
      <c r="AB209" s="17"/>
      <c r="AC209" s="17"/>
      <c r="AD209" s="17"/>
      <c r="AE209" s="17"/>
      <c r="AF209" s="17"/>
      <c r="AG209" s="18"/>
      <c r="AH209" s="93"/>
      <c r="AI209" s="93"/>
      <c r="AJ209" s="23" t="s">
        <v>94</v>
      </c>
      <c r="AK209" s="17"/>
      <c r="AL209" s="17"/>
      <c r="AM209" s="17"/>
      <c r="AN209" s="17"/>
      <c r="AO209" s="17"/>
      <c r="AP209" s="17"/>
      <c r="AQ209" s="17"/>
      <c r="AR209" s="17"/>
      <c r="AS209" s="17"/>
      <c r="AT209" s="17"/>
      <c r="AU209" s="17"/>
      <c r="AV209" s="18"/>
      <c r="AW209" s="93"/>
      <c r="AX209" s="93"/>
      <c r="AY209" s="93"/>
      <c r="AZ209" s="93"/>
      <c r="BA209" s="93"/>
      <c r="BB209" s="93"/>
      <c r="BC209" s="93"/>
      <c r="BD209" s="93"/>
      <c r="BE209" s="93"/>
      <c r="BF209" s="93"/>
      <c r="BG209" s="93"/>
      <c r="BH209" s="93"/>
      <c r="BI209" s="93"/>
      <c r="BJ209" s="93"/>
      <c r="BK209" s="93"/>
      <c r="BL209" s="93"/>
      <c r="BM209" s="93"/>
      <c r="BN209" s="93"/>
      <c r="BO209" s="93"/>
      <c r="BP209" s="93"/>
      <c r="BQ209" s="93"/>
      <c r="BR209" s="93"/>
      <c r="BS209" s="93"/>
      <c r="BT209" s="93"/>
      <c r="BU209" s="93"/>
      <c r="BV209" s="93"/>
      <c r="BW209" s="93"/>
      <c r="BX209" s="93"/>
      <c r="BY209" s="93"/>
      <c r="BZ209" s="93"/>
      <c r="CA209" s="93"/>
      <c r="CB209" s="93"/>
      <c r="CC209" s="93"/>
      <c r="CD209" s="93"/>
      <c r="CE209" s="93"/>
      <c r="CF209" s="93"/>
      <c r="CG209" s="93"/>
      <c r="CH209" s="93"/>
      <c r="CI209" s="93"/>
      <c r="CJ209" s="93"/>
      <c r="CK209" s="93"/>
      <c r="CL209" s="93"/>
      <c r="CM209" s="93"/>
      <c r="CN209" s="93"/>
      <c r="CO209" s="93"/>
      <c r="CP209" s="93"/>
      <c r="CQ209" s="93"/>
      <c r="CR209" s="93"/>
      <c r="CS209" s="93"/>
      <c r="CT209" s="93"/>
      <c r="CU209" s="93"/>
      <c r="CV209" s="93"/>
      <c r="CW209" s="93"/>
      <c r="CX209" s="93"/>
      <c r="CY209" s="93"/>
      <c r="CZ209" s="93"/>
      <c r="DA209" s="93"/>
      <c r="DB209" s="93"/>
      <c r="DC209" s="93"/>
      <c r="DD209" s="93"/>
      <c r="DE209" s="93"/>
      <c r="DF209" s="93"/>
      <c r="DG209" s="93"/>
      <c r="DH209" s="93"/>
      <c r="DI209" s="93"/>
      <c r="DJ209" s="93"/>
      <c r="DK209" s="93"/>
      <c r="DL209" s="93"/>
      <c r="DM209" s="93"/>
      <c r="DN209" s="93"/>
      <c r="DO209" s="93"/>
      <c r="DP209" s="93"/>
      <c r="DQ209" s="93"/>
      <c r="DR209" s="93"/>
    </row>
    <row r="210">
      <c r="A210" s="93"/>
      <c r="B210" s="24" t="s">
        <v>6</v>
      </c>
      <c r="C210" s="17"/>
      <c r="D210" s="17"/>
      <c r="E210" s="17"/>
      <c r="F210" s="25" t="s">
        <v>7</v>
      </c>
      <c r="G210" s="17"/>
      <c r="H210" s="17"/>
      <c r="I210" s="18"/>
      <c r="J210" s="26" t="s">
        <v>8</v>
      </c>
      <c r="K210" s="17"/>
      <c r="L210" s="17"/>
      <c r="M210" s="17"/>
      <c r="N210" s="18"/>
      <c r="O210" s="93"/>
      <c r="P210" s="93"/>
      <c r="Q210" s="24" t="s">
        <v>6</v>
      </c>
      <c r="R210" s="17"/>
      <c r="S210" s="17"/>
      <c r="T210" s="17"/>
      <c r="U210" s="25" t="s">
        <v>7</v>
      </c>
      <c r="V210" s="17"/>
      <c r="W210" s="17"/>
      <c r="X210" s="18"/>
      <c r="Y210" s="26" t="s">
        <v>8</v>
      </c>
      <c r="Z210" s="17"/>
      <c r="AA210" s="17"/>
      <c r="AB210" s="17"/>
      <c r="AC210" s="18"/>
      <c r="AD210" s="137" t="s">
        <v>90</v>
      </c>
      <c r="AE210" s="17"/>
      <c r="AF210" s="17"/>
      <c r="AG210" s="18"/>
      <c r="AH210" s="93"/>
      <c r="AI210" s="93"/>
      <c r="AJ210" s="24" t="s">
        <v>6</v>
      </c>
      <c r="AK210" s="17"/>
      <c r="AL210" s="17"/>
      <c r="AM210" s="17"/>
      <c r="AN210" s="33" t="s">
        <v>7</v>
      </c>
      <c r="AO210" s="17"/>
      <c r="AP210" s="17"/>
      <c r="AQ210" s="18"/>
      <c r="AR210" s="34" t="s">
        <v>8</v>
      </c>
      <c r="AS210" s="17"/>
      <c r="AT210" s="17"/>
      <c r="AU210" s="17"/>
      <c r="AV210" s="18"/>
      <c r="AW210" s="93"/>
      <c r="AX210" s="93"/>
      <c r="AY210" s="93"/>
      <c r="AZ210" s="93"/>
      <c r="BA210" s="93"/>
      <c r="BB210" s="93"/>
      <c r="BC210" s="93"/>
      <c r="BD210" s="93"/>
      <c r="BE210" s="93"/>
      <c r="BF210" s="93"/>
      <c r="BG210" s="93"/>
      <c r="BH210" s="93"/>
      <c r="BI210" s="93"/>
      <c r="BJ210" s="93"/>
      <c r="BK210" s="93"/>
      <c r="BL210" s="93"/>
      <c r="BM210" s="93"/>
      <c r="BN210" s="93"/>
      <c r="BO210" s="93"/>
      <c r="BP210" s="93"/>
      <c r="BQ210" s="93"/>
      <c r="BR210" s="93"/>
      <c r="BS210" s="93"/>
      <c r="BT210" s="93"/>
      <c r="BU210" s="93"/>
      <c r="BV210" s="93"/>
      <c r="BW210" s="93"/>
      <c r="BX210" s="93"/>
      <c r="BY210" s="93"/>
      <c r="BZ210" s="93"/>
      <c r="CA210" s="93"/>
      <c r="CB210" s="93"/>
      <c r="CC210" s="93"/>
      <c r="CD210" s="93"/>
      <c r="CE210" s="93"/>
      <c r="CF210" s="93"/>
      <c r="CG210" s="93"/>
      <c r="CH210" s="93"/>
      <c r="CI210" s="93"/>
      <c r="CJ210" s="93"/>
      <c r="CK210" s="93"/>
      <c r="CL210" s="93"/>
      <c r="CM210" s="93"/>
      <c r="CN210" s="93"/>
      <c r="CO210" s="93"/>
      <c r="CP210" s="93"/>
      <c r="CQ210" s="93"/>
      <c r="CR210" s="93"/>
      <c r="CS210" s="93"/>
      <c r="CT210" s="93"/>
      <c r="CU210" s="93"/>
      <c r="CV210" s="93"/>
      <c r="CW210" s="93"/>
      <c r="CX210" s="93"/>
      <c r="CY210" s="93"/>
      <c r="CZ210" s="93"/>
      <c r="DA210" s="93"/>
      <c r="DB210" s="93"/>
      <c r="DC210" s="93"/>
      <c r="DD210" s="93"/>
      <c r="DE210" s="93"/>
      <c r="DF210" s="93"/>
      <c r="DG210" s="93"/>
      <c r="DH210" s="93"/>
      <c r="DI210" s="93"/>
      <c r="DJ210" s="93"/>
      <c r="DK210" s="93"/>
      <c r="DL210" s="93"/>
      <c r="DM210" s="93"/>
      <c r="DN210" s="93"/>
      <c r="DO210" s="93"/>
      <c r="DP210" s="93"/>
      <c r="DQ210" s="93"/>
      <c r="DR210" s="93"/>
    </row>
    <row r="211">
      <c r="A211" s="93"/>
      <c r="B211" s="22" t="str">
        <f>critChance(E13,"No Advantage",I17,R17)</f>
        <v>#NAME?</v>
      </c>
      <c r="C211" s="17"/>
      <c r="D211" s="17"/>
      <c r="E211" s="17"/>
      <c r="F211" s="52" t="str">
        <f>critChance(E13,"Advantage",I17,R17)</f>
        <v>#NAME?</v>
      </c>
      <c r="G211" s="17"/>
      <c r="H211" s="17"/>
      <c r="I211" s="18"/>
      <c r="J211" s="52" t="str">
        <f>critChance(E13,"Disadvantage",I17,R17)
</f>
        <v>#NAME?</v>
      </c>
      <c r="K211" s="17"/>
      <c r="L211" s="17"/>
      <c r="M211" s="17"/>
      <c r="N211" s="18"/>
      <c r="O211" s="93"/>
      <c r="P211" s="93"/>
      <c r="Q211" s="22" t="str">
        <f>critChance(E13,"No Advantage",I17,R17)</f>
        <v>#NAME?</v>
      </c>
      <c r="R211" s="17"/>
      <c r="S211" s="17"/>
      <c r="T211" s="17"/>
      <c r="U211" s="52" t="str">
        <f>critChance(E13,"Advantage",I17,R17)</f>
        <v>#NAME?</v>
      </c>
      <c r="V211" s="17"/>
      <c r="W211" s="17"/>
      <c r="X211" s="18"/>
      <c r="Y211" s="52" t="str">
        <f>critChance(E13,"Disadvantage",I17,R17)
</f>
        <v>#NAME?</v>
      </c>
      <c r="Z211" s="17"/>
      <c r="AA211" s="17"/>
      <c r="AB211" s="17"/>
      <c r="AC211" s="18"/>
      <c r="AD211" s="138">
        <f>IF($G$42="No Advantage",Q211,IF($G$42="Advantage",U211,IF($G$42="Disadvantage",Y211,0)))</f>
        <v>0</v>
      </c>
      <c r="AE211" s="17"/>
      <c r="AF211" s="17"/>
      <c r="AG211" s="18"/>
      <c r="AH211" s="93"/>
      <c r="AI211" s="93"/>
      <c r="AJ211" s="22">
        <f>IF($I$19,IF($G$42="Same as other attacks",B232*(B223-Q202),B232*(B223-$AD$202)),0)</f>
        <v>0</v>
      </c>
      <c r="AK211" s="17"/>
      <c r="AL211" s="17"/>
      <c r="AM211" s="17"/>
      <c r="AN211" s="22">
        <f>IF($I$19,IF($G$42="Same as other attacks",F232*(F223-U202),F232*(F223-$AD$202)),0)</f>
        <v>0</v>
      </c>
      <c r="AO211" s="17"/>
      <c r="AP211" s="17"/>
      <c r="AQ211" s="17"/>
      <c r="AR211" s="22">
        <f>IF($I$19,IF($G$42="Same as other attacks",J232*(J223-Y202),J232*(J223-$AD$202)),0)</f>
        <v>0</v>
      </c>
      <c r="AS211" s="17"/>
      <c r="AT211" s="17"/>
      <c r="AU211" s="17"/>
      <c r="AV211" s="17"/>
      <c r="AW211" s="93"/>
      <c r="AX211" s="93"/>
      <c r="AY211" s="93"/>
      <c r="AZ211" s="93"/>
      <c r="BA211" s="93"/>
      <c r="BB211" s="93"/>
      <c r="BC211" s="93"/>
      <c r="BD211" s="93"/>
      <c r="BE211" s="93"/>
      <c r="BF211" s="93"/>
      <c r="BG211" s="93"/>
      <c r="BH211" s="93"/>
      <c r="BI211" s="93"/>
      <c r="BJ211" s="93"/>
      <c r="BK211" s="93"/>
      <c r="BL211" s="93"/>
      <c r="BM211" s="93"/>
      <c r="BN211" s="93"/>
      <c r="BO211" s="93"/>
      <c r="BP211" s="93"/>
      <c r="BQ211" s="93"/>
      <c r="BR211" s="93"/>
      <c r="BS211" s="93"/>
      <c r="BT211" s="93"/>
      <c r="BU211" s="93"/>
      <c r="BV211" s="93"/>
      <c r="BW211" s="93"/>
      <c r="BX211" s="93"/>
      <c r="BY211" s="93"/>
      <c r="BZ211" s="93"/>
      <c r="CA211" s="93"/>
      <c r="CB211" s="93"/>
      <c r="CC211" s="93"/>
      <c r="CD211" s="93"/>
      <c r="CE211" s="93"/>
      <c r="CF211" s="93"/>
      <c r="CG211" s="93"/>
      <c r="CH211" s="93"/>
      <c r="CI211" s="93"/>
      <c r="CJ211" s="93"/>
      <c r="CK211" s="93"/>
      <c r="CL211" s="93"/>
      <c r="CM211" s="93"/>
      <c r="CN211" s="93"/>
      <c r="CO211" s="93"/>
      <c r="CP211" s="93"/>
      <c r="CQ211" s="93"/>
      <c r="CR211" s="93"/>
      <c r="CS211" s="93"/>
      <c r="CT211" s="93"/>
      <c r="CU211" s="93"/>
      <c r="CV211" s="93"/>
      <c r="CW211" s="93"/>
      <c r="CX211" s="93"/>
      <c r="CY211" s="93"/>
      <c r="CZ211" s="93"/>
      <c r="DA211" s="93"/>
      <c r="DB211" s="93"/>
      <c r="DC211" s="93"/>
      <c r="DD211" s="93"/>
      <c r="DE211" s="93"/>
      <c r="DF211" s="93"/>
      <c r="DG211" s="93"/>
      <c r="DH211" s="93"/>
      <c r="DI211" s="93"/>
      <c r="DJ211" s="93"/>
      <c r="DK211" s="93"/>
      <c r="DL211" s="93"/>
      <c r="DM211" s="93"/>
      <c r="DN211" s="93"/>
      <c r="DO211" s="93"/>
      <c r="DP211" s="93"/>
      <c r="DQ211" s="93"/>
      <c r="DR211" s="93"/>
    </row>
    <row r="212">
      <c r="A212" s="93"/>
      <c r="B212" s="28" t="s">
        <v>39</v>
      </c>
      <c r="C212" s="17"/>
      <c r="D212" s="17"/>
      <c r="E212" s="17"/>
      <c r="F212" s="17"/>
      <c r="G212" s="17"/>
      <c r="H212" s="17"/>
      <c r="I212" s="17"/>
      <c r="J212" s="17"/>
      <c r="K212" s="17"/>
      <c r="L212" s="17"/>
      <c r="M212" s="17"/>
      <c r="N212" s="18"/>
      <c r="O212" s="93"/>
      <c r="P212" s="93"/>
      <c r="Q212" s="28" t="s">
        <v>39</v>
      </c>
      <c r="R212" s="17"/>
      <c r="S212" s="17"/>
      <c r="T212" s="17"/>
      <c r="U212" s="17"/>
      <c r="V212" s="17"/>
      <c r="W212" s="17"/>
      <c r="X212" s="17"/>
      <c r="Y212" s="17"/>
      <c r="Z212" s="17"/>
      <c r="AA212" s="17"/>
      <c r="AB212" s="17"/>
      <c r="AC212" s="17"/>
      <c r="AD212" s="17"/>
      <c r="AE212" s="17"/>
      <c r="AF212" s="17"/>
      <c r="AG212" s="18"/>
      <c r="AH212" s="93"/>
      <c r="AI212" s="93"/>
      <c r="AJ212" s="136" t="s">
        <v>95</v>
      </c>
      <c r="AK212" s="17"/>
      <c r="AL212" s="17"/>
      <c r="AM212" s="17"/>
      <c r="AN212" s="17"/>
      <c r="AO212" s="17"/>
      <c r="AP212" s="17"/>
      <c r="AQ212" s="17"/>
      <c r="AR212" s="17"/>
      <c r="AS212" s="17"/>
      <c r="AT212" s="17"/>
      <c r="AU212" s="17"/>
      <c r="AV212" s="18"/>
      <c r="AW212" s="93"/>
      <c r="AX212" s="93"/>
      <c r="AY212" s="93"/>
      <c r="AZ212" s="93"/>
      <c r="BA212" s="93"/>
      <c r="BB212" s="93"/>
      <c r="BC212" s="93"/>
      <c r="BD212" s="93"/>
      <c r="BE212" s="93"/>
      <c r="BF212" s="93"/>
      <c r="BG212" s="93"/>
      <c r="BH212" s="93"/>
      <c r="BI212" s="93"/>
      <c r="BJ212" s="93"/>
      <c r="BK212" s="93"/>
      <c r="BL212" s="93"/>
      <c r="BM212" s="93"/>
      <c r="BN212" s="93"/>
      <c r="BO212" s="93"/>
      <c r="BP212" s="93"/>
      <c r="BQ212" s="93"/>
      <c r="BR212" s="93"/>
      <c r="BS212" s="93"/>
      <c r="BT212" s="93"/>
      <c r="BU212" s="93"/>
      <c r="BV212" s="93"/>
      <c r="BW212" s="93"/>
      <c r="BX212" s="93"/>
      <c r="BY212" s="93"/>
      <c r="BZ212" s="93"/>
      <c r="CA212" s="93"/>
      <c r="CB212" s="93"/>
      <c r="CC212" s="93"/>
      <c r="CD212" s="93"/>
      <c r="CE212" s="93"/>
      <c r="CF212" s="93"/>
      <c r="CG212" s="93"/>
      <c r="CH212" s="93"/>
      <c r="CI212" s="93"/>
      <c r="CJ212" s="93"/>
      <c r="CK212" s="93"/>
      <c r="CL212" s="93"/>
      <c r="CM212" s="93"/>
      <c r="CN212" s="93"/>
      <c r="CO212" s="93"/>
      <c r="CP212" s="93"/>
      <c r="CQ212" s="93"/>
      <c r="CR212" s="93"/>
      <c r="CS212" s="93"/>
      <c r="CT212" s="93"/>
      <c r="CU212" s="93"/>
      <c r="CV212" s="93"/>
      <c r="CW212" s="93"/>
      <c r="CX212" s="93"/>
      <c r="CY212" s="93"/>
      <c r="CZ212" s="93"/>
      <c r="DA212" s="93"/>
      <c r="DB212" s="93"/>
      <c r="DC212" s="93"/>
      <c r="DD212" s="93"/>
      <c r="DE212" s="93"/>
      <c r="DF212" s="93"/>
      <c r="DG212" s="93"/>
      <c r="DH212" s="93"/>
      <c r="DI212" s="93"/>
      <c r="DJ212" s="93"/>
      <c r="DK212" s="93"/>
      <c r="DL212" s="93"/>
      <c r="DM212" s="93"/>
      <c r="DN212" s="93"/>
      <c r="DO212" s="93"/>
      <c r="DP212" s="93"/>
      <c r="DQ212" s="93"/>
      <c r="DR212" s="93"/>
    </row>
    <row r="213">
      <c r="A213" s="93"/>
      <c r="B213" s="24" t="s">
        <v>6</v>
      </c>
      <c r="C213" s="17"/>
      <c r="D213" s="17"/>
      <c r="E213" s="17"/>
      <c r="F213" s="25" t="s">
        <v>7</v>
      </c>
      <c r="G213" s="17"/>
      <c r="H213" s="17"/>
      <c r="I213" s="18"/>
      <c r="J213" s="26" t="s">
        <v>8</v>
      </c>
      <c r="K213" s="17"/>
      <c r="L213" s="17"/>
      <c r="M213" s="17"/>
      <c r="N213" s="18"/>
      <c r="O213" s="93"/>
      <c r="P213" s="93"/>
      <c r="Q213" s="24" t="s">
        <v>6</v>
      </c>
      <c r="R213" s="17"/>
      <c r="S213" s="17"/>
      <c r="T213" s="17"/>
      <c r="U213" s="25" t="s">
        <v>7</v>
      </c>
      <c r="V213" s="17"/>
      <c r="W213" s="17"/>
      <c r="X213" s="18"/>
      <c r="Y213" s="26" t="s">
        <v>8</v>
      </c>
      <c r="Z213" s="17"/>
      <c r="AA213" s="17"/>
      <c r="AB213" s="17"/>
      <c r="AC213" s="18"/>
      <c r="AD213" s="137" t="s">
        <v>90</v>
      </c>
      <c r="AE213" s="17"/>
      <c r="AF213" s="17"/>
      <c r="AG213" s="18"/>
      <c r="AH213" s="93"/>
      <c r="AI213" s="93"/>
      <c r="AJ213" s="24" t="s">
        <v>6</v>
      </c>
      <c r="AK213" s="17"/>
      <c r="AL213" s="17"/>
      <c r="AM213" s="17"/>
      <c r="AN213" s="33" t="s">
        <v>7</v>
      </c>
      <c r="AO213" s="17"/>
      <c r="AP213" s="17"/>
      <c r="AQ213" s="18"/>
      <c r="AR213" s="34" t="s">
        <v>8</v>
      </c>
      <c r="AS213" s="17"/>
      <c r="AT213" s="17"/>
      <c r="AU213" s="17"/>
      <c r="AV213" s="18"/>
      <c r="AW213" s="93"/>
      <c r="AX213" s="93"/>
      <c r="AY213" s="93"/>
      <c r="AZ213" s="93"/>
      <c r="BA213" s="93"/>
      <c r="BB213" s="93"/>
      <c r="BC213" s="93"/>
      <c r="BD213" s="93"/>
      <c r="BE213" s="93"/>
      <c r="BF213" s="93"/>
      <c r="BG213" s="93"/>
      <c r="BH213" s="93"/>
      <c r="BI213" s="93"/>
      <c r="BJ213" s="93"/>
      <c r="BK213" s="93"/>
      <c r="BL213" s="93"/>
      <c r="BM213" s="93"/>
      <c r="BN213" s="93"/>
      <c r="BO213" s="93"/>
      <c r="BP213" s="93"/>
      <c r="BQ213" s="93"/>
      <c r="BR213" s="93"/>
      <c r="BS213" s="93"/>
      <c r="BT213" s="93"/>
      <c r="BU213" s="93"/>
      <c r="BV213" s="93"/>
      <c r="BW213" s="93"/>
      <c r="BX213" s="93"/>
      <c r="BY213" s="93"/>
      <c r="BZ213" s="93"/>
      <c r="CA213" s="93"/>
      <c r="CB213" s="93"/>
      <c r="CC213" s="93"/>
      <c r="CD213" s="93"/>
      <c r="CE213" s="93"/>
      <c r="CF213" s="93"/>
      <c r="CG213" s="93"/>
      <c r="CH213" s="93"/>
      <c r="CI213" s="93"/>
      <c r="CJ213" s="93"/>
      <c r="CK213" s="93"/>
      <c r="CL213" s="93"/>
      <c r="CM213" s="93"/>
      <c r="CN213" s="93"/>
      <c r="CO213" s="93"/>
      <c r="CP213" s="93"/>
      <c r="CQ213" s="93"/>
      <c r="CR213" s="93"/>
      <c r="CS213" s="93"/>
      <c r="CT213" s="93"/>
      <c r="CU213" s="93"/>
      <c r="CV213" s="93"/>
      <c r="CW213" s="93"/>
      <c r="CX213" s="93"/>
      <c r="CY213" s="93"/>
      <c r="CZ213" s="93"/>
      <c r="DA213" s="93"/>
      <c r="DB213" s="93"/>
      <c r="DC213" s="93"/>
      <c r="DD213" s="93"/>
      <c r="DE213" s="93"/>
      <c r="DF213" s="93"/>
      <c r="DG213" s="93"/>
      <c r="DH213" s="93"/>
      <c r="DI213" s="93"/>
      <c r="DJ213" s="93"/>
      <c r="DK213" s="93"/>
      <c r="DL213" s="93"/>
      <c r="DM213" s="93"/>
      <c r="DN213" s="93"/>
      <c r="DO213" s="93"/>
      <c r="DP213" s="93"/>
      <c r="DQ213" s="93"/>
      <c r="DR213" s="93"/>
    </row>
    <row r="214">
      <c r="A214" s="93"/>
      <c r="B214" s="22" t="str">
        <f>P13*((B220-B211)*(B205+10)+B211*(B208+10))</f>
        <v>#NAME?</v>
      </c>
      <c r="C214" s="17"/>
      <c r="D214" s="17"/>
      <c r="E214" s="17"/>
      <c r="F214" s="22" t="str">
        <f>P13*((F220-F211)*(B205+10)+F211*(B208+10))</f>
        <v>#NAME?</v>
      </c>
      <c r="G214" s="17"/>
      <c r="H214" s="17"/>
      <c r="I214" s="18"/>
      <c r="J214" s="22" t="str">
        <f>P13*((J220-J211)*(B205+10)+J211*(B208+10))</f>
        <v>#NAME?</v>
      </c>
      <c r="K214" s="17"/>
      <c r="L214" s="17"/>
      <c r="M214" s="17"/>
      <c r="N214" s="18"/>
      <c r="O214" s="93"/>
      <c r="P214" s="93"/>
      <c r="Q214" s="22" t="str">
        <f>O33*((Q220-Q211)*(Q205+10)+Q211*(Q208+10))</f>
        <v>#NAME?</v>
      </c>
      <c r="R214" s="17"/>
      <c r="S214" s="17"/>
      <c r="T214" s="17"/>
      <c r="U214" s="22" t="str">
        <f>O33*((U220-U211)*(Q205+10)+U211*(Q208+10))</f>
        <v>#NAME?</v>
      </c>
      <c r="V214" s="17"/>
      <c r="W214" s="17"/>
      <c r="X214" s="18"/>
      <c r="Y214" s="22" t="str">
        <f>O33*((Y220-Y211)*(Q205+10)+Y211*(Q208+10))</f>
        <v>#NAME?</v>
      </c>
      <c r="Z214" s="17"/>
      <c r="AA214" s="17"/>
      <c r="AB214" s="17"/>
      <c r="AC214" s="18"/>
      <c r="AD214" s="138">
        <f>IF($G$42="No Advantage",Q214,IF($G$42="Advantage",U214,IF($G$42="Disadvantage",Y214,0)))</f>
        <v>0</v>
      </c>
      <c r="AE214" s="17"/>
      <c r="AF214" s="17"/>
      <c r="AG214" s="18"/>
      <c r="AH214" s="93"/>
      <c r="AI214" s="93"/>
      <c r="AJ214" s="22" t="str">
        <f>IF($G$42="Same as other attacks",$AZ$167*AJ217+($AZ$167-$Q$22)*B235*(B211/B220)+($AZ$167-$Q$22)*(1-B235)*Q235*(Q211/Q220),$AZ$167*AJ217+($AZ$167-$Q$22)*B235*(B211/B220)+($AZ$167-$Q$22)*(1-B235)*$AD$235*($AD$211/$AD$220))</f>
        <v>#NAME?</v>
      </c>
      <c r="AK214" s="17"/>
      <c r="AL214" s="17"/>
      <c r="AM214" s="17"/>
      <c r="AN214" s="22" t="str">
        <f>IF($G$42="Same as other attacks",$AZ$167*AN217+($AZ$167-$Q$22)*F235*(F211/F220)+($AZ$167-$Q$22)*(1-F235)*U235*(U211/U220),$AZ$167*AN217+($AZ$167-$Q$22)*F235*(F211/F220)+($AZ$167-$Q$22)*(1-F235)*$AD$235*($AD$211/$AD$220))</f>
        <v>#NAME?</v>
      </c>
      <c r="AO214" s="17"/>
      <c r="AP214" s="17"/>
      <c r="AQ214" s="17"/>
      <c r="AR214" s="22" t="str">
        <f>IF($G$42="Same as other attacks",$AZ$167*AR217+($AZ$167-$Q$22)*J235*(J211/J220)+($AZ$167-$Q$22)*(1-J235)*Y235*(Y211/Y220),$AZ$167*AR217+($AZ$167-$Q$22)*J235*(J211/J220)+($AZ$167-$Q$22)*(1-J235)*$AD$235*($AD$211/$AD$220))</f>
        <v>#NAME?</v>
      </c>
      <c r="AS214" s="17"/>
      <c r="AT214" s="17"/>
      <c r="AU214" s="17"/>
      <c r="AV214" s="17"/>
      <c r="AW214" s="93"/>
      <c r="AX214" s="93"/>
      <c r="AY214" s="93"/>
      <c r="AZ214" s="93"/>
      <c r="BA214" s="93"/>
      <c r="BB214" s="93"/>
      <c r="BC214" s="93"/>
      <c r="BD214" s="93"/>
      <c r="BE214" s="93"/>
      <c r="BF214" s="93"/>
      <c r="BG214" s="93"/>
      <c r="BH214" s="93"/>
      <c r="BI214" s="93"/>
      <c r="BJ214" s="93"/>
      <c r="BK214" s="93"/>
      <c r="BL214" s="93"/>
      <c r="BM214" s="93"/>
      <c r="BN214" s="93"/>
      <c r="BO214" s="93"/>
      <c r="BP214" s="93"/>
      <c r="BQ214" s="93"/>
      <c r="BR214" s="93"/>
      <c r="BS214" s="93"/>
      <c r="BT214" s="93"/>
      <c r="BU214" s="93"/>
      <c r="BV214" s="93"/>
      <c r="BW214" s="93"/>
      <c r="BX214" s="93"/>
      <c r="BY214" s="93"/>
      <c r="BZ214" s="93"/>
      <c r="CA214" s="93"/>
      <c r="CB214" s="93"/>
      <c r="CC214" s="93"/>
      <c r="CD214" s="93"/>
      <c r="CE214" s="93"/>
      <c r="CF214" s="93"/>
      <c r="CG214" s="93"/>
      <c r="CH214" s="93"/>
      <c r="CI214" s="93"/>
      <c r="CJ214" s="93"/>
      <c r="CK214" s="93"/>
      <c r="CL214" s="93"/>
      <c r="CM214" s="93"/>
      <c r="CN214" s="93"/>
      <c r="CO214" s="93"/>
      <c r="CP214" s="93"/>
      <c r="CQ214" s="93"/>
      <c r="CR214" s="93"/>
      <c r="CS214" s="93"/>
      <c r="CT214" s="93"/>
      <c r="CU214" s="93"/>
      <c r="CV214" s="93"/>
      <c r="CW214" s="93"/>
      <c r="CX214" s="93"/>
      <c r="CY214" s="93"/>
      <c r="CZ214" s="93"/>
      <c r="DA214" s="93"/>
      <c r="DB214" s="93"/>
      <c r="DC214" s="93"/>
      <c r="DD214" s="93"/>
      <c r="DE214" s="93"/>
      <c r="DF214" s="93"/>
      <c r="DG214" s="93"/>
      <c r="DH214" s="93"/>
      <c r="DI214" s="93"/>
      <c r="DJ214" s="93"/>
      <c r="DK214" s="93"/>
      <c r="DL214" s="93"/>
      <c r="DM214" s="93"/>
      <c r="DN214" s="93"/>
      <c r="DO214" s="93"/>
      <c r="DP214" s="93"/>
      <c r="DQ214" s="93"/>
      <c r="DR214" s="93"/>
    </row>
    <row r="215">
      <c r="A215" s="93"/>
      <c r="B215" s="28" t="s">
        <v>43</v>
      </c>
      <c r="C215" s="17"/>
      <c r="D215" s="17"/>
      <c r="E215" s="17"/>
      <c r="F215" s="17"/>
      <c r="G215" s="17"/>
      <c r="H215" s="17"/>
      <c r="I215" s="17"/>
      <c r="J215" s="17"/>
      <c r="K215" s="17"/>
      <c r="L215" s="17"/>
      <c r="M215" s="17"/>
      <c r="N215" s="18"/>
      <c r="O215" s="93"/>
      <c r="P215" s="93"/>
      <c r="Q215" s="28" t="s">
        <v>43</v>
      </c>
      <c r="R215" s="17"/>
      <c r="S215" s="17"/>
      <c r="T215" s="17"/>
      <c r="U215" s="17"/>
      <c r="V215" s="17"/>
      <c r="W215" s="17"/>
      <c r="X215" s="17"/>
      <c r="Y215" s="17"/>
      <c r="Z215" s="17"/>
      <c r="AA215" s="17"/>
      <c r="AB215" s="17"/>
      <c r="AC215" s="17"/>
      <c r="AD215" s="17"/>
      <c r="AE215" s="17"/>
      <c r="AF215" s="17"/>
      <c r="AG215" s="18"/>
      <c r="AH215" s="93"/>
      <c r="AI215" s="93"/>
      <c r="AJ215" s="23" t="s">
        <v>53</v>
      </c>
      <c r="AK215" s="17"/>
      <c r="AL215" s="17"/>
      <c r="AM215" s="17"/>
      <c r="AN215" s="17"/>
      <c r="AO215" s="17"/>
      <c r="AP215" s="17"/>
      <c r="AQ215" s="17"/>
      <c r="AR215" s="17"/>
      <c r="AS215" s="17"/>
      <c r="AT215" s="17"/>
      <c r="AU215" s="17"/>
      <c r="AV215" s="18"/>
      <c r="AW215" s="93"/>
      <c r="AX215" s="93"/>
      <c r="AY215" s="93"/>
      <c r="AZ215" s="93"/>
      <c r="BA215" s="93"/>
      <c r="BB215" s="93"/>
      <c r="BC215" s="93"/>
      <c r="BD215" s="93"/>
      <c r="BE215" s="93"/>
      <c r="BF215" s="93"/>
      <c r="BG215" s="93"/>
      <c r="BH215" s="93"/>
      <c r="BI215" s="93"/>
      <c r="BJ215" s="93"/>
      <c r="BK215" s="93"/>
      <c r="BL215" s="93"/>
      <c r="BM215" s="93"/>
      <c r="BN215" s="93"/>
      <c r="BO215" s="93"/>
      <c r="BP215" s="93"/>
      <c r="BQ215" s="93"/>
      <c r="BR215" s="93"/>
      <c r="BS215" s="93"/>
      <c r="BT215" s="93"/>
      <c r="BU215" s="93"/>
      <c r="BV215" s="93"/>
      <c r="BW215" s="93"/>
      <c r="BX215" s="93"/>
      <c r="BY215" s="93"/>
      <c r="BZ215" s="93"/>
      <c r="CA215" s="93"/>
      <c r="CB215" s="93"/>
      <c r="CC215" s="93"/>
      <c r="CD215" s="93"/>
      <c r="CE215" s="93"/>
      <c r="CF215" s="93"/>
      <c r="CG215" s="93"/>
      <c r="CH215" s="93"/>
      <c r="CI215" s="93"/>
      <c r="CJ215" s="93"/>
      <c r="CK215" s="93"/>
      <c r="CL215" s="93"/>
      <c r="CM215" s="93"/>
      <c r="CN215" s="93"/>
      <c r="CO215" s="93"/>
      <c r="CP215" s="93"/>
      <c r="CQ215" s="93"/>
      <c r="CR215" s="93"/>
      <c r="CS215" s="93"/>
      <c r="CT215" s="93"/>
      <c r="CU215" s="93"/>
      <c r="CV215" s="93"/>
      <c r="CW215" s="93"/>
      <c r="CX215" s="93"/>
      <c r="CY215" s="93"/>
      <c r="CZ215" s="93"/>
      <c r="DA215" s="93"/>
      <c r="DB215" s="93"/>
      <c r="DC215" s="93"/>
      <c r="DD215" s="93"/>
      <c r="DE215" s="93"/>
      <c r="DF215" s="93"/>
      <c r="DG215" s="93"/>
      <c r="DH215" s="93"/>
      <c r="DI215" s="93"/>
      <c r="DJ215" s="93"/>
      <c r="DK215" s="93"/>
      <c r="DL215" s="93"/>
      <c r="DM215" s="93"/>
      <c r="DN215" s="93"/>
      <c r="DO215" s="93"/>
      <c r="DP215" s="93"/>
      <c r="DQ215" s="93"/>
      <c r="DR215" s="93"/>
    </row>
    <row r="216">
      <c r="A216" s="93"/>
      <c r="B216" s="24" t="s">
        <v>6</v>
      </c>
      <c r="C216" s="17"/>
      <c r="D216" s="17"/>
      <c r="E216" s="17"/>
      <c r="F216" s="25" t="s">
        <v>7</v>
      </c>
      <c r="G216" s="17"/>
      <c r="H216" s="17"/>
      <c r="I216" s="18"/>
      <c r="J216" s="26" t="s">
        <v>8</v>
      </c>
      <c r="K216" s="17"/>
      <c r="L216" s="17"/>
      <c r="M216" s="17"/>
      <c r="N216" s="18"/>
      <c r="O216" s="93"/>
      <c r="P216" s="93"/>
      <c r="Q216" s="24" t="s">
        <v>6</v>
      </c>
      <c r="R216" s="17"/>
      <c r="S216" s="17"/>
      <c r="T216" s="17"/>
      <c r="U216" s="25" t="s">
        <v>7</v>
      </c>
      <c r="V216" s="17"/>
      <c r="W216" s="17"/>
      <c r="X216" s="18"/>
      <c r="Y216" s="26" t="s">
        <v>8</v>
      </c>
      <c r="Z216" s="17"/>
      <c r="AA216" s="17"/>
      <c r="AB216" s="17"/>
      <c r="AC216" s="18"/>
      <c r="AD216" s="137" t="s">
        <v>90</v>
      </c>
      <c r="AE216" s="17"/>
      <c r="AF216" s="17"/>
      <c r="AG216" s="18"/>
      <c r="AH216" s="93"/>
      <c r="AI216" s="93"/>
      <c r="AJ216" s="24" t="s">
        <v>6</v>
      </c>
      <c r="AK216" s="17"/>
      <c r="AL216" s="17"/>
      <c r="AM216" s="17"/>
      <c r="AN216" s="25" t="s">
        <v>7</v>
      </c>
      <c r="AO216" s="17"/>
      <c r="AP216" s="17"/>
      <c r="AQ216" s="18"/>
      <c r="AR216" s="26" t="s">
        <v>8</v>
      </c>
      <c r="AS216" s="17"/>
      <c r="AT216" s="17"/>
      <c r="AU216" s="17"/>
      <c r="AV216" s="18"/>
      <c r="AW216" s="93"/>
      <c r="AX216" s="93"/>
      <c r="AY216" s="93"/>
      <c r="AZ216" s="93"/>
      <c r="BA216" s="93"/>
      <c r="BB216" s="93"/>
      <c r="BC216" s="93"/>
      <c r="BD216" s="93"/>
      <c r="BE216" s="93"/>
      <c r="BF216" s="93"/>
      <c r="BG216" s="93"/>
      <c r="BH216" s="93"/>
      <c r="BI216" s="93"/>
      <c r="BJ216" s="93"/>
      <c r="BK216" s="93"/>
      <c r="BL216" s="93"/>
      <c r="BM216" s="93"/>
      <c r="BN216" s="93"/>
      <c r="BO216" s="93"/>
      <c r="BP216" s="93"/>
      <c r="BQ216" s="93"/>
      <c r="BR216" s="93"/>
      <c r="BS216" s="93"/>
      <c r="BT216" s="93"/>
      <c r="BU216" s="93"/>
      <c r="BV216" s="93"/>
      <c r="BW216" s="93"/>
      <c r="BX216" s="93"/>
      <c r="BY216" s="93"/>
      <c r="BZ216" s="93"/>
      <c r="CA216" s="93"/>
      <c r="CB216" s="93"/>
      <c r="CC216" s="93"/>
      <c r="CD216" s="93"/>
      <c r="CE216" s="93"/>
      <c r="CF216" s="93"/>
      <c r="CG216" s="93"/>
      <c r="CH216" s="93"/>
      <c r="CI216" s="93"/>
      <c r="CJ216" s="93"/>
      <c r="CK216" s="93"/>
      <c r="CL216" s="93"/>
      <c r="CM216" s="93"/>
      <c r="CN216" s="93"/>
      <c r="CO216" s="93"/>
      <c r="CP216" s="93"/>
      <c r="CQ216" s="93"/>
      <c r="CR216" s="93"/>
      <c r="CS216" s="93"/>
      <c r="CT216" s="93"/>
      <c r="CU216" s="93"/>
      <c r="CV216" s="93"/>
      <c r="CW216" s="93"/>
      <c r="CX216" s="93"/>
      <c r="CY216" s="93"/>
      <c r="CZ216" s="93"/>
      <c r="DA216" s="93"/>
      <c r="DB216" s="93"/>
      <c r="DC216" s="93"/>
      <c r="DD216" s="93"/>
      <c r="DE216" s="93"/>
      <c r="DF216" s="93"/>
      <c r="DG216" s="93"/>
      <c r="DH216" s="93"/>
      <c r="DI216" s="93"/>
      <c r="DJ216" s="93"/>
      <c r="DK216" s="93"/>
      <c r="DL216" s="93"/>
      <c r="DM216" s="93"/>
      <c r="DN216" s="93"/>
      <c r="DO216" s="93"/>
      <c r="DP216" s="93"/>
      <c r="DQ216" s="93"/>
      <c r="DR216" s="93"/>
    </row>
    <row r="217">
      <c r="A217" s="93"/>
      <c r="B217" s="22" t="str">
        <f>B214-B202</f>
        <v>#NAME?</v>
      </c>
      <c r="C217" s="17"/>
      <c r="D217" s="17"/>
      <c r="E217" s="17"/>
      <c r="F217" s="22" t="str">
        <f>F214-F202</f>
        <v>#NAME?</v>
      </c>
      <c r="G217" s="17"/>
      <c r="H217" s="17"/>
      <c r="I217" s="18"/>
      <c r="J217" s="52" t="str">
        <f>J214-J202</f>
        <v>#NAME?</v>
      </c>
      <c r="K217" s="17"/>
      <c r="L217" s="17"/>
      <c r="M217" s="17"/>
      <c r="N217" s="18"/>
      <c r="O217" s="93"/>
      <c r="P217" s="93"/>
      <c r="Q217" s="22" t="str">
        <f>Q214-Q202</f>
        <v>#NAME?</v>
      </c>
      <c r="R217" s="17"/>
      <c r="S217" s="17"/>
      <c r="T217" s="17"/>
      <c r="U217" s="22" t="str">
        <f>U214-U202</f>
        <v>#NAME?</v>
      </c>
      <c r="V217" s="17"/>
      <c r="W217" s="17"/>
      <c r="X217" s="18"/>
      <c r="Y217" s="52" t="str">
        <f>Y214-Y202</f>
        <v>#NAME?</v>
      </c>
      <c r="Z217" s="17"/>
      <c r="AA217" s="17"/>
      <c r="AB217" s="17"/>
      <c r="AC217" s="18"/>
      <c r="AD217" s="138">
        <f>IF($G$42="No Advantage",Q217,IF($G$42="Advantage",U217,IF($G$42="Disadvantage",Y217,0)))</f>
        <v>0</v>
      </c>
      <c r="AE217" s="17"/>
      <c r="AF217" s="17"/>
      <c r="AG217" s="18"/>
      <c r="AH217" s="93"/>
      <c r="AI217" s="93"/>
      <c r="AJ217" s="22" t="str">
        <f>IF($G$42="Same as other attacks",B235+Q235-(B235*Q235),B235+$AD$235-(B235*$AD$235))</f>
        <v>#NAME?</v>
      </c>
      <c r="AK217" s="17"/>
      <c r="AL217" s="17"/>
      <c r="AM217" s="17"/>
      <c r="AN217" s="22" t="str">
        <f>IF($G$42="Same as other attacks",F235+U235-(F235*U235),F235+$AD$235-(F235*$AD$235))</f>
        <v>#NAME?</v>
      </c>
      <c r="AO217" s="17"/>
      <c r="AP217" s="17"/>
      <c r="AQ217" s="17"/>
      <c r="AR217" s="22" t="str">
        <f>IF($G$42="Same as other attacks",J235+Y235-(J235*Y235),J235+$AD$235-(J235*$AD$235))</f>
        <v>#NAME?</v>
      </c>
      <c r="AS217" s="17"/>
      <c r="AT217" s="17"/>
      <c r="AU217" s="17"/>
      <c r="AV217" s="17"/>
      <c r="AW217" s="93"/>
      <c r="AX217" s="93"/>
      <c r="AY217" s="93"/>
      <c r="AZ217" s="93"/>
      <c r="BA217" s="93"/>
      <c r="BB217" s="93"/>
      <c r="BC217" s="93"/>
      <c r="BD217" s="93"/>
      <c r="BE217" s="93"/>
      <c r="BF217" s="93"/>
      <c r="BG217" s="93"/>
      <c r="BH217" s="93"/>
      <c r="BI217" s="93"/>
      <c r="BJ217" s="93"/>
      <c r="BK217" s="93"/>
      <c r="BL217" s="93"/>
      <c r="BM217" s="93"/>
      <c r="BN217" s="93"/>
      <c r="BO217" s="93"/>
      <c r="BP217" s="93"/>
      <c r="BQ217" s="93"/>
      <c r="BR217" s="93"/>
      <c r="BS217" s="93"/>
      <c r="BT217" s="93"/>
      <c r="BU217" s="93"/>
      <c r="BV217" s="93"/>
      <c r="BW217" s="93"/>
      <c r="BX217" s="93"/>
      <c r="BY217" s="93"/>
      <c r="BZ217" s="93"/>
      <c r="CA217" s="93"/>
      <c r="CB217" s="93"/>
      <c r="CC217" s="93"/>
      <c r="CD217" s="93"/>
      <c r="CE217" s="93"/>
      <c r="CF217" s="93"/>
      <c r="CG217" s="93"/>
      <c r="CH217" s="93"/>
      <c r="CI217" s="93"/>
      <c r="CJ217" s="93"/>
      <c r="CK217" s="93"/>
      <c r="CL217" s="93"/>
      <c r="CM217" s="93"/>
      <c r="CN217" s="93"/>
      <c r="CO217" s="93"/>
      <c r="CP217" s="93"/>
      <c r="CQ217" s="93"/>
      <c r="CR217" s="93"/>
      <c r="CS217" s="93"/>
      <c r="CT217" s="93"/>
      <c r="CU217" s="93"/>
      <c r="CV217" s="93"/>
      <c r="CW217" s="93"/>
      <c r="CX217" s="93"/>
      <c r="CY217" s="93"/>
      <c r="CZ217" s="93"/>
      <c r="DA217" s="93"/>
      <c r="DB217" s="93"/>
      <c r="DC217" s="93"/>
      <c r="DD217" s="93"/>
      <c r="DE217" s="93"/>
      <c r="DF217" s="93"/>
      <c r="DG217" s="93"/>
      <c r="DH217" s="93"/>
      <c r="DI217" s="93"/>
      <c r="DJ217" s="93"/>
      <c r="DK217" s="93"/>
      <c r="DL217" s="93"/>
      <c r="DM217" s="93"/>
      <c r="DN217" s="93"/>
      <c r="DO217" s="93"/>
      <c r="DP217" s="93"/>
      <c r="DQ217" s="93"/>
      <c r="DR217" s="93"/>
    </row>
    <row r="218">
      <c r="A218" s="93"/>
      <c r="B218" s="23" t="s">
        <v>47</v>
      </c>
      <c r="C218" s="17"/>
      <c r="D218" s="17"/>
      <c r="E218" s="17"/>
      <c r="F218" s="17"/>
      <c r="G218" s="17"/>
      <c r="H218" s="17"/>
      <c r="I218" s="17"/>
      <c r="J218" s="17"/>
      <c r="K218" s="17"/>
      <c r="L218" s="17"/>
      <c r="M218" s="17"/>
      <c r="N218" s="18"/>
      <c r="O218" s="93"/>
      <c r="P218" s="93"/>
      <c r="Q218" s="23" t="s">
        <v>47</v>
      </c>
      <c r="R218" s="17"/>
      <c r="S218" s="17"/>
      <c r="T218" s="17"/>
      <c r="U218" s="17"/>
      <c r="V218" s="17"/>
      <c r="W218" s="17"/>
      <c r="X218" s="17"/>
      <c r="Y218" s="17"/>
      <c r="Z218" s="17"/>
      <c r="AA218" s="17"/>
      <c r="AB218" s="17"/>
      <c r="AC218" s="17"/>
      <c r="AD218" s="17"/>
      <c r="AE218" s="17"/>
      <c r="AF218" s="17"/>
      <c r="AG218" s="18"/>
      <c r="AH218" s="93"/>
      <c r="AI218" s="93"/>
      <c r="AJ218" s="23" t="s">
        <v>96</v>
      </c>
      <c r="AK218" s="17"/>
      <c r="AL218" s="17"/>
      <c r="AM218" s="17"/>
      <c r="AN218" s="17"/>
      <c r="AO218" s="17"/>
      <c r="AP218" s="17"/>
      <c r="AQ218" s="17"/>
      <c r="AR218" s="17"/>
      <c r="AS218" s="17"/>
      <c r="AT218" s="17"/>
      <c r="AU218" s="17"/>
      <c r="AV218" s="18"/>
      <c r="AW218" s="93"/>
      <c r="AX218" s="93"/>
      <c r="AY218" s="93"/>
      <c r="AZ218" s="93"/>
      <c r="BA218" s="93"/>
      <c r="BB218" s="93"/>
      <c r="BC218" s="93"/>
      <c r="BD218" s="93"/>
      <c r="BE218" s="93"/>
      <c r="BF218" s="93"/>
      <c r="BG218" s="93"/>
      <c r="BH218" s="93"/>
      <c r="BI218" s="93"/>
      <c r="BJ218" s="93"/>
      <c r="BK218" s="93"/>
      <c r="BL218" s="93"/>
      <c r="BM218" s="93"/>
      <c r="BN218" s="93"/>
      <c r="BO218" s="93"/>
      <c r="BP218" s="93"/>
      <c r="BQ218" s="93"/>
      <c r="BR218" s="93"/>
      <c r="BS218" s="93"/>
      <c r="BT218" s="93"/>
      <c r="BU218" s="93"/>
      <c r="BV218" s="93"/>
      <c r="BW218" s="93"/>
      <c r="BX218" s="93"/>
      <c r="BY218" s="93"/>
      <c r="BZ218" s="93"/>
      <c r="CA218" s="93"/>
      <c r="CB218" s="93"/>
      <c r="CC218" s="93"/>
      <c r="CD218" s="93"/>
      <c r="CE218" s="93"/>
      <c r="CF218" s="93"/>
      <c r="CG218" s="93"/>
      <c r="CH218" s="93"/>
      <c r="CI218" s="93"/>
      <c r="CJ218" s="93"/>
      <c r="CK218" s="93"/>
      <c r="CL218" s="93"/>
      <c r="CM218" s="93"/>
      <c r="CN218" s="93"/>
      <c r="CO218" s="93"/>
      <c r="CP218" s="93"/>
      <c r="CQ218" s="93"/>
      <c r="CR218" s="93"/>
      <c r="CS218" s="93"/>
      <c r="CT218" s="93"/>
      <c r="CU218" s="93"/>
      <c r="CV218" s="93"/>
      <c r="CW218" s="93"/>
      <c r="CX218" s="93"/>
      <c r="CY218" s="93"/>
      <c r="CZ218" s="93"/>
      <c r="DA218" s="93"/>
      <c r="DB218" s="93"/>
      <c r="DC218" s="93"/>
      <c r="DD218" s="93"/>
      <c r="DE218" s="93"/>
      <c r="DF218" s="93"/>
      <c r="DG218" s="93"/>
      <c r="DH218" s="93"/>
      <c r="DI218" s="93"/>
      <c r="DJ218" s="93"/>
      <c r="DK218" s="93"/>
      <c r="DL218" s="93"/>
      <c r="DM218" s="93"/>
      <c r="DN218" s="93"/>
      <c r="DO218" s="93"/>
      <c r="DP218" s="93"/>
      <c r="DQ218" s="93"/>
      <c r="DR218" s="93"/>
    </row>
    <row r="219">
      <c r="A219" s="93"/>
      <c r="B219" s="24" t="s">
        <v>6</v>
      </c>
      <c r="C219" s="17"/>
      <c r="D219" s="17"/>
      <c r="E219" s="17"/>
      <c r="F219" s="25" t="s">
        <v>7</v>
      </c>
      <c r="G219" s="17"/>
      <c r="H219" s="17"/>
      <c r="I219" s="18"/>
      <c r="J219" s="26" t="s">
        <v>8</v>
      </c>
      <c r="K219" s="17"/>
      <c r="L219" s="17"/>
      <c r="M219" s="17"/>
      <c r="N219" s="18"/>
      <c r="O219" s="93"/>
      <c r="P219" s="93"/>
      <c r="Q219" s="24" t="s">
        <v>6</v>
      </c>
      <c r="R219" s="17"/>
      <c r="S219" s="17"/>
      <c r="T219" s="17"/>
      <c r="U219" s="25" t="s">
        <v>7</v>
      </c>
      <c r="V219" s="17"/>
      <c r="W219" s="17"/>
      <c r="X219" s="18"/>
      <c r="Y219" s="26" t="s">
        <v>8</v>
      </c>
      <c r="Z219" s="17"/>
      <c r="AA219" s="17"/>
      <c r="AB219" s="17"/>
      <c r="AC219" s="18"/>
      <c r="AD219" s="137" t="s">
        <v>90</v>
      </c>
      <c r="AE219" s="17"/>
      <c r="AF219" s="17"/>
      <c r="AG219" s="18"/>
      <c r="AH219" s="93"/>
      <c r="AI219" s="93"/>
      <c r="AJ219" s="24" t="s">
        <v>6</v>
      </c>
      <c r="AK219" s="17"/>
      <c r="AL219" s="17"/>
      <c r="AM219" s="17"/>
      <c r="AN219" s="33" t="s">
        <v>7</v>
      </c>
      <c r="AO219" s="17"/>
      <c r="AP219" s="17"/>
      <c r="AQ219" s="18"/>
      <c r="AR219" s="34" t="s">
        <v>8</v>
      </c>
      <c r="AS219" s="17"/>
      <c r="AT219" s="17"/>
      <c r="AU219" s="17"/>
      <c r="AV219" s="18"/>
      <c r="AW219" s="93"/>
      <c r="AX219" s="93"/>
      <c r="AY219" s="93"/>
      <c r="AZ219" s="93"/>
      <c r="BA219" s="93"/>
      <c r="BB219" s="93"/>
      <c r="BC219" s="93"/>
      <c r="BD219" s="93"/>
      <c r="BE219" s="93"/>
      <c r="BF219" s="93"/>
      <c r="BG219" s="93"/>
      <c r="BH219" s="93"/>
      <c r="BI219" s="93"/>
      <c r="BJ219" s="93"/>
      <c r="BK219" s="93"/>
      <c r="BL219" s="93"/>
      <c r="BM219" s="93"/>
      <c r="BN219" s="93"/>
      <c r="BO219" s="93"/>
      <c r="BP219" s="93"/>
      <c r="BQ219" s="93"/>
      <c r="BR219" s="93"/>
      <c r="BS219" s="93"/>
      <c r="BT219" s="93"/>
      <c r="BU219" s="93"/>
      <c r="BV219" s="93"/>
      <c r="BW219" s="93"/>
      <c r="BX219" s="93"/>
      <c r="BY219" s="93"/>
      <c r="BZ219" s="93"/>
      <c r="CA219" s="93"/>
      <c r="CB219" s="93"/>
      <c r="CC219" s="93"/>
      <c r="CD219" s="93"/>
      <c r="CE219" s="93"/>
      <c r="CF219" s="93"/>
      <c r="CG219" s="93"/>
      <c r="CH219" s="93"/>
      <c r="CI219" s="93"/>
      <c r="CJ219" s="93"/>
      <c r="CK219" s="93"/>
      <c r="CL219" s="93"/>
      <c r="CM219" s="93"/>
      <c r="CN219" s="93"/>
      <c r="CO219" s="93"/>
      <c r="CP219" s="93"/>
      <c r="CQ219" s="93"/>
      <c r="CR219" s="93"/>
      <c r="CS219" s="93"/>
      <c r="CT219" s="93"/>
      <c r="CU219" s="93"/>
      <c r="CV219" s="93"/>
      <c r="CW219" s="93"/>
      <c r="CX219" s="93"/>
      <c r="CY219" s="93"/>
      <c r="CZ219" s="93"/>
      <c r="DA219" s="93"/>
      <c r="DB219" s="93"/>
      <c r="DC219" s="93"/>
      <c r="DD219" s="93"/>
      <c r="DE219" s="93"/>
      <c r="DF219" s="93"/>
      <c r="DG219" s="93"/>
      <c r="DH219" s="93"/>
      <c r="DI219" s="93"/>
      <c r="DJ219" s="93"/>
      <c r="DK219" s="93"/>
      <c r="DL219" s="93"/>
      <c r="DM219" s="93"/>
      <c r="DN219" s="93"/>
      <c r="DO219" s="93"/>
      <c r="DP219" s="93"/>
      <c r="DQ219" s="93"/>
      <c r="DR219" s="93"/>
    </row>
    <row r="220">
      <c r="A220" s="93"/>
      <c r="B220" s="22" t="str">
        <f>totalProb(L4-5,L7,"No Advantage",I17,R17,B25,E25,H25,K25,N25,B27,E27,H27,K27,N27,E13)</f>
        <v>#NAME?</v>
      </c>
      <c r="C220" s="17"/>
      <c r="D220" s="17"/>
      <c r="E220" s="17"/>
      <c r="F220" s="22" t="str">
        <f>totalProb(L4-5,L7,"Advantage",I17,R17,B25,E25,H25,K25,N25,B27,E27,H27,K27,N27,E13)</f>
        <v>#NAME?</v>
      </c>
      <c r="G220" s="17"/>
      <c r="H220" s="17"/>
      <c r="I220" s="18"/>
      <c r="J220" s="22" t="str">
        <f>totalProb(L4-5,L7,"Disadvantage",I17,R17,B25,E25,H25,K25,N25,B27,E27,H27,K27,N27,E13)</f>
        <v>#NAME?</v>
      </c>
      <c r="K220" s="17"/>
      <c r="L220" s="17"/>
      <c r="M220" s="17"/>
      <c r="N220" s="18"/>
      <c r="O220" s="93"/>
      <c r="P220" s="93"/>
      <c r="Q220" s="22" t="str">
        <f>totalProb(H33-5,L7,"No Advantage",I17,R17,B39,E39,H39,K39,N39,B41,E41,H41,K41,N41,E13)</f>
        <v>#NAME?</v>
      </c>
      <c r="R220" s="17"/>
      <c r="S220" s="17"/>
      <c r="T220" s="17"/>
      <c r="U220" s="22" t="str">
        <f>totalProb(H33-5,L7,"Advantage",I17,R17,B39,E39,H39,K39,N39,B41,E41,H41,K41,N41,E13)</f>
        <v>#NAME?</v>
      </c>
      <c r="V220" s="17"/>
      <c r="W220" s="17"/>
      <c r="X220" s="18"/>
      <c r="Y220" s="22" t="str">
        <f>totalProb(H33-5,L7,"Disadvantage",I17,R17,B39,E39,H39,K39,N39,B41,E41,H41,K41,N41,E13)</f>
        <v>#NAME?</v>
      </c>
      <c r="Z220" s="17"/>
      <c r="AA220" s="17"/>
      <c r="AB220" s="17"/>
      <c r="AC220" s="18"/>
      <c r="AD220" s="138">
        <f>IF($G$42="No Advantage",Q220,IF($G$42="Advantage",U220,IF($G$42="Disadvantage",Y220,0)))</f>
        <v>0</v>
      </c>
      <c r="AE220" s="17"/>
      <c r="AF220" s="17"/>
      <c r="AG220" s="18"/>
      <c r="AH220" s="93"/>
      <c r="AI220" s="93"/>
      <c r="AJ220" s="22">
        <f>IF($I$19,IF($G$42="Same as other attacks",B232*(B226-Q214),B232*(B226-$AD$214)),0)</f>
        <v>0</v>
      </c>
      <c r="AK220" s="17"/>
      <c r="AL220" s="17"/>
      <c r="AM220" s="17"/>
      <c r="AN220" s="22">
        <f>IF($I$19,IF($G$42="Same as other attacks",F232*(F226-U214),F232*(F226-$AD$214)),0)</f>
        <v>0</v>
      </c>
      <c r="AO220" s="17"/>
      <c r="AP220" s="17"/>
      <c r="AQ220" s="17"/>
      <c r="AR220" s="22">
        <f>IF($I$19,IF($G$42="Same as other attacks",J232*(J226-Y214),J232*(J226-$AD$214)),0)</f>
        <v>0</v>
      </c>
      <c r="AS220" s="17"/>
      <c r="AT220" s="17"/>
      <c r="AU220" s="17"/>
      <c r="AV220" s="17"/>
      <c r="AW220" s="93"/>
      <c r="AX220" s="93"/>
      <c r="AY220" s="93"/>
      <c r="AZ220" s="93"/>
      <c r="BA220" s="93"/>
      <c r="BB220" s="93"/>
      <c r="BC220" s="93"/>
      <c r="BD220" s="93"/>
      <c r="BE220" s="93"/>
      <c r="BF220" s="93"/>
      <c r="BG220" s="93"/>
      <c r="BH220" s="93"/>
      <c r="BI220" s="93"/>
      <c r="BJ220" s="93"/>
      <c r="BK220" s="93"/>
      <c r="BL220" s="93"/>
      <c r="BM220" s="93"/>
      <c r="BN220" s="93"/>
      <c r="BO220" s="93"/>
      <c r="BP220" s="93"/>
      <c r="BQ220" s="93"/>
      <c r="BR220" s="93"/>
      <c r="BS220" s="93"/>
      <c r="BT220" s="93"/>
      <c r="BU220" s="93"/>
      <c r="BV220" s="93"/>
      <c r="BW220" s="93"/>
      <c r="BX220" s="93"/>
      <c r="BY220" s="93"/>
      <c r="BZ220" s="93"/>
      <c r="CA220" s="93"/>
      <c r="CB220" s="93"/>
      <c r="CC220" s="93"/>
      <c r="CD220" s="93"/>
      <c r="CE220" s="93"/>
      <c r="CF220" s="93"/>
      <c r="CG220" s="93"/>
      <c r="CH220" s="93"/>
      <c r="CI220" s="93"/>
      <c r="CJ220" s="93"/>
      <c r="CK220" s="93"/>
      <c r="CL220" s="93"/>
      <c r="CM220" s="93"/>
      <c r="CN220" s="93"/>
      <c r="CO220" s="93"/>
      <c r="CP220" s="93"/>
      <c r="CQ220" s="93"/>
      <c r="CR220" s="93"/>
      <c r="CS220" s="93"/>
      <c r="CT220" s="93"/>
      <c r="CU220" s="93"/>
      <c r="CV220" s="93"/>
      <c r="CW220" s="93"/>
      <c r="CX220" s="93"/>
      <c r="CY220" s="93"/>
      <c r="CZ220" s="93"/>
      <c r="DA220" s="93"/>
      <c r="DB220" s="93"/>
      <c r="DC220" s="93"/>
      <c r="DD220" s="93"/>
      <c r="DE220" s="93"/>
      <c r="DF220" s="93"/>
      <c r="DG220" s="93"/>
      <c r="DH220" s="93"/>
      <c r="DI220" s="93"/>
      <c r="DJ220" s="93"/>
      <c r="DK220" s="93"/>
      <c r="DL220" s="93"/>
      <c r="DM220" s="93"/>
      <c r="DN220" s="93"/>
      <c r="DO220" s="93"/>
      <c r="DP220" s="93"/>
      <c r="DQ220" s="93"/>
      <c r="DR220" s="93"/>
    </row>
    <row r="221">
      <c r="A221" s="93"/>
      <c r="B221" s="23" t="s">
        <v>97</v>
      </c>
      <c r="C221" s="17"/>
      <c r="D221" s="17"/>
      <c r="E221" s="17"/>
      <c r="F221" s="17"/>
      <c r="G221" s="17"/>
      <c r="H221" s="17"/>
      <c r="I221" s="17"/>
      <c r="J221" s="17"/>
      <c r="K221" s="17"/>
      <c r="L221" s="17"/>
      <c r="M221" s="17"/>
      <c r="N221" s="18"/>
      <c r="O221" s="93"/>
      <c r="P221" s="93"/>
      <c r="Q221" s="23" t="s">
        <v>97</v>
      </c>
      <c r="R221" s="17"/>
      <c r="S221" s="17"/>
      <c r="T221" s="17"/>
      <c r="U221" s="17"/>
      <c r="V221" s="17"/>
      <c r="W221" s="17"/>
      <c r="X221" s="17"/>
      <c r="Y221" s="17"/>
      <c r="Z221" s="17"/>
      <c r="AA221" s="17"/>
      <c r="AB221" s="17"/>
      <c r="AC221" s="17"/>
      <c r="AD221" s="17"/>
      <c r="AE221" s="17"/>
      <c r="AF221" s="17"/>
      <c r="AG221" s="18"/>
      <c r="AH221" s="93"/>
      <c r="AI221" s="93"/>
      <c r="AJ221" s="93"/>
      <c r="AK221" s="93"/>
      <c r="AL221" s="93"/>
      <c r="AM221" s="93"/>
      <c r="AN221" s="93"/>
      <c r="AO221" s="93"/>
      <c r="AP221" s="93"/>
      <c r="AQ221" s="93"/>
      <c r="AR221" s="93"/>
      <c r="AS221" s="93"/>
      <c r="AT221" s="93"/>
      <c r="AU221" s="93"/>
      <c r="AV221" s="93"/>
      <c r="AW221" s="93"/>
      <c r="AX221" s="93"/>
      <c r="AY221" s="93"/>
      <c r="AZ221" s="93"/>
      <c r="BA221" s="93"/>
      <c r="BB221" s="93"/>
      <c r="BC221" s="93"/>
      <c r="BD221" s="93"/>
      <c r="BE221" s="93"/>
      <c r="BF221" s="93"/>
      <c r="BG221" s="93"/>
      <c r="BH221" s="93"/>
      <c r="BI221" s="93"/>
      <c r="BJ221" s="93"/>
      <c r="BK221" s="93"/>
      <c r="BL221" s="93"/>
      <c r="BM221" s="93"/>
      <c r="BN221" s="93"/>
      <c r="BO221" s="93"/>
      <c r="BP221" s="93"/>
      <c r="BQ221" s="93"/>
      <c r="BR221" s="93"/>
      <c r="BS221" s="93"/>
      <c r="BT221" s="93"/>
      <c r="BU221" s="93"/>
      <c r="BV221" s="93"/>
      <c r="BW221" s="93"/>
      <c r="BX221" s="93"/>
      <c r="BY221" s="93"/>
      <c r="BZ221" s="93"/>
      <c r="CA221" s="93"/>
      <c r="CB221" s="93"/>
      <c r="CC221" s="93"/>
      <c r="CD221" s="93"/>
      <c r="CE221" s="93"/>
      <c r="CF221" s="93"/>
      <c r="CG221" s="93"/>
      <c r="CH221" s="93"/>
      <c r="CI221" s="93"/>
      <c r="CJ221" s="93"/>
      <c r="CK221" s="93"/>
      <c r="CL221" s="93"/>
      <c r="CM221" s="93"/>
      <c r="CN221" s="93"/>
      <c r="CO221" s="93"/>
      <c r="CP221" s="93"/>
      <c r="CQ221" s="93"/>
      <c r="CR221" s="93"/>
      <c r="CS221" s="93"/>
      <c r="CT221" s="93"/>
      <c r="CU221" s="93"/>
      <c r="CV221" s="93"/>
      <c r="CW221" s="93"/>
      <c r="CX221" s="93"/>
      <c r="CY221" s="93"/>
      <c r="CZ221" s="93"/>
      <c r="DA221" s="93"/>
      <c r="DB221" s="93"/>
      <c r="DC221" s="93"/>
      <c r="DD221" s="93"/>
      <c r="DE221" s="93"/>
      <c r="DF221" s="93"/>
      <c r="DG221" s="93"/>
      <c r="DH221" s="93"/>
      <c r="DI221" s="93"/>
      <c r="DJ221" s="93"/>
      <c r="DK221" s="93"/>
      <c r="DL221" s="93"/>
      <c r="DM221" s="93"/>
      <c r="DN221" s="93"/>
      <c r="DO221" s="93"/>
      <c r="DP221" s="93"/>
      <c r="DQ221" s="93"/>
      <c r="DR221" s="93"/>
    </row>
    <row r="222">
      <c r="A222" s="93"/>
      <c r="B222" s="24" t="s">
        <v>6</v>
      </c>
      <c r="C222" s="17"/>
      <c r="D222" s="17"/>
      <c r="E222" s="17"/>
      <c r="F222" s="25" t="s">
        <v>7</v>
      </c>
      <c r="G222" s="17"/>
      <c r="H222" s="17"/>
      <c r="I222" s="18"/>
      <c r="J222" s="26" t="s">
        <v>8</v>
      </c>
      <c r="K222" s="17"/>
      <c r="L222" s="17"/>
      <c r="M222" s="17"/>
      <c r="N222" s="18"/>
      <c r="O222" s="93"/>
      <c r="P222" s="93"/>
      <c r="Q222" s="24" t="s">
        <v>6</v>
      </c>
      <c r="R222" s="17"/>
      <c r="S222" s="17"/>
      <c r="T222" s="17"/>
      <c r="U222" s="25" t="s">
        <v>7</v>
      </c>
      <c r="V222" s="17"/>
      <c r="W222" s="17"/>
      <c r="X222" s="18"/>
      <c r="Y222" s="26" t="s">
        <v>8</v>
      </c>
      <c r="Z222" s="17"/>
      <c r="AA222" s="17"/>
      <c r="AB222" s="17"/>
      <c r="AC222" s="18"/>
      <c r="AD222" s="137" t="s">
        <v>90</v>
      </c>
      <c r="AE222" s="17"/>
      <c r="AF222" s="17"/>
      <c r="AG222" s="18"/>
      <c r="AH222" s="93"/>
      <c r="AI222" s="93"/>
      <c r="AJ222" s="93"/>
      <c r="AK222" s="93"/>
      <c r="AL222" s="93"/>
      <c r="AM222" s="93"/>
      <c r="AN222" s="93"/>
      <c r="AO222" s="93"/>
      <c r="AP222" s="93"/>
      <c r="AQ222" s="93"/>
      <c r="AR222" s="93"/>
      <c r="AS222" s="93"/>
      <c r="AT222" s="93"/>
      <c r="AU222" s="93"/>
      <c r="AV222" s="93"/>
      <c r="AW222" s="93"/>
      <c r="AX222" s="93"/>
      <c r="AY222" s="93"/>
      <c r="AZ222" s="93"/>
      <c r="BA222" s="93"/>
      <c r="BB222" s="93"/>
      <c r="BC222" s="93"/>
      <c r="BD222" s="93"/>
      <c r="BE222" s="93"/>
      <c r="BF222" s="93"/>
      <c r="BG222" s="93"/>
      <c r="BH222" s="93"/>
      <c r="BI222" s="93"/>
      <c r="BJ222" s="93"/>
      <c r="BK222" s="93"/>
      <c r="BL222" s="93"/>
      <c r="BM222" s="93"/>
      <c r="BN222" s="93"/>
      <c r="BO222" s="93"/>
      <c r="BP222" s="93"/>
      <c r="BQ222" s="93"/>
      <c r="BR222" s="93"/>
      <c r="BS222" s="93"/>
      <c r="BT222" s="93"/>
      <c r="BU222" s="93"/>
      <c r="BV222" s="93"/>
      <c r="BW222" s="93"/>
      <c r="BX222" s="93"/>
      <c r="BY222" s="93"/>
      <c r="BZ222" s="93"/>
      <c r="CA222" s="93"/>
      <c r="CB222" s="93"/>
      <c r="CC222" s="93"/>
      <c r="CD222" s="93"/>
      <c r="CE222" s="93"/>
      <c r="CF222" s="93"/>
      <c r="CG222" s="93"/>
      <c r="CH222" s="93"/>
      <c r="CI222" s="93"/>
      <c r="CJ222" s="93"/>
      <c r="CK222" s="93"/>
      <c r="CL222" s="93"/>
      <c r="CM222" s="93"/>
      <c r="CN222" s="93"/>
      <c r="CO222" s="93"/>
      <c r="CP222" s="93"/>
      <c r="CQ222" s="93"/>
      <c r="CR222" s="93"/>
      <c r="CS222" s="93"/>
      <c r="CT222" s="93"/>
      <c r="CU222" s="93"/>
      <c r="CV222" s="93"/>
      <c r="CW222" s="93"/>
      <c r="CX222" s="93"/>
      <c r="CY222" s="93"/>
      <c r="CZ222" s="93"/>
      <c r="DA222" s="93"/>
      <c r="DB222" s="93"/>
      <c r="DC222" s="93"/>
      <c r="DD222" s="93"/>
      <c r="DE222" s="93"/>
      <c r="DF222" s="93"/>
      <c r="DG222" s="93"/>
      <c r="DH222" s="93"/>
      <c r="DI222" s="93"/>
      <c r="DJ222" s="93"/>
      <c r="DK222" s="93"/>
      <c r="DL222" s="93"/>
      <c r="DM222" s="93"/>
      <c r="DN222" s="93"/>
      <c r="DO222" s="93"/>
      <c r="DP222" s="93"/>
      <c r="DQ222" s="93"/>
      <c r="DR222" s="93"/>
    </row>
    <row r="223">
      <c r="A223" s="93"/>
      <c r="B223" s="22" t="str">
        <f>((B199-B211)*B205+B211*B208)</f>
        <v>#NAME?</v>
      </c>
      <c r="C223" s="17"/>
      <c r="D223" s="17"/>
      <c r="E223" s="17"/>
      <c r="F223" s="22" t="str">
        <f>((F199-F211)*B205+F211*B208)</f>
        <v>#NAME?</v>
      </c>
      <c r="G223" s="17"/>
      <c r="H223" s="17"/>
      <c r="I223" s="18"/>
      <c r="J223" s="22" t="str">
        <f>((J199-J211)*B205+J211*B208)</f>
        <v>#NAME?</v>
      </c>
      <c r="K223" s="17"/>
      <c r="L223" s="17"/>
      <c r="M223" s="17"/>
      <c r="N223" s="18"/>
      <c r="O223" s="93"/>
      <c r="P223" s="93"/>
      <c r="Q223" s="22" t="str">
        <f>((Q199-Q211)*Q205+Q211*Q208)</f>
        <v>#NAME?</v>
      </c>
      <c r="R223" s="17"/>
      <c r="S223" s="17"/>
      <c r="T223" s="17"/>
      <c r="U223" s="22" t="str">
        <f>((U199-U211)*Q205+U211*Q208)</f>
        <v>#NAME?</v>
      </c>
      <c r="V223" s="17"/>
      <c r="W223" s="17"/>
      <c r="X223" s="18"/>
      <c r="Y223" s="22" t="str">
        <f>((Y199-Y211)*Q205+Y211*Q208)</f>
        <v>#NAME?</v>
      </c>
      <c r="Z223" s="17"/>
      <c r="AA223" s="17"/>
      <c r="AB223" s="17"/>
      <c r="AC223" s="18"/>
      <c r="AD223" s="138">
        <f>IF($G$42="No Advantage",Q223,IF($G$42="Advantage",U223,IF($G$42="Disadvantage",Y223,0)))</f>
        <v>0</v>
      </c>
      <c r="AE223" s="17"/>
      <c r="AF223" s="17"/>
      <c r="AG223" s="18"/>
      <c r="AH223" s="93"/>
      <c r="AI223" s="93"/>
      <c r="AJ223" s="93"/>
      <c r="AK223" s="93"/>
      <c r="AL223" s="93"/>
      <c r="AM223" s="93"/>
      <c r="AN223" s="93"/>
      <c r="AO223" s="93"/>
      <c r="AP223" s="93"/>
      <c r="AQ223" s="93"/>
      <c r="AR223" s="93"/>
      <c r="AS223" s="93"/>
      <c r="AT223" s="93"/>
      <c r="AU223" s="93"/>
      <c r="AV223" s="93"/>
      <c r="AW223" s="93"/>
      <c r="AX223" s="93"/>
      <c r="AY223" s="93"/>
      <c r="AZ223" s="93"/>
      <c r="BA223" s="93"/>
      <c r="BB223" s="93"/>
      <c r="BC223" s="93"/>
      <c r="BD223" s="93"/>
      <c r="BE223" s="93"/>
      <c r="BF223" s="93"/>
      <c r="BG223" s="93"/>
      <c r="BH223" s="93"/>
      <c r="BI223" s="93"/>
      <c r="BJ223" s="93"/>
      <c r="BK223" s="93"/>
      <c r="BL223" s="93"/>
      <c r="BM223" s="93"/>
      <c r="BN223" s="93"/>
      <c r="BO223" s="93"/>
      <c r="BP223" s="93"/>
      <c r="BQ223" s="93"/>
      <c r="BR223" s="93"/>
      <c r="BS223" s="93"/>
      <c r="BT223" s="93"/>
      <c r="BU223" s="93"/>
      <c r="BV223" s="93"/>
      <c r="BW223" s="93"/>
      <c r="BX223" s="93"/>
      <c r="BY223" s="93"/>
      <c r="BZ223" s="93"/>
      <c r="CA223" s="93"/>
      <c r="CB223" s="93"/>
      <c r="CC223" s="93"/>
      <c r="CD223" s="93"/>
      <c r="CE223" s="93"/>
      <c r="CF223" s="93"/>
      <c r="CG223" s="93"/>
      <c r="CH223" s="93"/>
      <c r="CI223" s="93"/>
      <c r="CJ223" s="93"/>
      <c r="CK223" s="93"/>
      <c r="CL223" s="93"/>
      <c r="CM223" s="93"/>
      <c r="CN223" s="93"/>
      <c r="CO223" s="93"/>
      <c r="CP223" s="93"/>
      <c r="CQ223" s="93"/>
      <c r="CR223" s="93"/>
      <c r="CS223" s="93"/>
      <c r="CT223" s="93"/>
      <c r="CU223" s="93"/>
      <c r="CV223" s="93"/>
      <c r="CW223" s="93"/>
      <c r="CX223" s="93"/>
      <c r="CY223" s="93"/>
      <c r="CZ223" s="93"/>
      <c r="DA223" s="93"/>
      <c r="DB223" s="93"/>
      <c r="DC223" s="93"/>
      <c r="DD223" s="93"/>
      <c r="DE223" s="93"/>
      <c r="DF223" s="93"/>
      <c r="DG223" s="93"/>
      <c r="DH223" s="93"/>
      <c r="DI223" s="93"/>
      <c r="DJ223" s="93"/>
      <c r="DK223" s="93"/>
      <c r="DL223" s="93"/>
      <c r="DM223" s="93"/>
      <c r="DN223" s="93"/>
      <c r="DO223" s="93"/>
      <c r="DP223" s="93"/>
      <c r="DQ223" s="93"/>
      <c r="DR223" s="93"/>
    </row>
    <row r="224">
      <c r="A224" s="93"/>
      <c r="B224" s="23" t="s">
        <v>98</v>
      </c>
      <c r="C224" s="17"/>
      <c r="D224" s="17"/>
      <c r="E224" s="17"/>
      <c r="F224" s="17"/>
      <c r="G224" s="17"/>
      <c r="H224" s="17"/>
      <c r="I224" s="17"/>
      <c r="J224" s="17"/>
      <c r="K224" s="17"/>
      <c r="L224" s="17"/>
      <c r="M224" s="17"/>
      <c r="N224" s="18"/>
      <c r="O224" s="93"/>
      <c r="P224" s="93"/>
      <c r="Q224" s="23" t="s">
        <v>98</v>
      </c>
      <c r="R224" s="17"/>
      <c r="S224" s="17"/>
      <c r="T224" s="17"/>
      <c r="U224" s="17"/>
      <c r="V224" s="17"/>
      <c r="W224" s="17"/>
      <c r="X224" s="17"/>
      <c r="Y224" s="17"/>
      <c r="Z224" s="17"/>
      <c r="AA224" s="17"/>
      <c r="AB224" s="17"/>
      <c r="AC224" s="17"/>
      <c r="AD224" s="17"/>
      <c r="AE224" s="17"/>
      <c r="AF224" s="17"/>
      <c r="AG224" s="18"/>
      <c r="AH224" s="93"/>
      <c r="AI224" s="93"/>
      <c r="AJ224" s="93"/>
      <c r="AK224" s="93"/>
      <c r="AL224" s="93"/>
      <c r="AM224" s="93"/>
      <c r="AN224" s="93"/>
      <c r="AO224" s="93"/>
      <c r="AP224" s="93"/>
      <c r="AQ224" s="93"/>
      <c r="AR224" s="93"/>
      <c r="AS224" s="93"/>
      <c r="AT224" s="93"/>
      <c r="AU224" s="93"/>
      <c r="AV224" s="93"/>
      <c r="AW224" s="93"/>
      <c r="AX224" s="93"/>
      <c r="AY224" s="93"/>
      <c r="AZ224" s="93"/>
      <c r="BA224" s="93"/>
      <c r="BB224" s="93"/>
      <c r="BC224" s="93"/>
      <c r="BD224" s="93"/>
      <c r="BE224" s="93"/>
      <c r="BF224" s="93"/>
      <c r="BG224" s="93"/>
      <c r="BH224" s="93"/>
      <c r="BI224" s="93"/>
      <c r="BJ224" s="93"/>
      <c r="BK224" s="93"/>
      <c r="BL224" s="93"/>
      <c r="BM224" s="93"/>
      <c r="BN224" s="93"/>
      <c r="BO224" s="93"/>
      <c r="BP224" s="93"/>
      <c r="BQ224" s="93"/>
      <c r="BR224" s="93"/>
      <c r="BS224" s="93"/>
      <c r="BT224" s="93"/>
      <c r="BU224" s="93"/>
      <c r="BV224" s="93"/>
      <c r="BW224" s="93"/>
      <c r="BX224" s="93"/>
      <c r="BY224" s="93"/>
      <c r="BZ224" s="93"/>
      <c r="CA224" s="93"/>
      <c r="CB224" s="93"/>
      <c r="CC224" s="93"/>
      <c r="CD224" s="93"/>
      <c r="CE224" s="93"/>
      <c r="CF224" s="93"/>
      <c r="CG224" s="93"/>
      <c r="CH224" s="93"/>
      <c r="CI224" s="93"/>
      <c r="CJ224" s="93"/>
      <c r="CK224" s="93"/>
      <c r="CL224" s="93"/>
      <c r="CM224" s="93"/>
      <c r="CN224" s="93"/>
      <c r="CO224" s="93"/>
      <c r="CP224" s="93"/>
      <c r="CQ224" s="93"/>
      <c r="CR224" s="93"/>
      <c r="CS224" s="93"/>
      <c r="CT224" s="93"/>
      <c r="CU224" s="93"/>
      <c r="CV224" s="93"/>
      <c r="CW224" s="93"/>
      <c r="CX224" s="93"/>
      <c r="CY224" s="93"/>
      <c r="CZ224" s="93"/>
      <c r="DA224" s="93"/>
      <c r="DB224" s="93"/>
      <c r="DC224" s="93"/>
      <c r="DD224" s="93"/>
      <c r="DE224" s="93"/>
      <c r="DF224" s="93"/>
      <c r="DG224" s="93"/>
      <c r="DH224" s="93"/>
      <c r="DI224" s="93"/>
      <c r="DJ224" s="93"/>
      <c r="DK224" s="93"/>
      <c r="DL224" s="93"/>
      <c r="DM224" s="93"/>
      <c r="DN224" s="93"/>
      <c r="DO224" s="93"/>
      <c r="DP224" s="93"/>
      <c r="DQ224" s="93"/>
      <c r="DR224" s="93"/>
    </row>
    <row r="225">
      <c r="A225" s="93"/>
      <c r="B225" s="24" t="s">
        <v>6</v>
      </c>
      <c r="C225" s="17"/>
      <c r="D225" s="17"/>
      <c r="E225" s="17"/>
      <c r="F225" s="25" t="s">
        <v>7</v>
      </c>
      <c r="G225" s="17"/>
      <c r="H225" s="17"/>
      <c r="I225" s="18"/>
      <c r="J225" s="26" t="s">
        <v>8</v>
      </c>
      <c r="K225" s="17"/>
      <c r="L225" s="17"/>
      <c r="M225" s="17"/>
      <c r="N225" s="18"/>
      <c r="O225" s="93"/>
      <c r="P225" s="93"/>
      <c r="Q225" s="24" t="s">
        <v>6</v>
      </c>
      <c r="R225" s="17"/>
      <c r="S225" s="17"/>
      <c r="T225" s="17"/>
      <c r="U225" s="25" t="s">
        <v>7</v>
      </c>
      <c r="V225" s="17"/>
      <c r="W225" s="17"/>
      <c r="X225" s="18"/>
      <c r="Y225" s="26" t="s">
        <v>8</v>
      </c>
      <c r="Z225" s="17"/>
      <c r="AA225" s="17"/>
      <c r="AB225" s="17"/>
      <c r="AC225" s="18"/>
      <c r="AD225" s="137" t="s">
        <v>90</v>
      </c>
      <c r="AE225" s="17"/>
      <c r="AF225" s="17"/>
      <c r="AG225" s="18"/>
      <c r="AH225" s="93"/>
      <c r="AI225" s="93"/>
      <c r="AJ225" s="93"/>
      <c r="AK225" s="93"/>
      <c r="AL225" s="93"/>
      <c r="AM225" s="93"/>
      <c r="AN225" s="93"/>
      <c r="AO225" s="93"/>
      <c r="AP225" s="93"/>
      <c r="AQ225" s="93"/>
      <c r="AR225" s="93"/>
      <c r="AS225" s="93"/>
      <c r="AT225" s="93"/>
      <c r="AU225" s="93"/>
      <c r="AV225" s="93"/>
      <c r="AW225" s="93"/>
      <c r="AX225" s="93"/>
      <c r="AY225" s="93"/>
      <c r="AZ225" s="93"/>
      <c r="BA225" s="93"/>
      <c r="BB225" s="93"/>
      <c r="BC225" s="93"/>
      <c r="BD225" s="93"/>
      <c r="BE225" s="93"/>
      <c r="BF225" s="93"/>
      <c r="BG225" s="93"/>
      <c r="BH225" s="93"/>
      <c r="BI225" s="93"/>
      <c r="BJ225" s="93"/>
      <c r="BK225" s="93"/>
      <c r="BL225" s="93"/>
      <c r="BM225" s="93"/>
      <c r="BN225" s="93"/>
      <c r="BO225" s="93"/>
      <c r="BP225" s="93"/>
      <c r="BQ225" s="93"/>
      <c r="BR225" s="93"/>
      <c r="BS225" s="93"/>
      <c r="BT225" s="93"/>
      <c r="BU225" s="93"/>
      <c r="BV225" s="93"/>
      <c r="BW225" s="93"/>
      <c r="BX225" s="93"/>
      <c r="BY225" s="93"/>
      <c r="BZ225" s="93"/>
      <c r="CA225" s="93"/>
      <c r="CB225" s="93"/>
      <c r="CC225" s="93"/>
      <c r="CD225" s="93"/>
      <c r="CE225" s="93"/>
      <c r="CF225" s="93"/>
      <c r="CG225" s="93"/>
      <c r="CH225" s="93"/>
      <c r="CI225" s="93"/>
      <c r="CJ225" s="93"/>
      <c r="CK225" s="93"/>
      <c r="CL225" s="93"/>
      <c r="CM225" s="93"/>
      <c r="CN225" s="93"/>
      <c r="CO225" s="93"/>
      <c r="CP225" s="93"/>
      <c r="CQ225" s="93"/>
      <c r="CR225" s="93"/>
      <c r="CS225" s="93"/>
      <c r="CT225" s="93"/>
      <c r="CU225" s="93"/>
      <c r="CV225" s="93"/>
      <c r="CW225" s="93"/>
      <c r="CX225" s="93"/>
      <c r="CY225" s="93"/>
      <c r="CZ225" s="93"/>
      <c r="DA225" s="93"/>
      <c r="DB225" s="93"/>
      <c r="DC225" s="93"/>
      <c r="DD225" s="93"/>
      <c r="DE225" s="93"/>
      <c r="DF225" s="93"/>
      <c r="DG225" s="93"/>
      <c r="DH225" s="93"/>
      <c r="DI225" s="93"/>
      <c r="DJ225" s="93"/>
      <c r="DK225" s="93"/>
      <c r="DL225" s="93"/>
      <c r="DM225" s="93"/>
      <c r="DN225" s="93"/>
      <c r="DO225" s="93"/>
      <c r="DP225" s="93"/>
      <c r="DQ225" s="93"/>
      <c r="DR225" s="93"/>
    </row>
    <row r="226">
      <c r="A226" s="93"/>
      <c r="B226" s="22" t="str">
        <f>((B220-B211)*(B205+10)+B211*(B208+10))</f>
        <v>#NAME?</v>
      </c>
      <c r="C226" s="17"/>
      <c r="D226" s="17"/>
      <c r="E226" s="17"/>
      <c r="F226" s="22" t="str">
        <f>((F220-F211)*(B205+10)+F211*(B208+10))</f>
        <v>#NAME?</v>
      </c>
      <c r="G226" s="17"/>
      <c r="H226" s="17"/>
      <c r="I226" s="18"/>
      <c r="J226" s="22" t="str">
        <f>((J220-J211)*(B205+10)+J211*(B208+10))</f>
        <v>#NAME?</v>
      </c>
      <c r="K226" s="17"/>
      <c r="L226" s="17"/>
      <c r="M226" s="17"/>
      <c r="N226" s="18"/>
      <c r="O226" s="93"/>
      <c r="P226" s="93"/>
      <c r="Q226" s="22" t="str">
        <f>((Q220-Q211)*(Q205+10)+Q211*(Q208+10))</f>
        <v>#NAME?</v>
      </c>
      <c r="R226" s="17"/>
      <c r="S226" s="17"/>
      <c r="T226" s="17"/>
      <c r="U226" s="22" t="str">
        <f>((U220-U211)*(Q205+10)+U211*(Q208+10))</f>
        <v>#NAME?</v>
      </c>
      <c r="V226" s="17"/>
      <c r="W226" s="17"/>
      <c r="X226" s="18"/>
      <c r="Y226" s="22" t="str">
        <f>((Y220-Y211)*(Q205+10)+Y211*(Q208+10))</f>
        <v>#NAME?</v>
      </c>
      <c r="Z226" s="17"/>
      <c r="AA226" s="17"/>
      <c r="AB226" s="17"/>
      <c r="AC226" s="18"/>
      <c r="AD226" s="138">
        <f>IF($G$42="No Advantage",Q226,IF($G$42="Advantage",U226,IF($G$42="Disadvantage",Y226,0)))</f>
        <v>0</v>
      </c>
      <c r="AE226" s="17"/>
      <c r="AF226" s="17"/>
      <c r="AG226" s="18"/>
      <c r="AH226" s="93"/>
      <c r="AI226" s="93"/>
      <c r="AJ226" s="93"/>
      <c r="AK226" s="93"/>
      <c r="AL226" s="93"/>
      <c r="AM226" s="93"/>
      <c r="AN226" s="93"/>
      <c r="AO226" s="93"/>
      <c r="AP226" s="93"/>
      <c r="AQ226" s="93"/>
      <c r="AR226" s="93"/>
      <c r="AS226" s="93"/>
      <c r="AT226" s="93"/>
      <c r="AU226" s="93"/>
      <c r="AV226" s="93"/>
      <c r="AW226" s="93"/>
      <c r="AX226" s="93"/>
      <c r="AY226" s="93"/>
      <c r="AZ226" s="93"/>
      <c r="BA226" s="93"/>
      <c r="BB226" s="93"/>
      <c r="BC226" s="93"/>
      <c r="BD226" s="93"/>
      <c r="BE226" s="93"/>
      <c r="BF226" s="93"/>
      <c r="BG226" s="93"/>
      <c r="BH226" s="93"/>
      <c r="BI226" s="93"/>
      <c r="BJ226" s="93"/>
      <c r="BK226" s="93"/>
      <c r="BL226" s="93"/>
      <c r="BM226" s="93"/>
      <c r="BN226" s="93"/>
      <c r="BO226" s="93"/>
      <c r="BP226" s="93"/>
      <c r="BQ226" s="93"/>
      <c r="BR226" s="93"/>
      <c r="BS226" s="93"/>
      <c r="BT226" s="93"/>
      <c r="BU226" s="93"/>
      <c r="BV226" s="93"/>
      <c r="BW226" s="93"/>
      <c r="BX226" s="93"/>
      <c r="BY226" s="93"/>
      <c r="BZ226" s="93"/>
      <c r="CA226" s="93"/>
      <c r="CB226" s="93"/>
      <c r="CC226" s="93"/>
      <c r="CD226" s="93"/>
      <c r="CE226" s="93"/>
      <c r="CF226" s="93"/>
      <c r="CG226" s="93"/>
      <c r="CH226" s="93"/>
      <c r="CI226" s="93"/>
      <c r="CJ226" s="93"/>
      <c r="CK226" s="93"/>
      <c r="CL226" s="93"/>
      <c r="CM226" s="93"/>
      <c r="CN226" s="93"/>
      <c r="CO226" s="93"/>
      <c r="CP226" s="93"/>
      <c r="CQ226" s="93"/>
      <c r="CR226" s="93"/>
      <c r="CS226" s="93"/>
      <c r="CT226" s="93"/>
      <c r="CU226" s="93"/>
      <c r="CV226" s="93"/>
      <c r="CW226" s="93"/>
      <c r="CX226" s="93"/>
      <c r="CY226" s="93"/>
      <c r="CZ226" s="93"/>
      <c r="DA226" s="93"/>
      <c r="DB226" s="93"/>
      <c r="DC226" s="93"/>
      <c r="DD226" s="93"/>
      <c r="DE226" s="93"/>
      <c r="DF226" s="93"/>
      <c r="DG226" s="93"/>
      <c r="DH226" s="93"/>
      <c r="DI226" s="93"/>
      <c r="DJ226" s="93"/>
      <c r="DK226" s="93"/>
      <c r="DL226" s="93"/>
      <c r="DM226" s="93"/>
      <c r="DN226" s="93"/>
      <c r="DO226" s="93"/>
      <c r="DP226" s="93"/>
      <c r="DQ226" s="93"/>
      <c r="DR226" s="93"/>
    </row>
    <row r="227">
      <c r="A227" s="93"/>
      <c r="B227" s="23" t="s">
        <v>32</v>
      </c>
      <c r="C227" s="17"/>
      <c r="D227" s="17"/>
      <c r="E227" s="17"/>
      <c r="F227" s="17"/>
      <c r="G227" s="17"/>
      <c r="H227" s="17"/>
      <c r="I227" s="17"/>
      <c r="J227" s="17"/>
      <c r="K227" s="17"/>
      <c r="L227" s="17"/>
      <c r="M227" s="17"/>
      <c r="N227" s="18"/>
      <c r="O227" s="93"/>
      <c r="P227" s="93"/>
      <c r="Q227" s="23" t="s">
        <v>32</v>
      </c>
      <c r="R227" s="17"/>
      <c r="S227" s="17"/>
      <c r="T227" s="17"/>
      <c r="U227" s="17"/>
      <c r="V227" s="17"/>
      <c r="W227" s="17"/>
      <c r="X227" s="17"/>
      <c r="Y227" s="17"/>
      <c r="Z227" s="17"/>
      <c r="AA227" s="17"/>
      <c r="AB227" s="17"/>
      <c r="AC227" s="17"/>
      <c r="AD227" s="17"/>
      <c r="AE227" s="17"/>
      <c r="AF227" s="17"/>
      <c r="AG227" s="18"/>
      <c r="AH227" s="93"/>
      <c r="AI227" s="93"/>
      <c r="AJ227" s="93"/>
      <c r="AK227" s="93"/>
      <c r="AL227" s="93"/>
      <c r="AM227" s="93"/>
      <c r="AN227" s="93"/>
      <c r="AO227" s="93"/>
      <c r="AP227" s="93"/>
      <c r="AQ227" s="93"/>
      <c r="AR227" s="93"/>
      <c r="AS227" s="93"/>
      <c r="AT227" s="93"/>
      <c r="AU227" s="93"/>
      <c r="AV227" s="93"/>
      <c r="AW227" s="93"/>
      <c r="AX227" s="93"/>
      <c r="AY227" s="93"/>
      <c r="AZ227" s="93"/>
      <c r="BA227" s="93"/>
      <c r="BB227" s="93"/>
      <c r="BC227" s="93"/>
      <c r="BD227" s="93"/>
      <c r="BE227" s="93"/>
      <c r="BF227" s="93"/>
      <c r="BG227" s="93"/>
      <c r="BH227" s="93"/>
      <c r="BI227" s="93"/>
      <c r="BJ227" s="93"/>
      <c r="BK227" s="93"/>
      <c r="BL227" s="93"/>
      <c r="BM227" s="93"/>
      <c r="BN227" s="93"/>
      <c r="BO227" s="93"/>
      <c r="BP227" s="93"/>
      <c r="BQ227" s="93"/>
      <c r="BR227" s="93"/>
      <c r="BS227" s="93"/>
      <c r="BT227" s="93"/>
      <c r="BU227" s="93"/>
      <c r="BV227" s="93"/>
      <c r="BW227" s="93"/>
      <c r="BX227" s="93"/>
      <c r="BY227" s="93"/>
      <c r="BZ227" s="93"/>
      <c r="CA227" s="93"/>
      <c r="CB227" s="93"/>
      <c r="CC227" s="93"/>
      <c r="CD227" s="93"/>
      <c r="CE227" s="93"/>
      <c r="CF227" s="93"/>
      <c r="CG227" s="93"/>
      <c r="CH227" s="93"/>
      <c r="CI227" s="93"/>
      <c r="CJ227" s="93"/>
      <c r="CK227" s="93"/>
      <c r="CL227" s="93"/>
      <c r="CM227" s="93"/>
      <c r="CN227" s="93"/>
      <c r="CO227" s="93"/>
      <c r="CP227" s="93"/>
      <c r="CQ227" s="93"/>
      <c r="CR227" s="93"/>
      <c r="CS227" s="93"/>
      <c r="CT227" s="93"/>
      <c r="CU227" s="93"/>
      <c r="CV227" s="93"/>
      <c r="CW227" s="93"/>
      <c r="CX227" s="93"/>
      <c r="CY227" s="93"/>
      <c r="CZ227" s="93"/>
      <c r="DA227" s="93"/>
      <c r="DB227" s="93"/>
      <c r="DC227" s="93"/>
      <c r="DD227" s="93"/>
      <c r="DE227" s="93"/>
      <c r="DF227" s="93"/>
      <c r="DG227" s="93"/>
      <c r="DH227" s="93"/>
      <c r="DI227" s="93"/>
      <c r="DJ227" s="93"/>
      <c r="DK227" s="93"/>
      <c r="DL227" s="93"/>
      <c r="DM227" s="93"/>
      <c r="DN227" s="93"/>
      <c r="DO227" s="93"/>
      <c r="DP227" s="93"/>
      <c r="DQ227" s="93"/>
      <c r="DR227" s="93"/>
    </row>
    <row r="228">
      <c r="A228" s="93"/>
      <c r="B228" s="24" t="s">
        <v>6</v>
      </c>
      <c r="C228" s="17"/>
      <c r="D228" s="17"/>
      <c r="E228" s="17"/>
      <c r="F228" s="25" t="s">
        <v>7</v>
      </c>
      <c r="G228" s="17"/>
      <c r="H228" s="17"/>
      <c r="I228" s="18"/>
      <c r="J228" s="26" t="s">
        <v>8</v>
      </c>
      <c r="K228" s="17"/>
      <c r="L228" s="17"/>
      <c r="M228" s="17"/>
      <c r="N228" s="18"/>
      <c r="O228" s="93"/>
      <c r="P228" s="93"/>
      <c r="Q228" s="24" t="s">
        <v>6</v>
      </c>
      <c r="R228" s="17"/>
      <c r="S228" s="17"/>
      <c r="T228" s="17"/>
      <c r="U228" s="25" t="s">
        <v>7</v>
      </c>
      <c r="V228" s="17"/>
      <c r="W228" s="17"/>
      <c r="X228" s="18"/>
      <c r="Y228" s="26" t="s">
        <v>8</v>
      </c>
      <c r="Z228" s="17"/>
      <c r="AA228" s="17"/>
      <c r="AB228" s="17"/>
      <c r="AC228" s="18"/>
      <c r="AD228" s="137" t="s">
        <v>90</v>
      </c>
      <c r="AE228" s="17"/>
      <c r="AF228" s="17"/>
      <c r="AG228" s="18"/>
      <c r="AH228" s="93"/>
      <c r="AI228" s="93"/>
      <c r="AJ228" s="93"/>
      <c r="AK228" s="93"/>
      <c r="AL228" s="93"/>
      <c r="AM228" s="93"/>
      <c r="AN228" s="93"/>
      <c r="AO228" s="93"/>
      <c r="AP228" s="93"/>
      <c r="AQ228" s="93"/>
      <c r="AR228" s="93"/>
      <c r="AS228" s="93"/>
      <c r="AT228" s="93"/>
      <c r="AU228" s="93"/>
      <c r="AV228" s="93"/>
      <c r="AW228" s="93"/>
      <c r="AX228" s="93"/>
      <c r="AY228" s="93"/>
      <c r="AZ228" s="93"/>
      <c r="BA228" s="93"/>
      <c r="BB228" s="93"/>
      <c r="BC228" s="93"/>
      <c r="BD228" s="93"/>
      <c r="BE228" s="93"/>
      <c r="BF228" s="93"/>
      <c r="BG228" s="93"/>
      <c r="BH228" s="93"/>
      <c r="BI228" s="93"/>
      <c r="BJ228" s="93"/>
      <c r="BK228" s="93"/>
      <c r="BL228" s="93"/>
      <c r="BM228" s="93"/>
      <c r="BN228" s="93"/>
      <c r="BO228" s="93"/>
      <c r="BP228" s="93"/>
      <c r="BQ228" s="93"/>
      <c r="BR228" s="93"/>
      <c r="BS228" s="93"/>
      <c r="BT228" s="93"/>
      <c r="BU228" s="93"/>
      <c r="BV228" s="93"/>
      <c r="BW228" s="93"/>
      <c r="BX228" s="93"/>
      <c r="BY228" s="93"/>
      <c r="BZ228" s="93"/>
      <c r="CA228" s="93"/>
      <c r="CB228" s="93"/>
      <c r="CC228" s="93"/>
      <c r="CD228" s="93"/>
      <c r="CE228" s="93"/>
      <c r="CF228" s="93"/>
      <c r="CG228" s="93"/>
      <c r="CH228" s="93"/>
      <c r="CI228" s="93"/>
      <c r="CJ228" s="93"/>
      <c r="CK228" s="93"/>
      <c r="CL228" s="93"/>
      <c r="CM228" s="93"/>
      <c r="CN228" s="93"/>
      <c r="CO228" s="93"/>
      <c r="CP228" s="93"/>
      <c r="CQ228" s="93"/>
      <c r="CR228" s="93"/>
      <c r="CS228" s="93"/>
      <c r="CT228" s="93"/>
      <c r="CU228" s="93"/>
      <c r="CV228" s="93"/>
      <c r="CW228" s="93"/>
      <c r="CX228" s="93"/>
      <c r="CY228" s="93"/>
      <c r="CZ228" s="93"/>
      <c r="DA228" s="93"/>
      <c r="DB228" s="93"/>
      <c r="DC228" s="93"/>
      <c r="DD228" s="93"/>
      <c r="DE228" s="93"/>
      <c r="DF228" s="93"/>
      <c r="DG228" s="93"/>
      <c r="DH228" s="93"/>
      <c r="DI228" s="93"/>
      <c r="DJ228" s="93"/>
      <c r="DK228" s="93"/>
      <c r="DL228" s="93"/>
      <c r="DM228" s="93"/>
      <c r="DN228" s="93"/>
      <c r="DO228" s="93"/>
      <c r="DP228" s="93"/>
      <c r="DQ228" s="93"/>
      <c r="DR228" s="93"/>
    </row>
    <row r="229">
      <c r="A229" s="93"/>
      <c r="B229" s="22" t="str">
        <f>1-((1-B199)^P13)</f>
        <v>#NAME?</v>
      </c>
      <c r="C229" s="17"/>
      <c r="D229" s="17"/>
      <c r="E229" s="17"/>
      <c r="F229" s="22" t="str">
        <f>1-((1-F199)^P13)</f>
        <v>#NAME?</v>
      </c>
      <c r="G229" s="17"/>
      <c r="H229" s="17"/>
      <c r="I229" s="18"/>
      <c r="J229" s="22" t="str">
        <f>1-((1-J199)^P13)</f>
        <v>#NAME?</v>
      </c>
      <c r="K229" s="17"/>
      <c r="L229" s="17"/>
      <c r="M229" s="17"/>
      <c r="N229" s="18"/>
      <c r="O229" s="93"/>
      <c r="P229" s="93"/>
      <c r="Q229" s="22" t="str">
        <f>1-((1-Q199)^O33)</f>
        <v>#NAME?</v>
      </c>
      <c r="R229" s="17"/>
      <c r="S229" s="17"/>
      <c r="T229" s="17"/>
      <c r="U229" s="22" t="str">
        <f>1-((1-U199)^O33)</f>
        <v>#NAME?</v>
      </c>
      <c r="V229" s="17"/>
      <c r="W229" s="17"/>
      <c r="X229" s="18"/>
      <c r="Y229" s="22" t="str">
        <f>1-((1-Y199)^O33)</f>
        <v>#NAME?</v>
      </c>
      <c r="Z229" s="17"/>
      <c r="AA229" s="17"/>
      <c r="AB229" s="17"/>
      <c r="AC229" s="18"/>
      <c r="AD229" s="138">
        <f>IF($G$42="No Advantage",Q229,IF($G$42="Advantage",U229,IF($G$42="Disadvantage",Y229,0)))</f>
        <v>0</v>
      </c>
      <c r="AE229" s="17"/>
      <c r="AF229" s="17"/>
      <c r="AG229" s="18"/>
      <c r="AH229" s="93"/>
      <c r="AI229" s="93"/>
      <c r="AJ229" s="93"/>
      <c r="AK229" s="93"/>
      <c r="AL229" s="93"/>
      <c r="AM229" s="93"/>
      <c r="AN229" s="93"/>
      <c r="AO229" s="93"/>
      <c r="AP229" s="93"/>
      <c r="AQ229" s="93"/>
      <c r="AR229" s="93"/>
      <c r="AS229" s="93"/>
      <c r="AT229" s="93"/>
      <c r="AU229" s="93"/>
      <c r="AV229" s="93"/>
      <c r="AW229" s="93"/>
      <c r="AX229" s="93"/>
      <c r="AY229" s="93"/>
      <c r="AZ229" s="93"/>
      <c r="BA229" s="93"/>
      <c r="BB229" s="93"/>
      <c r="BC229" s="93"/>
      <c r="BD229" s="93"/>
      <c r="BE229" s="93"/>
      <c r="BF229" s="93"/>
      <c r="BG229" s="93"/>
      <c r="BH229" s="93"/>
      <c r="BI229" s="93"/>
      <c r="BJ229" s="93"/>
      <c r="BK229" s="93"/>
      <c r="BL229" s="93"/>
      <c r="BM229" s="93"/>
      <c r="BN229" s="93"/>
      <c r="BO229" s="93"/>
      <c r="BP229" s="93"/>
      <c r="BQ229" s="93"/>
      <c r="BR229" s="93"/>
      <c r="BS229" s="93"/>
      <c r="BT229" s="93"/>
      <c r="BU229" s="93"/>
      <c r="BV229" s="93"/>
      <c r="BW229" s="93"/>
      <c r="BX229" s="93"/>
      <c r="BY229" s="93"/>
      <c r="BZ229" s="93"/>
      <c r="CA229" s="93"/>
      <c r="CB229" s="93"/>
      <c r="CC229" s="93"/>
      <c r="CD229" s="93"/>
      <c r="CE229" s="93"/>
      <c r="CF229" s="93"/>
      <c r="CG229" s="93"/>
      <c r="CH229" s="93"/>
      <c r="CI229" s="93"/>
      <c r="CJ229" s="93"/>
      <c r="CK229" s="93"/>
      <c r="CL229" s="93"/>
      <c r="CM229" s="93"/>
      <c r="CN229" s="93"/>
      <c r="CO229" s="93"/>
      <c r="CP229" s="93"/>
      <c r="CQ229" s="93"/>
      <c r="CR229" s="93"/>
      <c r="CS229" s="93"/>
      <c r="CT229" s="93"/>
      <c r="CU229" s="93"/>
      <c r="CV229" s="93"/>
      <c r="CW229" s="93"/>
      <c r="CX229" s="93"/>
      <c r="CY229" s="93"/>
      <c r="CZ229" s="93"/>
      <c r="DA229" s="93"/>
      <c r="DB229" s="93"/>
      <c r="DC229" s="93"/>
      <c r="DD229" s="93"/>
      <c r="DE229" s="93"/>
      <c r="DF229" s="93"/>
      <c r="DG229" s="93"/>
      <c r="DH229" s="93"/>
      <c r="DI229" s="93"/>
      <c r="DJ229" s="93"/>
      <c r="DK229" s="93"/>
      <c r="DL229" s="93"/>
      <c r="DM229" s="93"/>
      <c r="DN229" s="93"/>
      <c r="DO229" s="93"/>
      <c r="DP229" s="93"/>
      <c r="DQ229" s="93"/>
      <c r="DR229" s="93"/>
    </row>
    <row r="230">
      <c r="A230" s="93"/>
      <c r="B230" s="28" t="s">
        <v>34</v>
      </c>
      <c r="C230" s="17"/>
      <c r="D230" s="17"/>
      <c r="E230" s="17"/>
      <c r="F230" s="17"/>
      <c r="G230" s="17"/>
      <c r="H230" s="17"/>
      <c r="I230" s="17"/>
      <c r="J230" s="17"/>
      <c r="K230" s="17"/>
      <c r="L230" s="17"/>
      <c r="M230" s="17"/>
      <c r="N230" s="18"/>
      <c r="O230" s="93"/>
      <c r="P230" s="93"/>
      <c r="Q230" s="28" t="s">
        <v>34</v>
      </c>
      <c r="R230" s="17"/>
      <c r="S230" s="17"/>
      <c r="T230" s="17"/>
      <c r="U230" s="17"/>
      <c r="V230" s="17"/>
      <c r="W230" s="17"/>
      <c r="X230" s="17"/>
      <c r="Y230" s="17"/>
      <c r="Z230" s="17"/>
      <c r="AA230" s="17"/>
      <c r="AB230" s="17"/>
      <c r="AC230" s="17"/>
      <c r="AD230" s="17"/>
      <c r="AE230" s="17"/>
      <c r="AF230" s="17"/>
      <c r="AG230" s="18"/>
      <c r="AH230" s="93"/>
      <c r="AI230" s="93"/>
      <c r="AJ230" s="93"/>
      <c r="AK230" s="93"/>
      <c r="AL230" s="93"/>
      <c r="AM230" s="93"/>
      <c r="AN230" s="93"/>
      <c r="AO230" s="93"/>
      <c r="AP230" s="93"/>
      <c r="AQ230" s="93"/>
      <c r="AR230" s="93"/>
      <c r="AS230" s="93"/>
      <c r="AT230" s="93"/>
      <c r="AU230" s="93"/>
      <c r="AV230" s="93"/>
      <c r="AW230" s="93"/>
      <c r="AX230" s="93"/>
      <c r="AY230" s="93"/>
      <c r="AZ230" s="93"/>
      <c r="BA230" s="93"/>
      <c r="BB230" s="93"/>
      <c r="BC230" s="93"/>
      <c r="BD230" s="93"/>
      <c r="BE230" s="93"/>
      <c r="BF230" s="93"/>
      <c r="BG230" s="93"/>
      <c r="BH230" s="93"/>
      <c r="BI230" s="93"/>
      <c r="BJ230" s="93"/>
      <c r="BK230" s="93"/>
      <c r="BL230" s="93"/>
      <c r="BM230" s="93"/>
      <c r="BN230" s="93"/>
      <c r="BO230" s="93"/>
      <c r="BP230" s="93"/>
      <c r="BQ230" s="93"/>
      <c r="BR230" s="93"/>
      <c r="BS230" s="93"/>
      <c r="BT230" s="93"/>
      <c r="BU230" s="93"/>
      <c r="BV230" s="93"/>
      <c r="BW230" s="93"/>
      <c r="BX230" s="93"/>
      <c r="BY230" s="93"/>
      <c r="BZ230" s="93"/>
      <c r="CA230" s="93"/>
      <c r="CB230" s="93"/>
      <c r="CC230" s="93"/>
      <c r="CD230" s="93"/>
      <c r="CE230" s="93"/>
      <c r="CF230" s="93"/>
      <c r="CG230" s="93"/>
      <c r="CH230" s="93"/>
      <c r="CI230" s="93"/>
      <c r="CJ230" s="93"/>
      <c r="CK230" s="93"/>
      <c r="CL230" s="93"/>
      <c r="CM230" s="93"/>
      <c r="CN230" s="93"/>
      <c r="CO230" s="93"/>
      <c r="CP230" s="93"/>
      <c r="CQ230" s="93"/>
      <c r="CR230" s="93"/>
      <c r="CS230" s="93"/>
      <c r="CT230" s="93"/>
      <c r="CU230" s="93"/>
      <c r="CV230" s="93"/>
      <c r="CW230" s="93"/>
      <c r="CX230" s="93"/>
      <c r="CY230" s="93"/>
      <c r="CZ230" s="93"/>
      <c r="DA230" s="93"/>
      <c r="DB230" s="93"/>
      <c r="DC230" s="93"/>
      <c r="DD230" s="93"/>
      <c r="DE230" s="93"/>
      <c r="DF230" s="93"/>
      <c r="DG230" s="93"/>
      <c r="DH230" s="93"/>
      <c r="DI230" s="93"/>
      <c r="DJ230" s="93"/>
      <c r="DK230" s="93"/>
      <c r="DL230" s="93"/>
      <c r="DM230" s="93"/>
      <c r="DN230" s="93"/>
      <c r="DO230" s="93"/>
      <c r="DP230" s="93"/>
      <c r="DQ230" s="93"/>
      <c r="DR230" s="93"/>
    </row>
    <row r="231">
      <c r="A231" s="93"/>
      <c r="B231" s="24" t="s">
        <v>6</v>
      </c>
      <c r="C231" s="17"/>
      <c r="D231" s="17"/>
      <c r="E231" s="17"/>
      <c r="F231" s="25" t="s">
        <v>7</v>
      </c>
      <c r="G231" s="17"/>
      <c r="H231" s="17"/>
      <c r="I231" s="18"/>
      <c r="J231" s="26" t="s">
        <v>8</v>
      </c>
      <c r="K231" s="17"/>
      <c r="L231" s="17"/>
      <c r="M231" s="17"/>
      <c r="N231" s="18"/>
      <c r="O231" s="93"/>
      <c r="P231" s="93"/>
      <c r="Q231" s="24" t="s">
        <v>6</v>
      </c>
      <c r="R231" s="17"/>
      <c r="S231" s="17"/>
      <c r="T231" s="17"/>
      <c r="U231" s="25" t="s">
        <v>7</v>
      </c>
      <c r="V231" s="17"/>
      <c r="W231" s="17"/>
      <c r="X231" s="18"/>
      <c r="Y231" s="26" t="s">
        <v>8</v>
      </c>
      <c r="Z231" s="17"/>
      <c r="AA231" s="17"/>
      <c r="AB231" s="17"/>
      <c r="AC231" s="18"/>
      <c r="AD231" s="137" t="s">
        <v>90</v>
      </c>
      <c r="AE231" s="17"/>
      <c r="AF231" s="17"/>
      <c r="AG231" s="18"/>
      <c r="AH231" s="93"/>
      <c r="AI231" s="93"/>
      <c r="AJ231" s="93"/>
      <c r="AK231" s="93"/>
      <c r="AL231" s="93"/>
      <c r="AM231" s="93"/>
      <c r="AN231" s="93"/>
      <c r="AO231" s="93"/>
      <c r="AP231" s="93"/>
      <c r="AQ231" s="93"/>
      <c r="AR231" s="93"/>
      <c r="AS231" s="93"/>
      <c r="AT231" s="93"/>
      <c r="AU231" s="93"/>
      <c r="AV231" s="93"/>
      <c r="AW231" s="93"/>
      <c r="AX231" s="93"/>
      <c r="AY231" s="93"/>
      <c r="AZ231" s="93"/>
      <c r="BA231" s="93"/>
      <c r="BB231" s="93"/>
      <c r="BC231" s="93"/>
      <c r="BD231" s="93"/>
      <c r="BE231" s="93"/>
      <c r="BF231" s="93"/>
      <c r="BG231" s="93"/>
      <c r="BH231" s="93"/>
      <c r="BI231" s="93"/>
      <c r="BJ231" s="93"/>
      <c r="BK231" s="93"/>
      <c r="BL231" s="93"/>
      <c r="BM231" s="93"/>
      <c r="BN231" s="93"/>
      <c r="BO231" s="93"/>
      <c r="BP231" s="93"/>
      <c r="BQ231" s="93"/>
      <c r="BR231" s="93"/>
      <c r="BS231" s="93"/>
      <c r="BT231" s="93"/>
      <c r="BU231" s="93"/>
      <c r="BV231" s="93"/>
      <c r="BW231" s="93"/>
      <c r="BX231" s="93"/>
      <c r="BY231" s="93"/>
      <c r="BZ231" s="93"/>
      <c r="CA231" s="93"/>
      <c r="CB231" s="93"/>
      <c r="CC231" s="93"/>
      <c r="CD231" s="93"/>
      <c r="CE231" s="93"/>
      <c r="CF231" s="93"/>
      <c r="CG231" s="93"/>
      <c r="CH231" s="93"/>
      <c r="CI231" s="93"/>
      <c r="CJ231" s="93"/>
      <c r="CK231" s="93"/>
      <c r="CL231" s="93"/>
      <c r="CM231" s="93"/>
      <c r="CN231" s="93"/>
      <c r="CO231" s="93"/>
      <c r="CP231" s="93"/>
      <c r="CQ231" s="93"/>
      <c r="CR231" s="93"/>
      <c r="CS231" s="93"/>
      <c r="CT231" s="93"/>
      <c r="CU231" s="93"/>
      <c r="CV231" s="93"/>
      <c r="CW231" s="93"/>
      <c r="CX231" s="93"/>
      <c r="CY231" s="93"/>
      <c r="CZ231" s="93"/>
      <c r="DA231" s="93"/>
      <c r="DB231" s="93"/>
      <c r="DC231" s="93"/>
      <c r="DD231" s="93"/>
      <c r="DE231" s="93"/>
      <c r="DF231" s="93"/>
      <c r="DG231" s="93"/>
      <c r="DH231" s="93"/>
      <c r="DI231" s="93"/>
      <c r="DJ231" s="93"/>
      <c r="DK231" s="93"/>
      <c r="DL231" s="93"/>
      <c r="DM231" s="93"/>
      <c r="DN231" s="93"/>
      <c r="DO231" s="93"/>
      <c r="DP231" s="93"/>
      <c r="DQ231" s="93"/>
      <c r="DR231" s="93"/>
    </row>
    <row r="232">
      <c r="A232" s="93"/>
      <c r="B232" s="22" t="str">
        <f>1-((1-B211)^P13)</f>
        <v>#NAME?</v>
      </c>
      <c r="C232" s="17"/>
      <c r="D232" s="17"/>
      <c r="E232" s="17"/>
      <c r="F232" s="22" t="str">
        <f>1-((1-F211)^P13)</f>
        <v>#NAME?</v>
      </c>
      <c r="G232" s="17"/>
      <c r="H232" s="17"/>
      <c r="I232" s="18"/>
      <c r="J232" s="22" t="str">
        <f>1-((1-J211)^P13)</f>
        <v>#NAME?</v>
      </c>
      <c r="K232" s="17"/>
      <c r="L232" s="17"/>
      <c r="M232" s="17"/>
      <c r="N232" s="18"/>
      <c r="O232" s="93"/>
      <c r="P232" s="93"/>
      <c r="Q232" s="22" t="str">
        <f>1-((1-Q211)^O33)</f>
        <v>#NAME?</v>
      </c>
      <c r="R232" s="17"/>
      <c r="S232" s="17"/>
      <c r="T232" s="17"/>
      <c r="U232" s="22" t="str">
        <f>1-((1-U211)^O33)</f>
        <v>#NAME?</v>
      </c>
      <c r="V232" s="17"/>
      <c r="W232" s="17"/>
      <c r="X232" s="18"/>
      <c r="Y232" s="22" t="str">
        <f>1-((1-Y211)^O33)</f>
        <v>#NAME?</v>
      </c>
      <c r="Z232" s="17"/>
      <c r="AA232" s="17"/>
      <c r="AB232" s="17"/>
      <c r="AC232" s="18"/>
      <c r="AD232" s="138">
        <f>IF($G$42="No Advantage",Q232,IF($G$42="Advantage",U232,IF($G$42="Disadvantage",Y232,0)))</f>
        <v>0</v>
      </c>
      <c r="AE232" s="17"/>
      <c r="AF232" s="17"/>
      <c r="AG232" s="18"/>
      <c r="AH232" s="93"/>
      <c r="AI232" s="93"/>
      <c r="AJ232" s="93"/>
      <c r="AK232" s="93"/>
      <c r="AL232" s="93"/>
      <c r="AM232" s="93"/>
      <c r="AN232" s="93"/>
      <c r="AO232" s="93"/>
      <c r="AP232" s="93"/>
      <c r="AQ232" s="93"/>
      <c r="AR232" s="93"/>
      <c r="AS232" s="93"/>
      <c r="AT232" s="93"/>
      <c r="AU232" s="93"/>
      <c r="AV232" s="93"/>
      <c r="AW232" s="93"/>
      <c r="AX232" s="93"/>
      <c r="AY232" s="93"/>
      <c r="AZ232" s="93"/>
      <c r="BA232" s="93"/>
      <c r="BB232" s="93"/>
      <c r="BC232" s="93"/>
      <c r="BD232" s="93"/>
      <c r="BE232" s="93"/>
      <c r="BF232" s="93"/>
      <c r="BG232" s="93"/>
      <c r="BH232" s="93"/>
      <c r="BI232" s="93"/>
      <c r="BJ232" s="93"/>
      <c r="BK232" s="93"/>
      <c r="BL232" s="93"/>
      <c r="BM232" s="93"/>
      <c r="BN232" s="93"/>
      <c r="BO232" s="93"/>
      <c r="BP232" s="93"/>
      <c r="BQ232" s="93"/>
      <c r="BR232" s="93"/>
      <c r="BS232" s="93"/>
      <c r="BT232" s="93"/>
      <c r="BU232" s="93"/>
      <c r="BV232" s="93"/>
      <c r="BW232" s="93"/>
      <c r="BX232" s="93"/>
      <c r="BY232" s="93"/>
      <c r="BZ232" s="93"/>
      <c r="CA232" s="93"/>
      <c r="CB232" s="93"/>
      <c r="CC232" s="93"/>
      <c r="CD232" s="93"/>
      <c r="CE232" s="93"/>
      <c r="CF232" s="93"/>
      <c r="CG232" s="93"/>
      <c r="CH232" s="93"/>
      <c r="CI232" s="93"/>
      <c r="CJ232" s="93"/>
      <c r="CK232" s="93"/>
      <c r="CL232" s="93"/>
      <c r="CM232" s="93"/>
      <c r="CN232" s="93"/>
      <c r="CO232" s="93"/>
      <c r="CP232" s="93"/>
      <c r="CQ232" s="93"/>
      <c r="CR232" s="93"/>
      <c r="CS232" s="93"/>
      <c r="CT232" s="93"/>
      <c r="CU232" s="93"/>
      <c r="CV232" s="93"/>
      <c r="CW232" s="93"/>
      <c r="CX232" s="93"/>
      <c r="CY232" s="93"/>
      <c r="CZ232" s="93"/>
      <c r="DA232" s="93"/>
      <c r="DB232" s="93"/>
      <c r="DC232" s="93"/>
      <c r="DD232" s="93"/>
      <c r="DE232" s="93"/>
      <c r="DF232" s="93"/>
      <c r="DG232" s="93"/>
      <c r="DH232" s="93"/>
      <c r="DI232" s="93"/>
      <c r="DJ232" s="93"/>
      <c r="DK232" s="93"/>
      <c r="DL232" s="93"/>
      <c r="DM232" s="93"/>
      <c r="DN232" s="93"/>
      <c r="DO232" s="93"/>
      <c r="DP232" s="93"/>
      <c r="DQ232" s="93"/>
      <c r="DR232" s="93"/>
    </row>
    <row r="233">
      <c r="A233" s="93"/>
      <c r="B233" s="23" t="s">
        <v>53</v>
      </c>
      <c r="C233" s="17"/>
      <c r="D233" s="17"/>
      <c r="E233" s="17"/>
      <c r="F233" s="17"/>
      <c r="G233" s="17"/>
      <c r="H233" s="17"/>
      <c r="I233" s="17"/>
      <c r="J233" s="17"/>
      <c r="K233" s="17"/>
      <c r="L233" s="17"/>
      <c r="M233" s="17"/>
      <c r="N233" s="18"/>
      <c r="O233" s="93"/>
      <c r="P233" s="93"/>
      <c r="Q233" s="23" t="s">
        <v>53</v>
      </c>
      <c r="R233" s="17"/>
      <c r="S233" s="17"/>
      <c r="T233" s="17"/>
      <c r="U233" s="17"/>
      <c r="V233" s="17"/>
      <c r="W233" s="17"/>
      <c r="X233" s="17"/>
      <c r="Y233" s="17"/>
      <c r="Z233" s="17"/>
      <c r="AA233" s="17"/>
      <c r="AB233" s="17"/>
      <c r="AC233" s="17"/>
      <c r="AD233" s="17"/>
      <c r="AE233" s="17"/>
      <c r="AF233" s="17"/>
      <c r="AG233" s="18"/>
      <c r="AH233" s="93"/>
      <c r="AI233" s="93"/>
      <c r="AJ233" s="93"/>
      <c r="AK233" s="93"/>
      <c r="AL233" s="93"/>
      <c r="AM233" s="93"/>
      <c r="AN233" s="93"/>
      <c r="AO233" s="93"/>
      <c r="AP233" s="93"/>
      <c r="AQ233" s="93"/>
      <c r="AR233" s="93"/>
      <c r="AS233" s="93"/>
      <c r="AT233" s="93"/>
      <c r="AU233" s="93"/>
      <c r="AV233" s="93"/>
      <c r="AW233" s="93"/>
      <c r="AX233" s="93"/>
      <c r="AY233" s="93"/>
      <c r="AZ233" s="93"/>
      <c r="BA233" s="93"/>
      <c r="BB233" s="93"/>
      <c r="BC233" s="93"/>
      <c r="BD233" s="93"/>
      <c r="BE233" s="93"/>
      <c r="BF233" s="93"/>
      <c r="BG233" s="93"/>
      <c r="BH233" s="93"/>
      <c r="BI233" s="93"/>
      <c r="BJ233" s="93"/>
      <c r="BK233" s="93"/>
      <c r="BL233" s="93"/>
      <c r="BM233" s="93"/>
      <c r="BN233" s="93"/>
      <c r="BO233" s="93"/>
      <c r="BP233" s="93"/>
      <c r="BQ233" s="93"/>
      <c r="BR233" s="93"/>
      <c r="BS233" s="93"/>
      <c r="BT233" s="93"/>
      <c r="BU233" s="93"/>
      <c r="BV233" s="93"/>
      <c r="BW233" s="93"/>
      <c r="BX233" s="93"/>
      <c r="BY233" s="93"/>
      <c r="BZ233" s="93"/>
      <c r="CA233" s="93"/>
      <c r="CB233" s="93"/>
      <c r="CC233" s="93"/>
      <c r="CD233" s="93"/>
      <c r="CE233" s="93"/>
      <c r="CF233" s="93"/>
      <c r="CG233" s="93"/>
      <c r="CH233" s="93"/>
      <c r="CI233" s="93"/>
      <c r="CJ233" s="93"/>
      <c r="CK233" s="93"/>
      <c r="CL233" s="93"/>
      <c r="CM233" s="93"/>
      <c r="CN233" s="93"/>
      <c r="CO233" s="93"/>
      <c r="CP233" s="93"/>
      <c r="CQ233" s="93"/>
      <c r="CR233" s="93"/>
      <c r="CS233" s="93"/>
      <c r="CT233" s="93"/>
      <c r="CU233" s="93"/>
      <c r="CV233" s="93"/>
      <c r="CW233" s="93"/>
      <c r="CX233" s="93"/>
      <c r="CY233" s="93"/>
      <c r="CZ233" s="93"/>
      <c r="DA233" s="93"/>
      <c r="DB233" s="93"/>
      <c r="DC233" s="93"/>
      <c r="DD233" s="93"/>
      <c r="DE233" s="93"/>
      <c r="DF233" s="93"/>
      <c r="DG233" s="93"/>
      <c r="DH233" s="93"/>
      <c r="DI233" s="93"/>
      <c r="DJ233" s="93"/>
      <c r="DK233" s="93"/>
      <c r="DL233" s="93"/>
      <c r="DM233" s="93"/>
      <c r="DN233" s="93"/>
      <c r="DO233" s="93"/>
      <c r="DP233" s="93"/>
      <c r="DQ233" s="93"/>
      <c r="DR233" s="93"/>
    </row>
    <row r="234">
      <c r="A234" s="93"/>
      <c r="B234" s="24" t="s">
        <v>6</v>
      </c>
      <c r="C234" s="17"/>
      <c r="D234" s="17"/>
      <c r="E234" s="17"/>
      <c r="F234" s="25" t="s">
        <v>7</v>
      </c>
      <c r="G234" s="17"/>
      <c r="H234" s="17"/>
      <c r="I234" s="18"/>
      <c r="J234" s="26" t="s">
        <v>8</v>
      </c>
      <c r="K234" s="17"/>
      <c r="L234" s="17"/>
      <c r="M234" s="17"/>
      <c r="N234" s="18"/>
      <c r="O234" s="93"/>
      <c r="P234" s="93"/>
      <c r="Q234" s="24" t="s">
        <v>6</v>
      </c>
      <c r="R234" s="17"/>
      <c r="S234" s="17"/>
      <c r="T234" s="17"/>
      <c r="U234" s="25" t="s">
        <v>7</v>
      </c>
      <c r="V234" s="17"/>
      <c r="W234" s="17"/>
      <c r="X234" s="18"/>
      <c r="Y234" s="26" t="s">
        <v>8</v>
      </c>
      <c r="Z234" s="17"/>
      <c r="AA234" s="17"/>
      <c r="AB234" s="17"/>
      <c r="AC234" s="18"/>
      <c r="AD234" s="137" t="s">
        <v>90</v>
      </c>
      <c r="AE234" s="17"/>
      <c r="AF234" s="17"/>
      <c r="AG234" s="18"/>
      <c r="AH234" s="93"/>
      <c r="AI234" s="93"/>
      <c r="AJ234" s="93"/>
      <c r="AK234" s="93"/>
      <c r="AL234" s="93"/>
      <c r="AM234" s="93"/>
      <c r="AN234" s="93"/>
      <c r="AO234" s="93"/>
      <c r="AP234" s="93"/>
      <c r="AQ234" s="93"/>
      <c r="AR234" s="93"/>
      <c r="AS234" s="93"/>
      <c r="AT234" s="93"/>
      <c r="AU234" s="93"/>
      <c r="AV234" s="93"/>
      <c r="AW234" s="93"/>
      <c r="AX234" s="93"/>
      <c r="AY234" s="93"/>
      <c r="AZ234" s="93"/>
      <c r="BA234" s="93"/>
      <c r="BB234" s="93"/>
      <c r="BC234" s="93"/>
      <c r="BD234" s="93"/>
      <c r="BE234" s="93"/>
      <c r="BF234" s="93"/>
      <c r="BG234" s="93"/>
      <c r="BH234" s="93"/>
      <c r="BI234" s="93"/>
      <c r="BJ234" s="93"/>
      <c r="BK234" s="93"/>
      <c r="BL234" s="93"/>
      <c r="BM234" s="93"/>
      <c r="BN234" s="93"/>
      <c r="BO234" s="93"/>
      <c r="BP234" s="93"/>
      <c r="BQ234" s="93"/>
      <c r="BR234" s="93"/>
      <c r="BS234" s="93"/>
      <c r="BT234" s="93"/>
      <c r="BU234" s="93"/>
      <c r="BV234" s="93"/>
      <c r="BW234" s="93"/>
      <c r="BX234" s="93"/>
      <c r="BY234" s="93"/>
      <c r="BZ234" s="93"/>
      <c r="CA234" s="93"/>
      <c r="CB234" s="93"/>
      <c r="CC234" s="93"/>
      <c r="CD234" s="93"/>
      <c r="CE234" s="93"/>
      <c r="CF234" s="93"/>
      <c r="CG234" s="93"/>
      <c r="CH234" s="93"/>
      <c r="CI234" s="93"/>
      <c r="CJ234" s="93"/>
      <c r="CK234" s="93"/>
      <c r="CL234" s="93"/>
      <c r="CM234" s="93"/>
      <c r="CN234" s="93"/>
      <c r="CO234" s="93"/>
      <c r="CP234" s="93"/>
      <c r="CQ234" s="93"/>
      <c r="CR234" s="93"/>
      <c r="CS234" s="93"/>
      <c r="CT234" s="93"/>
      <c r="CU234" s="93"/>
      <c r="CV234" s="93"/>
      <c r="CW234" s="93"/>
      <c r="CX234" s="93"/>
      <c r="CY234" s="93"/>
      <c r="CZ234" s="93"/>
      <c r="DA234" s="93"/>
      <c r="DB234" s="93"/>
      <c r="DC234" s="93"/>
      <c r="DD234" s="93"/>
      <c r="DE234" s="93"/>
      <c r="DF234" s="93"/>
      <c r="DG234" s="93"/>
      <c r="DH234" s="93"/>
      <c r="DI234" s="93"/>
      <c r="DJ234" s="93"/>
      <c r="DK234" s="93"/>
      <c r="DL234" s="93"/>
      <c r="DM234" s="93"/>
      <c r="DN234" s="93"/>
      <c r="DO234" s="93"/>
      <c r="DP234" s="93"/>
      <c r="DQ234" s="93"/>
      <c r="DR234" s="93"/>
    </row>
    <row r="235">
      <c r="A235" s="93"/>
      <c r="B235" s="22" t="str">
        <f>1-((1-B220)^P13)</f>
        <v>#NAME?</v>
      </c>
      <c r="C235" s="17"/>
      <c r="D235" s="17"/>
      <c r="E235" s="17"/>
      <c r="F235" s="22" t="str">
        <f>1-((1-F220)^P13)</f>
        <v>#NAME?</v>
      </c>
      <c r="G235" s="17"/>
      <c r="H235" s="17"/>
      <c r="I235" s="17"/>
      <c r="J235" s="22" t="str">
        <f>1-((1-J220)^P13)</f>
        <v>#NAME?</v>
      </c>
      <c r="K235" s="17"/>
      <c r="L235" s="17"/>
      <c r="M235" s="17"/>
      <c r="N235" s="17"/>
      <c r="O235" s="93"/>
      <c r="P235" s="93"/>
      <c r="Q235" s="22" t="str">
        <f>1-((1-Q220)^O33)</f>
        <v>#NAME?</v>
      </c>
      <c r="R235" s="17"/>
      <c r="S235" s="17"/>
      <c r="T235" s="17"/>
      <c r="U235" s="22" t="str">
        <f>1-((1-U220)^O33)</f>
        <v>#NAME?</v>
      </c>
      <c r="V235" s="17"/>
      <c r="W235" s="17"/>
      <c r="X235" s="17"/>
      <c r="Y235" s="22" t="str">
        <f>1-((1-Y220)^O33)</f>
        <v>#NAME?</v>
      </c>
      <c r="Z235" s="17"/>
      <c r="AA235" s="17"/>
      <c r="AB235" s="17"/>
      <c r="AC235" s="17"/>
      <c r="AD235" s="138">
        <f>IF($G$42="No Advantage",Q235,IF($G$42="Advantage",U235,IF($G$42="Disadvantage",Y235,0)))</f>
        <v>0</v>
      </c>
      <c r="AE235" s="17"/>
      <c r="AF235" s="17"/>
      <c r="AG235" s="18"/>
      <c r="AH235" s="93"/>
      <c r="AI235" s="93"/>
      <c r="AJ235" s="93"/>
      <c r="AK235" s="93"/>
      <c r="AL235" s="93"/>
      <c r="AM235" s="93"/>
      <c r="AN235" s="93"/>
      <c r="AO235" s="93"/>
      <c r="AP235" s="93"/>
      <c r="AQ235" s="93"/>
      <c r="AR235" s="93"/>
      <c r="AS235" s="93"/>
      <c r="AT235" s="93"/>
      <c r="AU235" s="93"/>
      <c r="AV235" s="93"/>
      <c r="AW235" s="93"/>
      <c r="AX235" s="93"/>
      <c r="AY235" s="93"/>
      <c r="AZ235" s="93"/>
      <c r="BA235" s="93"/>
      <c r="BB235" s="93"/>
      <c r="BC235" s="93"/>
      <c r="BD235" s="93"/>
      <c r="BE235" s="93"/>
      <c r="BF235" s="93"/>
      <c r="BG235" s="93"/>
      <c r="BH235" s="93"/>
      <c r="BI235" s="93"/>
      <c r="BJ235" s="93"/>
      <c r="BK235" s="93"/>
      <c r="BL235" s="93"/>
      <c r="BM235" s="93"/>
      <c r="BN235" s="93"/>
      <c r="BO235" s="93"/>
      <c r="BP235" s="93"/>
      <c r="BQ235" s="93"/>
      <c r="BR235" s="93"/>
      <c r="BS235" s="93"/>
      <c r="BT235" s="93"/>
      <c r="BU235" s="93"/>
      <c r="BV235" s="93"/>
      <c r="BW235" s="93"/>
      <c r="BX235" s="93"/>
      <c r="BY235" s="93"/>
      <c r="BZ235" s="93"/>
      <c r="CA235" s="93"/>
      <c r="CB235" s="93"/>
      <c r="CC235" s="93"/>
      <c r="CD235" s="93"/>
      <c r="CE235" s="93"/>
      <c r="CF235" s="93"/>
      <c r="CG235" s="93"/>
      <c r="CH235" s="93"/>
      <c r="CI235" s="93"/>
      <c r="CJ235" s="93"/>
      <c r="CK235" s="93"/>
      <c r="CL235" s="93"/>
      <c r="CM235" s="93"/>
      <c r="CN235" s="93"/>
      <c r="CO235" s="93"/>
      <c r="CP235" s="93"/>
      <c r="CQ235" s="93"/>
      <c r="CR235" s="93"/>
      <c r="CS235" s="93"/>
      <c r="CT235" s="93"/>
      <c r="CU235" s="93"/>
      <c r="CV235" s="93"/>
      <c r="CW235" s="93"/>
      <c r="CX235" s="93"/>
      <c r="CY235" s="93"/>
      <c r="CZ235" s="93"/>
      <c r="DA235" s="93"/>
      <c r="DB235" s="93"/>
      <c r="DC235" s="93"/>
      <c r="DD235" s="93"/>
      <c r="DE235" s="93"/>
      <c r="DF235" s="93"/>
      <c r="DG235" s="93"/>
      <c r="DH235" s="93"/>
      <c r="DI235" s="93"/>
      <c r="DJ235" s="93"/>
      <c r="DK235" s="93"/>
      <c r="DL235" s="93"/>
      <c r="DM235" s="93"/>
      <c r="DN235" s="93"/>
      <c r="DO235" s="93"/>
      <c r="DP235" s="93"/>
      <c r="DQ235" s="93"/>
      <c r="DR235" s="93"/>
    </row>
    <row r="236">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c r="AA236" s="93"/>
      <c r="AB236" s="93"/>
      <c r="AC236" s="93"/>
      <c r="AD236" s="93"/>
      <c r="AE236" s="93"/>
      <c r="AF236" s="93"/>
      <c r="AG236" s="93"/>
      <c r="AH236" s="93"/>
      <c r="AI236" s="93"/>
      <c r="AJ236" s="93"/>
      <c r="AK236" s="93"/>
      <c r="AL236" s="93"/>
      <c r="AM236" s="93"/>
      <c r="AN236" s="93"/>
      <c r="AO236" s="93"/>
      <c r="AP236" s="93"/>
      <c r="AQ236" s="93"/>
      <c r="AR236" s="93"/>
      <c r="AS236" s="93"/>
      <c r="AT236" s="93"/>
      <c r="AU236" s="93"/>
      <c r="AV236" s="93"/>
      <c r="AW236" s="93"/>
      <c r="AX236" s="93"/>
      <c r="AY236" s="93"/>
      <c r="AZ236" s="93"/>
      <c r="BA236" s="93"/>
      <c r="BB236" s="93"/>
      <c r="BC236" s="93"/>
      <c r="BD236" s="93"/>
      <c r="BE236" s="93"/>
      <c r="BF236" s="93"/>
      <c r="BG236" s="93"/>
      <c r="BH236" s="93"/>
      <c r="BI236" s="93"/>
      <c r="BJ236" s="93"/>
      <c r="BK236" s="93"/>
      <c r="BL236" s="93"/>
      <c r="BM236" s="93"/>
      <c r="BN236" s="93"/>
      <c r="BO236" s="93"/>
      <c r="BP236" s="93"/>
      <c r="BQ236" s="93"/>
      <c r="BR236" s="93"/>
      <c r="BS236" s="93"/>
      <c r="BT236" s="93"/>
      <c r="BU236" s="93"/>
      <c r="BV236" s="93"/>
      <c r="BW236" s="93"/>
      <c r="BX236" s="93"/>
      <c r="BY236" s="93"/>
      <c r="BZ236" s="93"/>
      <c r="CA236" s="93"/>
      <c r="CB236" s="93"/>
      <c r="CC236" s="93"/>
      <c r="CD236" s="93"/>
      <c r="CE236" s="93"/>
      <c r="CF236" s="93"/>
      <c r="CG236" s="93"/>
      <c r="CH236" s="93"/>
      <c r="CI236" s="93"/>
      <c r="CJ236" s="93"/>
      <c r="CK236" s="93"/>
      <c r="CL236" s="93"/>
      <c r="CM236" s="93"/>
      <c r="CN236" s="93"/>
      <c r="CO236" s="93"/>
      <c r="CP236" s="93"/>
      <c r="CQ236" s="93"/>
      <c r="CR236" s="93"/>
      <c r="CS236" s="93"/>
      <c r="CT236" s="93"/>
      <c r="CU236" s="93"/>
      <c r="CV236" s="93"/>
      <c r="CW236" s="93"/>
      <c r="CX236" s="93"/>
      <c r="CY236" s="93"/>
      <c r="CZ236" s="93"/>
      <c r="DA236" s="93"/>
      <c r="DB236" s="93"/>
      <c r="DC236" s="93"/>
      <c r="DD236" s="93"/>
      <c r="DE236" s="93"/>
      <c r="DF236" s="93"/>
      <c r="DG236" s="93"/>
      <c r="DH236" s="93"/>
      <c r="DI236" s="93"/>
      <c r="DJ236" s="93"/>
      <c r="DK236" s="93"/>
      <c r="DL236" s="93"/>
      <c r="DM236" s="93"/>
      <c r="DN236" s="93"/>
      <c r="DO236" s="93"/>
      <c r="DP236" s="93"/>
      <c r="DQ236" s="93"/>
      <c r="DR236" s="93"/>
    </row>
    <row r="237">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c r="AA237" s="93"/>
      <c r="AB237" s="93"/>
      <c r="AC237" s="93"/>
      <c r="AD237" s="93"/>
      <c r="AE237" s="93"/>
      <c r="AF237" s="93"/>
      <c r="AG237" s="93"/>
      <c r="AH237" s="93"/>
      <c r="AI237" s="93"/>
      <c r="AJ237" s="93"/>
      <c r="AK237" s="93"/>
      <c r="AL237" s="93"/>
      <c r="AM237" s="93"/>
      <c r="AN237" s="93"/>
      <c r="AO237" s="93"/>
      <c r="AP237" s="93"/>
      <c r="AQ237" s="93"/>
      <c r="AR237" s="93"/>
      <c r="AS237" s="93"/>
      <c r="AT237" s="93"/>
      <c r="AU237" s="93"/>
      <c r="AV237" s="93"/>
      <c r="AW237" s="93"/>
      <c r="AX237" s="93"/>
      <c r="AY237" s="93"/>
      <c r="AZ237" s="93"/>
      <c r="BA237" s="93"/>
      <c r="BB237" s="93"/>
      <c r="BC237" s="93"/>
      <c r="BD237" s="93"/>
      <c r="BE237" s="93"/>
      <c r="BF237" s="93"/>
      <c r="BG237" s="93"/>
      <c r="BH237" s="93"/>
      <c r="BI237" s="93"/>
      <c r="BJ237" s="93"/>
      <c r="BK237" s="93"/>
      <c r="BL237" s="93"/>
      <c r="BM237" s="93"/>
      <c r="BN237" s="93"/>
      <c r="BO237" s="93"/>
      <c r="BP237" s="93"/>
      <c r="BQ237" s="93"/>
      <c r="BR237" s="93"/>
      <c r="BS237" s="93"/>
      <c r="BT237" s="93"/>
      <c r="BU237" s="93"/>
      <c r="BV237" s="93"/>
      <c r="BW237" s="93"/>
      <c r="BX237" s="93"/>
      <c r="BY237" s="93"/>
      <c r="BZ237" s="93"/>
      <c r="CA237" s="93"/>
      <c r="CB237" s="93"/>
      <c r="CC237" s="93"/>
      <c r="CD237" s="93"/>
      <c r="CE237" s="93"/>
      <c r="CF237" s="93"/>
      <c r="CG237" s="93"/>
      <c r="CH237" s="93"/>
      <c r="CI237" s="93"/>
      <c r="CJ237" s="93"/>
      <c r="CK237" s="93"/>
      <c r="CL237" s="93"/>
      <c r="CM237" s="93"/>
      <c r="CN237" s="93"/>
      <c r="CO237" s="93"/>
      <c r="CP237" s="93"/>
      <c r="CQ237" s="93"/>
      <c r="CR237" s="93"/>
      <c r="CS237" s="93"/>
      <c r="CT237" s="93"/>
      <c r="CU237" s="93"/>
      <c r="CV237" s="93"/>
      <c r="CW237" s="93"/>
      <c r="CX237" s="93"/>
      <c r="CY237" s="93"/>
      <c r="CZ237" s="93"/>
      <c r="DA237" s="93"/>
      <c r="DB237" s="93"/>
      <c r="DC237" s="93"/>
      <c r="DD237" s="93"/>
      <c r="DE237" s="93"/>
      <c r="DF237" s="93"/>
      <c r="DG237" s="93"/>
      <c r="DH237" s="93"/>
      <c r="DI237" s="93"/>
      <c r="DJ237" s="93"/>
      <c r="DK237" s="93"/>
      <c r="DL237" s="93"/>
      <c r="DM237" s="93"/>
      <c r="DN237" s="93"/>
      <c r="DO237" s="93"/>
      <c r="DP237" s="93"/>
      <c r="DQ237" s="93"/>
      <c r="DR237" s="93"/>
    </row>
    <row r="238">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c r="AA238" s="93"/>
      <c r="AB238" s="93"/>
      <c r="AC238" s="93"/>
      <c r="AD238" s="93"/>
      <c r="AE238" s="93"/>
      <c r="AF238" s="93"/>
      <c r="AG238" s="93"/>
      <c r="AH238" s="93"/>
      <c r="AI238" s="93"/>
      <c r="AJ238" s="93"/>
      <c r="AK238" s="93"/>
      <c r="AL238" s="93"/>
      <c r="AM238" s="93"/>
      <c r="AN238" s="93"/>
      <c r="AO238" s="93"/>
      <c r="AP238" s="93"/>
      <c r="AQ238" s="93"/>
      <c r="AR238" s="93"/>
      <c r="AS238" s="93"/>
      <c r="AT238" s="93"/>
      <c r="AU238" s="93"/>
      <c r="AV238" s="93"/>
      <c r="AW238" s="93"/>
      <c r="AX238" s="93"/>
      <c r="AY238" s="93"/>
      <c r="AZ238" s="93"/>
      <c r="BA238" s="93"/>
      <c r="BB238" s="93"/>
      <c r="BC238" s="93"/>
      <c r="BD238" s="93"/>
      <c r="BE238" s="93"/>
      <c r="BF238" s="93"/>
      <c r="BG238" s="93"/>
      <c r="BH238" s="93"/>
      <c r="BI238" s="93"/>
      <c r="BJ238" s="93"/>
      <c r="BK238" s="93"/>
      <c r="BL238" s="93"/>
      <c r="BM238" s="93"/>
      <c r="BN238" s="93"/>
      <c r="BO238" s="93"/>
      <c r="BP238" s="93"/>
      <c r="BQ238" s="93"/>
      <c r="BR238" s="93"/>
      <c r="BS238" s="93"/>
      <c r="BT238" s="93"/>
      <c r="BU238" s="93"/>
      <c r="BV238" s="93"/>
      <c r="BW238" s="93"/>
      <c r="BX238" s="93"/>
      <c r="BY238" s="93"/>
      <c r="BZ238" s="93"/>
      <c r="CA238" s="93"/>
      <c r="CB238" s="93"/>
      <c r="CC238" s="93"/>
      <c r="CD238" s="93"/>
      <c r="CE238" s="93"/>
      <c r="CF238" s="93"/>
      <c r="CG238" s="93"/>
      <c r="CH238" s="93"/>
      <c r="CI238" s="93"/>
      <c r="CJ238" s="93"/>
      <c r="CK238" s="93"/>
      <c r="CL238" s="93"/>
      <c r="CM238" s="93"/>
      <c r="CN238" s="93"/>
      <c r="CO238" s="93"/>
      <c r="CP238" s="93"/>
      <c r="CQ238" s="93"/>
      <c r="CR238" s="93"/>
      <c r="CS238" s="93"/>
      <c r="CT238" s="93"/>
      <c r="CU238" s="93"/>
      <c r="CV238" s="93"/>
      <c r="CW238" s="93"/>
      <c r="CX238" s="93"/>
      <c r="CY238" s="93"/>
      <c r="CZ238" s="93"/>
      <c r="DA238" s="93"/>
      <c r="DB238" s="93"/>
      <c r="DC238" s="93"/>
      <c r="DD238" s="93"/>
      <c r="DE238" s="93"/>
      <c r="DF238" s="93"/>
      <c r="DG238" s="93"/>
      <c r="DH238" s="93"/>
      <c r="DI238" s="93"/>
      <c r="DJ238" s="93"/>
      <c r="DK238" s="93"/>
      <c r="DL238" s="93"/>
      <c r="DM238" s="93"/>
      <c r="DN238" s="93"/>
      <c r="DO238" s="93"/>
      <c r="DP238" s="93"/>
      <c r="DQ238" s="93"/>
      <c r="DR238" s="93"/>
    </row>
    <row r="239">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c r="AA239" s="93"/>
      <c r="AB239" s="93"/>
      <c r="AC239" s="93"/>
      <c r="AD239" s="93"/>
      <c r="AE239" s="93"/>
      <c r="AF239" s="93"/>
      <c r="AG239" s="93"/>
      <c r="AH239" s="93"/>
      <c r="AI239" s="93"/>
      <c r="AJ239" s="93"/>
      <c r="AK239" s="93"/>
      <c r="AL239" s="93"/>
      <c r="AM239" s="93"/>
      <c r="AN239" s="93"/>
      <c r="AO239" s="93"/>
      <c r="AP239" s="93"/>
      <c r="AQ239" s="93"/>
      <c r="AR239" s="93"/>
      <c r="AS239" s="93"/>
      <c r="AT239" s="93"/>
      <c r="AU239" s="93"/>
      <c r="AV239" s="93"/>
      <c r="AW239" s="93"/>
      <c r="AX239" s="93"/>
      <c r="AY239" s="93"/>
      <c r="AZ239" s="93"/>
      <c r="BA239" s="93"/>
      <c r="BB239" s="93"/>
      <c r="BC239" s="93"/>
      <c r="BD239" s="93"/>
      <c r="BE239" s="93"/>
      <c r="BF239" s="93"/>
      <c r="BG239" s="93"/>
      <c r="BH239" s="93"/>
      <c r="BI239" s="93"/>
      <c r="BJ239" s="93"/>
      <c r="BK239" s="93"/>
      <c r="BL239" s="93"/>
      <c r="BM239" s="93"/>
      <c r="BN239" s="93"/>
      <c r="BO239" s="93"/>
      <c r="BP239" s="93"/>
      <c r="BQ239" s="93"/>
      <c r="BR239" s="93"/>
      <c r="BS239" s="93"/>
      <c r="BT239" s="93"/>
      <c r="BU239" s="93"/>
      <c r="BV239" s="93"/>
      <c r="BW239" s="93"/>
      <c r="BX239" s="93"/>
      <c r="BY239" s="93"/>
      <c r="BZ239" s="93"/>
      <c r="CA239" s="93"/>
      <c r="CB239" s="93"/>
      <c r="CC239" s="93"/>
      <c r="CD239" s="93"/>
      <c r="CE239" s="93"/>
      <c r="CF239" s="93"/>
      <c r="CG239" s="93"/>
      <c r="CH239" s="93"/>
      <c r="CI239" s="93"/>
      <c r="CJ239" s="93"/>
      <c r="CK239" s="93"/>
      <c r="CL239" s="93"/>
      <c r="CM239" s="93"/>
      <c r="CN239" s="93"/>
      <c r="CO239" s="93"/>
      <c r="CP239" s="93"/>
      <c r="CQ239" s="93"/>
      <c r="CR239" s="93"/>
      <c r="CS239" s="93"/>
      <c r="CT239" s="93"/>
      <c r="CU239" s="93"/>
      <c r="CV239" s="93"/>
      <c r="CW239" s="93"/>
      <c r="CX239" s="93"/>
      <c r="CY239" s="93"/>
      <c r="CZ239" s="93"/>
      <c r="DA239" s="93"/>
      <c r="DB239" s="93"/>
      <c r="DC239" s="93"/>
      <c r="DD239" s="93"/>
      <c r="DE239" s="93"/>
      <c r="DF239" s="93"/>
      <c r="DG239" s="93"/>
      <c r="DH239" s="93"/>
      <c r="DI239" s="93"/>
      <c r="DJ239" s="93"/>
      <c r="DK239" s="93"/>
      <c r="DL239" s="93"/>
      <c r="DM239" s="93"/>
      <c r="DN239" s="93"/>
      <c r="DO239" s="93"/>
      <c r="DP239" s="93"/>
      <c r="DQ239" s="93"/>
      <c r="DR239" s="93"/>
    </row>
    <row r="240">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c r="AA240" s="93"/>
      <c r="AB240" s="93"/>
      <c r="AC240" s="93"/>
      <c r="AD240" s="93"/>
      <c r="AE240" s="93"/>
      <c r="AF240" s="93"/>
      <c r="AG240" s="93"/>
      <c r="AH240" s="93"/>
      <c r="AI240" s="93"/>
      <c r="AJ240" s="93"/>
      <c r="AK240" s="93"/>
      <c r="AL240" s="93"/>
      <c r="AM240" s="93"/>
      <c r="AN240" s="93"/>
      <c r="AO240" s="93"/>
      <c r="AP240" s="93"/>
      <c r="AQ240" s="93"/>
      <c r="AR240" s="93"/>
      <c r="AS240" s="93"/>
      <c r="AT240" s="93"/>
      <c r="AU240" s="93"/>
      <c r="AV240" s="93"/>
      <c r="AW240" s="93"/>
      <c r="AX240" s="93"/>
      <c r="AY240" s="93"/>
      <c r="AZ240" s="93"/>
      <c r="BA240" s="93"/>
      <c r="BB240" s="93"/>
      <c r="BC240" s="93"/>
      <c r="BD240" s="93"/>
      <c r="BE240" s="93"/>
      <c r="BF240" s="93"/>
      <c r="BG240" s="93"/>
      <c r="BH240" s="93"/>
      <c r="BI240" s="93"/>
      <c r="BJ240" s="93"/>
      <c r="BK240" s="93"/>
      <c r="BL240" s="93"/>
      <c r="BM240" s="93"/>
      <c r="BN240" s="93"/>
      <c r="BO240" s="93"/>
      <c r="BP240" s="93"/>
      <c r="BQ240" s="93"/>
      <c r="BR240" s="93"/>
      <c r="BS240" s="93"/>
      <c r="BT240" s="93"/>
      <c r="BU240" s="93"/>
      <c r="BV240" s="93"/>
      <c r="BW240" s="93"/>
      <c r="BX240" s="93"/>
      <c r="BY240" s="93"/>
      <c r="BZ240" s="93"/>
      <c r="CA240" s="93"/>
      <c r="CB240" s="93"/>
      <c r="CC240" s="93"/>
      <c r="CD240" s="93"/>
      <c r="CE240" s="93"/>
      <c r="CF240" s="93"/>
      <c r="CG240" s="93"/>
      <c r="CH240" s="93"/>
      <c r="CI240" s="93"/>
      <c r="CJ240" s="93"/>
      <c r="CK240" s="93"/>
      <c r="CL240" s="93"/>
      <c r="CM240" s="93"/>
      <c r="CN240" s="93"/>
      <c r="CO240" s="93"/>
      <c r="CP240" s="93"/>
      <c r="CQ240" s="93"/>
      <c r="CR240" s="93"/>
      <c r="CS240" s="93"/>
      <c r="CT240" s="93"/>
      <c r="CU240" s="93"/>
      <c r="CV240" s="93"/>
      <c r="CW240" s="93"/>
      <c r="CX240" s="93"/>
      <c r="CY240" s="93"/>
      <c r="CZ240" s="93"/>
      <c r="DA240" s="93"/>
      <c r="DB240" s="93"/>
      <c r="DC240" s="93"/>
      <c r="DD240" s="93"/>
      <c r="DE240" s="93"/>
      <c r="DF240" s="93"/>
      <c r="DG240" s="93"/>
      <c r="DH240" s="93"/>
      <c r="DI240" s="93"/>
      <c r="DJ240" s="93"/>
      <c r="DK240" s="93"/>
      <c r="DL240" s="93"/>
      <c r="DM240" s="93"/>
      <c r="DN240" s="93"/>
      <c r="DO240" s="93"/>
      <c r="DP240" s="93"/>
      <c r="DQ240" s="93"/>
      <c r="DR240" s="93"/>
    </row>
    <row r="241">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c r="AA241" s="93"/>
      <c r="AB241" s="93"/>
      <c r="AC241" s="93"/>
      <c r="AD241" s="93"/>
      <c r="AE241" s="93"/>
      <c r="AF241" s="93"/>
      <c r="AG241" s="93"/>
      <c r="AH241" s="93"/>
      <c r="AI241" s="93"/>
      <c r="AJ241" s="93"/>
      <c r="AK241" s="93"/>
      <c r="AL241" s="93"/>
      <c r="AM241" s="93"/>
      <c r="AN241" s="93"/>
      <c r="AO241" s="93"/>
      <c r="AP241" s="93"/>
      <c r="AQ241" s="93"/>
      <c r="AR241" s="93"/>
      <c r="AS241" s="93"/>
      <c r="AT241" s="93"/>
      <c r="AU241" s="93"/>
      <c r="AV241" s="93"/>
      <c r="AW241" s="93"/>
      <c r="AX241" s="93"/>
      <c r="AY241" s="93"/>
      <c r="AZ241" s="93"/>
      <c r="BA241" s="93"/>
      <c r="BB241" s="93"/>
      <c r="BC241" s="93"/>
      <c r="BD241" s="93"/>
      <c r="BE241" s="93"/>
      <c r="BF241" s="93"/>
      <c r="BG241" s="93"/>
      <c r="BH241" s="93"/>
      <c r="BI241" s="93"/>
      <c r="BJ241" s="93"/>
      <c r="BK241" s="93"/>
      <c r="BL241" s="93"/>
      <c r="BM241" s="93"/>
      <c r="BN241" s="93"/>
      <c r="BO241" s="93"/>
      <c r="BP241" s="93"/>
      <c r="BQ241" s="93"/>
      <c r="BR241" s="93"/>
      <c r="BS241" s="93"/>
      <c r="BT241" s="93"/>
      <c r="BU241" s="93"/>
      <c r="BV241" s="93"/>
      <c r="BW241" s="93"/>
      <c r="BX241" s="93"/>
      <c r="BY241" s="93"/>
      <c r="BZ241" s="93"/>
      <c r="CA241" s="93"/>
      <c r="CB241" s="93"/>
      <c r="CC241" s="93"/>
      <c r="CD241" s="93"/>
      <c r="CE241" s="93"/>
      <c r="CF241" s="93"/>
      <c r="CG241" s="93"/>
      <c r="CH241" s="93"/>
      <c r="CI241" s="93"/>
      <c r="CJ241" s="93"/>
      <c r="CK241" s="93"/>
      <c r="CL241" s="93"/>
      <c r="CM241" s="93"/>
      <c r="CN241" s="93"/>
      <c r="CO241" s="93"/>
      <c r="CP241" s="93"/>
      <c r="CQ241" s="93"/>
      <c r="CR241" s="93"/>
      <c r="CS241" s="93"/>
      <c r="CT241" s="93"/>
      <c r="CU241" s="93"/>
      <c r="CV241" s="93"/>
      <c r="CW241" s="93"/>
      <c r="CX241" s="93"/>
      <c r="CY241" s="93"/>
      <c r="CZ241" s="93"/>
      <c r="DA241" s="93"/>
      <c r="DB241" s="93"/>
      <c r="DC241" s="93"/>
      <c r="DD241" s="93"/>
      <c r="DE241" s="93"/>
      <c r="DF241" s="93"/>
      <c r="DG241" s="93"/>
      <c r="DH241" s="93"/>
      <c r="DI241" s="93"/>
      <c r="DJ241" s="93"/>
      <c r="DK241" s="93"/>
      <c r="DL241" s="93"/>
      <c r="DM241" s="93"/>
      <c r="DN241" s="93"/>
      <c r="DO241" s="93"/>
      <c r="DP241" s="93"/>
      <c r="DQ241" s="93"/>
      <c r="DR241" s="93"/>
    </row>
    <row r="242">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c r="AA242" s="93"/>
      <c r="AB242" s="93"/>
      <c r="AC242" s="93"/>
      <c r="AD242" s="93"/>
      <c r="AE242" s="93"/>
      <c r="AF242" s="93"/>
      <c r="AG242" s="93"/>
      <c r="AH242" s="93"/>
      <c r="AI242" s="93"/>
      <c r="AJ242" s="93"/>
      <c r="AK242" s="93"/>
      <c r="AL242" s="93"/>
      <c r="AM242" s="93"/>
      <c r="AN242" s="93"/>
      <c r="AO242" s="93"/>
      <c r="AP242" s="93"/>
      <c r="AQ242" s="93"/>
      <c r="AR242" s="93"/>
      <c r="AS242" s="93"/>
      <c r="AT242" s="93"/>
      <c r="AU242" s="93"/>
      <c r="AV242" s="93"/>
      <c r="AW242" s="93"/>
      <c r="AX242" s="93"/>
      <c r="AY242" s="93"/>
      <c r="AZ242" s="93"/>
      <c r="BA242" s="93"/>
      <c r="BB242" s="93"/>
      <c r="BC242" s="93"/>
      <c r="BD242" s="93"/>
      <c r="BE242" s="93"/>
      <c r="BF242" s="93"/>
      <c r="BG242" s="93"/>
      <c r="BH242" s="93"/>
      <c r="BI242" s="93"/>
      <c r="BJ242" s="93"/>
      <c r="BK242" s="93"/>
      <c r="BL242" s="93"/>
      <c r="BM242" s="93"/>
      <c r="BN242" s="93"/>
      <c r="BO242" s="93"/>
      <c r="BP242" s="93"/>
      <c r="BQ242" s="93"/>
      <c r="BR242" s="93"/>
      <c r="BS242" s="93"/>
      <c r="BT242" s="93"/>
      <c r="BU242" s="93"/>
      <c r="BV242" s="93"/>
      <c r="BW242" s="93"/>
      <c r="BX242" s="93"/>
      <c r="BY242" s="93"/>
      <c r="BZ242" s="93"/>
      <c r="CA242" s="93"/>
      <c r="CB242" s="93"/>
      <c r="CC242" s="93"/>
      <c r="CD242" s="93"/>
      <c r="CE242" s="93"/>
      <c r="CF242" s="93"/>
      <c r="CG242" s="93"/>
      <c r="CH242" s="93"/>
      <c r="CI242" s="93"/>
      <c r="CJ242" s="93"/>
      <c r="CK242" s="93"/>
      <c r="CL242" s="93"/>
      <c r="CM242" s="93"/>
      <c r="CN242" s="93"/>
      <c r="CO242" s="93"/>
      <c r="CP242" s="93"/>
      <c r="CQ242" s="93"/>
      <c r="CR242" s="93"/>
      <c r="CS242" s="93"/>
      <c r="CT242" s="93"/>
      <c r="CU242" s="93"/>
      <c r="CV242" s="93"/>
      <c r="CW242" s="93"/>
      <c r="CX242" s="93"/>
      <c r="CY242" s="93"/>
      <c r="CZ242" s="93"/>
      <c r="DA242" s="93"/>
      <c r="DB242" s="93"/>
      <c r="DC242" s="93"/>
      <c r="DD242" s="93"/>
      <c r="DE242" s="93"/>
      <c r="DF242" s="93"/>
      <c r="DG242" s="93"/>
      <c r="DH242" s="93"/>
      <c r="DI242" s="93"/>
      <c r="DJ242" s="93"/>
      <c r="DK242" s="93"/>
      <c r="DL242" s="93"/>
      <c r="DM242" s="93"/>
      <c r="DN242" s="93"/>
      <c r="DO242" s="93"/>
      <c r="DP242" s="93"/>
      <c r="DQ242" s="93"/>
      <c r="DR242" s="93"/>
    </row>
    <row r="243">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c r="AA243" s="93"/>
      <c r="AB243" s="93"/>
      <c r="AC243" s="93"/>
      <c r="AD243" s="93"/>
      <c r="AE243" s="93"/>
      <c r="AF243" s="93"/>
      <c r="AG243" s="93"/>
      <c r="AH243" s="93"/>
      <c r="AI243" s="93"/>
      <c r="AJ243" s="93"/>
      <c r="AK243" s="93"/>
      <c r="AL243" s="93"/>
      <c r="AM243" s="93"/>
      <c r="AN243" s="93"/>
      <c r="AO243" s="93"/>
      <c r="AP243" s="93"/>
      <c r="AQ243" s="93"/>
      <c r="AR243" s="93"/>
      <c r="AS243" s="93"/>
      <c r="AT243" s="93"/>
      <c r="AU243" s="93"/>
      <c r="AV243" s="93"/>
      <c r="AW243" s="93"/>
      <c r="AX243" s="93"/>
      <c r="AY243" s="93"/>
      <c r="AZ243" s="93"/>
      <c r="BA243" s="93"/>
      <c r="BB243" s="93"/>
      <c r="BC243" s="93"/>
      <c r="BD243" s="93"/>
      <c r="BE243" s="93"/>
      <c r="BF243" s="93"/>
      <c r="BG243" s="93"/>
      <c r="BH243" s="93"/>
      <c r="BI243" s="93"/>
      <c r="BJ243" s="93"/>
      <c r="BK243" s="93"/>
      <c r="BL243" s="93"/>
      <c r="BM243" s="93"/>
      <c r="BN243" s="93"/>
      <c r="BO243" s="93"/>
      <c r="BP243" s="93"/>
      <c r="BQ243" s="93"/>
      <c r="BR243" s="93"/>
      <c r="BS243" s="93"/>
      <c r="BT243" s="93"/>
      <c r="BU243" s="93"/>
      <c r="BV243" s="93"/>
      <c r="BW243" s="93"/>
      <c r="BX243" s="93"/>
      <c r="BY243" s="93"/>
      <c r="BZ243" s="93"/>
      <c r="CA243" s="93"/>
      <c r="CB243" s="93"/>
      <c r="CC243" s="93"/>
      <c r="CD243" s="93"/>
      <c r="CE243" s="93"/>
      <c r="CF243" s="93"/>
      <c r="CG243" s="93"/>
      <c r="CH243" s="93"/>
      <c r="CI243" s="93"/>
      <c r="CJ243" s="93"/>
      <c r="CK243" s="93"/>
      <c r="CL243" s="93"/>
      <c r="CM243" s="93"/>
      <c r="CN243" s="93"/>
      <c r="CO243" s="93"/>
      <c r="CP243" s="93"/>
      <c r="CQ243" s="93"/>
      <c r="CR243" s="93"/>
      <c r="CS243" s="93"/>
      <c r="CT243" s="93"/>
      <c r="CU243" s="93"/>
      <c r="CV243" s="93"/>
      <c r="CW243" s="93"/>
      <c r="CX243" s="93"/>
      <c r="CY243" s="93"/>
      <c r="CZ243" s="93"/>
      <c r="DA243" s="93"/>
      <c r="DB243" s="93"/>
      <c r="DC243" s="93"/>
      <c r="DD243" s="93"/>
      <c r="DE243" s="93"/>
      <c r="DF243" s="93"/>
      <c r="DG243" s="93"/>
      <c r="DH243" s="93"/>
      <c r="DI243" s="93"/>
      <c r="DJ243" s="93"/>
      <c r="DK243" s="93"/>
      <c r="DL243" s="93"/>
      <c r="DM243" s="93"/>
      <c r="DN243" s="93"/>
      <c r="DO243" s="93"/>
      <c r="DP243" s="93"/>
      <c r="DQ243" s="93"/>
      <c r="DR243" s="93"/>
    </row>
    <row r="244">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c r="AA244" s="93"/>
      <c r="AB244" s="93"/>
      <c r="AC244" s="93"/>
      <c r="AD244" s="93"/>
      <c r="AE244" s="93"/>
      <c r="AF244" s="93"/>
      <c r="AG244" s="93"/>
      <c r="AH244" s="93"/>
      <c r="AI244" s="93"/>
      <c r="AJ244" s="93"/>
      <c r="AK244" s="93"/>
      <c r="AL244" s="93"/>
      <c r="AM244" s="93"/>
      <c r="AN244" s="93"/>
      <c r="AO244" s="93"/>
      <c r="AP244" s="93"/>
      <c r="AQ244" s="93"/>
      <c r="AR244" s="93"/>
      <c r="AS244" s="93"/>
      <c r="AT244" s="93"/>
      <c r="AU244" s="93"/>
      <c r="AV244" s="93"/>
      <c r="AW244" s="93"/>
      <c r="AX244" s="93"/>
      <c r="AY244" s="93"/>
      <c r="AZ244" s="93"/>
      <c r="BA244" s="93"/>
      <c r="BB244" s="93"/>
      <c r="BC244" s="93"/>
      <c r="BD244" s="93"/>
      <c r="BE244" s="93"/>
      <c r="BF244" s="93"/>
      <c r="BG244" s="93"/>
      <c r="BH244" s="93"/>
      <c r="BI244" s="93"/>
      <c r="BJ244" s="93"/>
      <c r="BK244" s="93"/>
      <c r="BL244" s="93"/>
      <c r="BM244" s="93"/>
      <c r="BN244" s="93"/>
      <c r="BO244" s="93"/>
      <c r="BP244" s="93"/>
      <c r="BQ244" s="93"/>
      <c r="BR244" s="93"/>
      <c r="BS244" s="93"/>
      <c r="BT244" s="93"/>
      <c r="BU244" s="93"/>
      <c r="BV244" s="93"/>
      <c r="BW244" s="93"/>
      <c r="BX244" s="93"/>
      <c r="BY244" s="93"/>
      <c r="BZ244" s="93"/>
      <c r="CA244" s="93"/>
      <c r="CB244" s="93"/>
      <c r="CC244" s="93"/>
      <c r="CD244" s="93"/>
      <c r="CE244" s="93"/>
      <c r="CF244" s="93"/>
      <c r="CG244" s="93"/>
      <c r="CH244" s="93"/>
      <c r="CI244" s="93"/>
      <c r="CJ244" s="93"/>
      <c r="CK244" s="93"/>
      <c r="CL244" s="93"/>
      <c r="CM244" s="93"/>
      <c r="CN244" s="93"/>
      <c r="CO244" s="93"/>
      <c r="CP244" s="93"/>
      <c r="CQ244" s="93"/>
      <c r="CR244" s="93"/>
      <c r="CS244" s="93"/>
      <c r="CT244" s="93"/>
      <c r="CU244" s="93"/>
      <c r="CV244" s="93"/>
      <c r="CW244" s="93"/>
      <c r="CX244" s="93"/>
      <c r="CY244" s="93"/>
      <c r="CZ244" s="93"/>
      <c r="DA244" s="93"/>
      <c r="DB244" s="93"/>
      <c r="DC244" s="93"/>
      <c r="DD244" s="93"/>
      <c r="DE244" s="93"/>
      <c r="DF244" s="93"/>
      <c r="DG244" s="93"/>
      <c r="DH244" s="93"/>
      <c r="DI244" s="93"/>
      <c r="DJ244" s="93"/>
      <c r="DK244" s="93"/>
      <c r="DL244" s="93"/>
      <c r="DM244" s="93"/>
      <c r="DN244" s="93"/>
      <c r="DO244" s="93"/>
      <c r="DP244" s="93"/>
      <c r="DQ244" s="93"/>
      <c r="DR244" s="93"/>
    </row>
    <row r="245">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c r="AA245" s="93"/>
      <c r="AB245" s="93"/>
      <c r="AC245" s="93"/>
      <c r="AD245" s="93"/>
      <c r="AE245" s="93"/>
      <c r="AF245" s="93"/>
      <c r="AG245" s="93"/>
      <c r="AH245" s="93"/>
      <c r="AI245" s="93"/>
      <c r="AJ245" s="93"/>
      <c r="AK245" s="93"/>
      <c r="AL245" s="93"/>
      <c r="AM245" s="93"/>
      <c r="AN245" s="93"/>
      <c r="AO245" s="93"/>
      <c r="AP245" s="93"/>
      <c r="AQ245" s="93"/>
      <c r="AR245" s="93"/>
      <c r="AS245" s="93"/>
      <c r="AT245" s="93"/>
      <c r="AU245" s="93"/>
      <c r="AV245" s="93"/>
      <c r="AW245" s="93"/>
      <c r="AX245" s="93"/>
      <c r="AY245" s="93"/>
      <c r="AZ245" s="93"/>
      <c r="BA245" s="93"/>
      <c r="BB245" s="93"/>
      <c r="BC245" s="93"/>
      <c r="BD245" s="93"/>
      <c r="BE245" s="93"/>
      <c r="BF245" s="93"/>
      <c r="BG245" s="93"/>
      <c r="BH245" s="93"/>
      <c r="BI245" s="93"/>
      <c r="BJ245" s="93"/>
      <c r="BK245" s="93"/>
      <c r="BL245" s="93"/>
      <c r="BM245" s="93"/>
      <c r="BN245" s="93"/>
      <c r="BO245" s="93"/>
      <c r="BP245" s="93"/>
      <c r="BQ245" s="93"/>
      <c r="BR245" s="93"/>
      <c r="BS245" s="93"/>
      <c r="BT245" s="93"/>
      <c r="BU245" s="93"/>
      <c r="BV245" s="93"/>
      <c r="BW245" s="93"/>
      <c r="BX245" s="93"/>
      <c r="BY245" s="93"/>
      <c r="BZ245" s="93"/>
      <c r="CA245" s="93"/>
      <c r="CB245" s="93"/>
      <c r="CC245" s="93"/>
      <c r="CD245" s="93"/>
      <c r="CE245" s="93"/>
      <c r="CF245" s="93"/>
      <c r="CG245" s="93"/>
      <c r="CH245" s="93"/>
      <c r="CI245" s="93"/>
      <c r="CJ245" s="93"/>
      <c r="CK245" s="93"/>
      <c r="CL245" s="93"/>
      <c r="CM245" s="93"/>
      <c r="CN245" s="93"/>
      <c r="CO245" s="93"/>
      <c r="CP245" s="93"/>
      <c r="CQ245" s="93"/>
      <c r="CR245" s="93"/>
      <c r="CS245" s="93"/>
      <c r="CT245" s="93"/>
      <c r="CU245" s="93"/>
      <c r="CV245" s="93"/>
      <c r="CW245" s="93"/>
      <c r="CX245" s="93"/>
      <c r="CY245" s="93"/>
      <c r="CZ245" s="93"/>
      <c r="DA245" s="93"/>
      <c r="DB245" s="93"/>
      <c r="DC245" s="93"/>
      <c r="DD245" s="93"/>
      <c r="DE245" s="93"/>
      <c r="DF245" s="93"/>
      <c r="DG245" s="93"/>
      <c r="DH245" s="93"/>
      <c r="DI245" s="93"/>
      <c r="DJ245" s="93"/>
      <c r="DK245" s="93"/>
      <c r="DL245" s="93"/>
      <c r="DM245" s="93"/>
      <c r="DN245" s="93"/>
      <c r="DO245" s="93"/>
      <c r="DP245" s="93"/>
      <c r="DQ245" s="93"/>
      <c r="DR245" s="93"/>
    </row>
    <row r="246">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c r="AA246" s="93"/>
      <c r="AB246" s="93"/>
      <c r="AC246" s="93"/>
      <c r="AD246" s="93"/>
      <c r="AE246" s="93"/>
      <c r="AF246" s="93"/>
      <c r="AG246" s="93"/>
      <c r="AH246" s="93"/>
      <c r="AI246" s="93"/>
      <c r="AJ246" s="93"/>
      <c r="AK246" s="93"/>
      <c r="AL246" s="93"/>
      <c r="AM246" s="93"/>
      <c r="AN246" s="93"/>
      <c r="AO246" s="93"/>
      <c r="AP246" s="93"/>
      <c r="AQ246" s="93"/>
      <c r="AR246" s="93"/>
      <c r="AS246" s="93"/>
      <c r="AT246" s="93"/>
      <c r="AU246" s="93"/>
      <c r="AV246" s="93"/>
      <c r="AW246" s="93"/>
      <c r="AX246" s="93"/>
      <c r="AY246" s="93"/>
      <c r="AZ246" s="93"/>
      <c r="BA246" s="93"/>
      <c r="BB246" s="93"/>
      <c r="BC246" s="93"/>
      <c r="BD246" s="93"/>
      <c r="BE246" s="93"/>
      <c r="BF246" s="93"/>
      <c r="BG246" s="93"/>
      <c r="BH246" s="93"/>
      <c r="BI246" s="93"/>
      <c r="BJ246" s="93"/>
      <c r="BK246" s="93"/>
      <c r="BL246" s="93"/>
      <c r="BM246" s="93"/>
      <c r="BN246" s="93"/>
      <c r="BO246" s="93"/>
      <c r="BP246" s="93"/>
      <c r="BQ246" s="93"/>
      <c r="BR246" s="93"/>
      <c r="BS246" s="93"/>
      <c r="BT246" s="93"/>
      <c r="BU246" s="93"/>
      <c r="BV246" s="93"/>
      <c r="BW246" s="93"/>
      <c r="BX246" s="93"/>
      <c r="BY246" s="93"/>
      <c r="BZ246" s="93"/>
      <c r="CA246" s="93"/>
      <c r="CB246" s="93"/>
      <c r="CC246" s="93"/>
      <c r="CD246" s="93"/>
      <c r="CE246" s="93"/>
      <c r="CF246" s="93"/>
      <c r="CG246" s="93"/>
      <c r="CH246" s="93"/>
      <c r="CI246" s="93"/>
      <c r="CJ246" s="93"/>
      <c r="CK246" s="93"/>
      <c r="CL246" s="93"/>
      <c r="CM246" s="93"/>
      <c r="CN246" s="93"/>
      <c r="CO246" s="93"/>
      <c r="CP246" s="93"/>
      <c r="CQ246" s="93"/>
      <c r="CR246" s="93"/>
      <c r="CS246" s="93"/>
      <c r="CT246" s="93"/>
      <c r="CU246" s="93"/>
      <c r="CV246" s="93"/>
      <c r="CW246" s="93"/>
      <c r="CX246" s="93"/>
      <c r="CY246" s="93"/>
      <c r="CZ246" s="93"/>
      <c r="DA246" s="93"/>
      <c r="DB246" s="93"/>
      <c r="DC246" s="93"/>
      <c r="DD246" s="93"/>
      <c r="DE246" s="93"/>
      <c r="DF246" s="93"/>
      <c r="DG246" s="93"/>
      <c r="DH246" s="93"/>
      <c r="DI246" s="93"/>
      <c r="DJ246" s="93"/>
      <c r="DK246" s="93"/>
      <c r="DL246" s="93"/>
      <c r="DM246" s="93"/>
      <c r="DN246" s="93"/>
      <c r="DO246" s="93"/>
      <c r="DP246" s="93"/>
      <c r="DQ246" s="93"/>
      <c r="DR246" s="93"/>
    </row>
    <row r="247">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c r="AA247" s="93"/>
      <c r="AB247" s="93"/>
      <c r="AC247" s="93"/>
      <c r="AD247" s="93"/>
      <c r="AE247" s="93"/>
      <c r="AF247" s="93"/>
      <c r="AG247" s="93"/>
      <c r="AH247" s="93"/>
      <c r="AI247" s="93"/>
      <c r="AJ247" s="93"/>
      <c r="AK247" s="93"/>
      <c r="AL247" s="93"/>
      <c r="AM247" s="93"/>
      <c r="AN247" s="93"/>
      <c r="AO247" s="93"/>
      <c r="AP247" s="93"/>
      <c r="AQ247" s="93"/>
      <c r="AR247" s="93"/>
      <c r="AS247" s="93"/>
      <c r="AT247" s="93"/>
      <c r="AU247" s="93"/>
      <c r="AV247" s="93"/>
      <c r="AW247" s="93"/>
      <c r="AX247" s="93"/>
      <c r="AY247" s="93"/>
      <c r="AZ247" s="93"/>
      <c r="BA247" s="93"/>
      <c r="BB247" s="93"/>
      <c r="BC247" s="93"/>
      <c r="BD247" s="93"/>
      <c r="BE247" s="93"/>
      <c r="BF247" s="93"/>
      <c r="BG247" s="93"/>
      <c r="BH247" s="93"/>
      <c r="BI247" s="93"/>
      <c r="BJ247" s="93"/>
      <c r="BK247" s="93"/>
      <c r="BL247" s="93"/>
      <c r="BM247" s="93"/>
      <c r="BN247" s="93"/>
      <c r="BO247" s="93"/>
      <c r="BP247" s="93"/>
      <c r="BQ247" s="93"/>
      <c r="BR247" s="93"/>
      <c r="BS247" s="93"/>
      <c r="BT247" s="93"/>
      <c r="BU247" s="93"/>
      <c r="BV247" s="93"/>
      <c r="BW247" s="93"/>
      <c r="BX247" s="93"/>
      <c r="BY247" s="93"/>
      <c r="BZ247" s="93"/>
      <c r="CA247" s="93"/>
      <c r="CB247" s="93"/>
      <c r="CC247" s="93"/>
      <c r="CD247" s="93"/>
      <c r="CE247" s="93"/>
      <c r="CF247" s="93"/>
      <c r="CG247" s="93"/>
      <c r="CH247" s="93"/>
      <c r="CI247" s="93"/>
      <c r="CJ247" s="93"/>
      <c r="CK247" s="93"/>
      <c r="CL247" s="93"/>
      <c r="CM247" s="93"/>
      <c r="CN247" s="93"/>
      <c r="CO247" s="93"/>
      <c r="CP247" s="93"/>
      <c r="CQ247" s="93"/>
      <c r="CR247" s="93"/>
      <c r="CS247" s="93"/>
      <c r="CT247" s="93"/>
      <c r="CU247" s="93"/>
      <c r="CV247" s="93"/>
      <c r="CW247" s="93"/>
      <c r="CX247" s="93"/>
      <c r="CY247" s="93"/>
      <c r="CZ247" s="93"/>
      <c r="DA247" s="93"/>
      <c r="DB247" s="93"/>
      <c r="DC247" s="93"/>
      <c r="DD247" s="93"/>
      <c r="DE247" s="93"/>
      <c r="DF247" s="93"/>
      <c r="DG247" s="93"/>
      <c r="DH247" s="93"/>
      <c r="DI247" s="93"/>
      <c r="DJ247" s="93"/>
      <c r="DK247" s="93"/>
      <c r="DL247" s="93"/>
      <c r="DM247" s="93"/>
      <c r="DN247" s="93"/>
      <c r="DO247" s="93"/>
      <c r="DP247" s="93"/>
      <c r="DQ247" s="93"/>
      <c r="DR247" s="93"/>
    </row>
    <row r="248">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c r="AA248" s="93"/>
      <c r="AB248" s="93"/>
      <c r="AC248" s="93"/>
      <c r="AD248" s="93"/>
      <c r="AE248" s="93"/>
      <c r="AF248" s="93"/>
      <c r="AG248" s="93"/>
      <c r="AH248" s="93"/>
      <c r="AI248" s="93"/>
      <c r="AJ248" s="93"/>
      <c r="AK248" s="93"/>
      <c r="AL248" s="93"/>
      <c r="AM248" s="93"/>
      <c r="AN248" s="93"/>
      <c r="AO248" s="93"/>
      <c r="AP248" s="93"/>
      <c r="AQ248" s="93"/>
      <c r="AR248" s="93"/>
      <c r="AS248" s="93"/>
      <c r="AT248" s="93"/>
      <c r="AU248" s="93"/>
      <c r="AV248" s="93"/>
      <c r="AW248" s="93"/>
      <c r="AX248" s="93"/>
      <c r="AY248" s="93"/>
      <c r="AZ248" s="93"/>
      <c r="BA248" s="93"/>
      <c r="BB248" s="93"/>
      <c r="BC248" s="93"/>
      <c r="BD248" s="93"/>
      <c r="BE248" s="93"/>
      <c r="BF248" s="93"/>
      <c r="BG248" s="93"/>
      <c r="BH248" s="93"/>
      <c r="BI248" s="93"/>
      <c r="BJ248" s="93"/>
      <c r="BK248" s="93"/>
      <c r="BL248" s="93"/>
      <c r="BM248" s="93"/>
      <c r="BN248" s="93"/>
      <c r="BO248" s="93"/>
      <c r="BP248" s="93"/>
      <c r="BQ248" s="93"/>
      <c r="BR248" s="93"/>
      <c r="BS248" s="93"/>
      <c r="BT248" s="93"/>
      <c r="BU248" s="93"/>
      <c r="BV248" s="93"/>
      <c r="BW248" s="93"/>
      <c r="BX248" s="93"/>
      <c r="BY248" s="93"/>
      <c r="BZ248" s="93"/>
      <c r="CA248" s="93"/>
      <c r="CB248" s="93"/>
      <c r="CC248" s="93"/>
      <c r="CD248" s="93"/>
      <c r="CE248" s="93"/>
      <c r="CF248" s="93"/>
      <c r="CG248" s="93"/>
      <c r="CH248" s="93"/>
      <c r="CI248" s="93"/>
      <c r="CJ248" s="93"/>
      <c r="CK248" s="93"/>
      <c r="CL248" s="93"/>
      <c r="CM248" s="93"/>
      <c r="CN248" s="93"/>
      <c r="CO248" s="93"/>
      <c r="CP248" s="93"/>
      <c r="CQ248" s="93"/>
      <c r="CR248" s="93"/>
      <c r="CS248" s="93"/>
      <c r="CT248" s="93"/>
      <c r="CU248" s="93"/>
      <c r="CV248" s="93"/>
      <c r="CW248" s="93"/>
      <c r="CX248" s="93"/>
      <c r="CY248" s="93"/>
      <c r="CZ248" s="93"/>
      <c r="DA248" s="93"/>
      <c r="DB248" s="93"/>
      <c r="DC248" s="93"/>
      <c r="DD248" s="93"/>
      <c r="DE248" s="93"/>
      <c r="DF248" s="93"/>
      <c r="DG248" s="93"/>
      <c r="DH248" s="93"/>
      <c r="DI248" s="93"/>
      <c r="DJ248" s="93"/>
      <c r="DK248" s="93"/>
      <c r="DL248" s="93"/>
      <c r="DM248" s="93"/>
      <c r="DN248" s="93"/>
      <c r="DO248" s="93"/>
      <c r="DP248" s="93"/>
      <c r="DQ248" s="93"/>
      <c r="DR248" s="93"/>
    </row>
    <row r="249">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c r="AA249" s="93"/>
      <c r="AB249" s="93"/>
      <c r="AC249" s="93"/>
      <c r="AD249" s="93"/>
      <c r="AE249" s="93"/>
      <c r="AF249" s="93"/>
      <c r="AG249" s="93"/>
      <c r="AH249" s="93"/>
      <c r="AI249" s="93"/>
      <c r="AJ249" s="93"/>
      <c r="AK249" s="93"/>
      <c r="AL249" s="93"/>
      <c r="AM249" s="93"/>
      <c r="AN249" s="93"/>
      <c r="AO249" s="93"/>
      <c r="AP249" s="93"/>
      <c r="AQ249" s="93"/>
      <c r="AR249" s="93"/>
      <c r="AS249" s="93"/>
      <c r="AT249" s="93"/>
      <c r="AU249" s="93"/>
      <c r="AV249" s="93"/>
      <c r="AW249" s="93"/>
      <c r="AX249" s="93"/>
      <c r="AY249" s="93"/>
      <c r="AZ249" s="93"/>
      <c r="BA249" s="93"/>
      <c r="BB249" s="93"/>
      <c r="BC249" s="93"/>
      <c r="BD249" s="93"/>
      <c r="BE249" s="93"/>
      <c r="BF249" s="93"/>
      <c r="BG249" s="93"/>
      <c r="BH249" s="93"/>
      <c r="BI249" s="93"/>
      <c r="BJ249" s="93"/>
      <c r="BK249" s="93"/>
      <c r="BL249" s="93"/>
      <c r="BM249" s="93"/>
      <c r="BN249" s="93"/>
      <c r="BO249" s="93"/>
      <c r="BP249" s="93"/>
      <c r="BQ249" s="93"/>
      <c r="BR249" s="93"/>
      <c r="BS249" s="93"/>
      <c r="BT249" s="93"/>
      <c r="BU249" s="93"/>
      <c r="BV249" s="93"/>
      <c r="BW249" s="93"/>
      <c r="BX249" s="93"/>
      <c r="BY249" s="93"/>
      <c r="BZ249" s="93"/>
      <c r="CA249" s="93"/>
      <c r="CB249" s="93"/>
      <c r="CC249" s="93"/>
      <c r="CD249" s="93"/>
      <c r="CE249" s="93"/>
      <c r="CF249" s="93"/>
      <c r="CG249" s="93"/>
      <c r="CH249" s="93"/>
      <c r="CI249" s="93"/>
      <c r="CJ249" s="93"/>
      <c r="CK249" s="93"/>
      <c r="CL249" s="93"/>
      <c r="CM249" s="93"/>
      <c r="CN249" s="93"/>
      <c r="CO249" s="93"/>
      <c r="CP249" s="93"/>
      <c r="CQ249" s="93"/>
      <c r="CR249" s="93"/>
      <c r="CS249" s="93"/>
      <c r="CT249" s="93"/>
      <c r="CU249" s="93"/>
      <c r="CV249" s="93"/>
      <c r="CW249" s="93"/>
      <c r="CX249" s="93"/>
      <c r="CY249" s="93"/>
      <c r="CZ249" s="93"/>
      <c r="DA249" s="93"/>
      <c r="DB249" s="93"/>
      <c r="DC249" s="93"/>
      <c r="DD249" s="93"/>
      <c r="DE249" s="93"/>
      <c r="DF249" s="93"/>
      <c r="DG249" s="93"/>
      <c r="DH249" s="93"/>
      <c r="DI249" s="93"/>
      <c r="DJ249" s="93"/>
      <c r="DK249" s="93"/>
      <c r="DL249" s="93"/>
      <c r="DM249" s="93"/>
      <c r="DN249" s="93"/>
      <c r="DO249" s="93"/>
      <c r="DP249" s="93"/>
      <c r="DQ249" s="93"/>
      <c r="DR249" s="93"/>
    </row>
    <row r="250">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c r="AA250" s="93"/>
      <c r="AB250" s="93"/>
      <c r="AC250" s="93"/>
      <c r="AD250" s="93"/>
      <c r="AE250" s="93"/>
      <c r="AF250" s="93"/>
      <c r="AG250" s="93"/>
      <c r="AH250" s="93"/>
      <c r="AI250" s="93"/>
      <c r="AJ250" s="93"/>
      <c r="AK250" s="93"/>
      <c r="AL250" s="93"/>
      <c r="AM250" s="93"/>
      <c r="AN250" s="93"/>
      <c r="AO250" s="93"/>
      <c r="AP250" s="93"/>
      <c r="AQ250" s="93"/>
      <c r="AR250" s="93"/>
      <c r="AS250" s="93"/>
      <c r="AT250" s="93"/>
      <c r="AU250" s="93"/>
      <c r="AV250" s="93"/>
      <c r="AW250" s="93"/>
      <c r="AX250" s="93"/>
      <c r="AY250" s="93"/>
      <c r="AZ250" s="93"/>
      <c r="BA250" s="93"/>
      <c r="BB250" s="93"/>
      <c r="BC250" s="93"/>
      <c r="BD250" s="93"/>
      <c r="BE250" s="93"/>
      <c r="BF250" s="93"/>
      <c r="BG250" s="93"/>
      <c r="BH250" s="93"/>
      <c r="BI250" s="93"/>
      <c r="BJ250" s="93"/>
      <c r="BK250" s="93"/>
      <c r="BL250" s="93"/>
      <c r="BM250" s="93"/>
      <c r="BN250" s="93"/>
      <c r="BO250" s="93"/>
      <c r="BP250" s="93"/>
      <c r="BQ250" s="93"/>
      <c r="BR250" s="93"/>
      <c r="BS250" s="93"/>
      <c r="BT250" s="93"/>
      <c r="BU250" s="93"/>
      <c r="BV250" s="93"/>
      <c r="BW250" s="93"/>
      <c r="BX250" s="93"/>
      <c r="BY250" s="93"/>
      <c r="BZ250" s="93"/>
      <c r="CA250" s="93"/>
      <c r="CB250" s="93"/>
      <c r="CC250" s="93"/>
      <c r="CD250" s="93"/>
      <c r="CE250" s="93"/>
      <c r="CF250" s="93"/>
      <c r="CG250" s="93"/>
      <c r="CH250" s="93"/>
      <c r="CI250" s="93"/>
      <c r="CJ250" s="93"/>
      <c r="CK250" s="93"/>
      <c r="CL250" s="93"/>
      <c r="CM250" s="93"/>
      <c r="CN250" s="93"/>
      <c r="CO250" s="93"/>
      <c r="CP250" s="93"/>
      <c r="CQ250" s="93"/>
      <c r="CR250" s="93"/>
      <c r="CS250" s="93"/>
      <c r="CT250" s="93"/>
      <c r="CU250" s="93"/>
      <c r="CV250" s="93"/>
      <c r="CW250" s="93"/>
      <c r="CX250" s="93"/>
      <c r="CY250" s="93"/>
      <c r="CZ250" s="93"/>
      <c r="DA250" s="93"/>
      <c r="DB250" s="93"/>
      <c r="DC250" s="93"/>
      <c r="DD250" s="93"/>
      <c r="DE250" s="93"/>
      <c r="DF250" s="93"/>
      <c r="DG250" s="93"/>
      <c r="DH250" s="93"/>
      <c r="DI250" s="93"/>
      <c r="DJ250" s="93"/>
      <c r="DK250" s="93"/>
      <c r="DL250" s="93"/>
      <c r="DM250" s="93"/>
      <c r="DN250" s="93"/>
      <c r="DO250" s="93"/>
      <c r="DP250" s="93"/>
      <c r="DQ250" s="93"/>
      <c r="DR250" s="93"/>
    </row>
    <row r="251">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c r="AA251" s="93"/>
      <c r="AB251" s="93"/>
      <c r="AC251" s="93"/>
      <c r="AD251" s="93"/>
      <c r="AE251" s="93"/>
      <c r="AF251" s="93"/>
      <c r="AG251" s="93"/>
      <c r="AH251" s="93"/>
      <c r="AI251" s="93"/>
      <c r="AJ251" s="93"/>
      <c r="AK251" s="93"/>
      <c r="AL251" s="93"/>
      <c r="AM251" s="93"/>
      <c r="AN251" s="93"/>
      <c r="AO251" s="93"/>
      <c r="AP251" s="93"/>
      <c r="AQ251" s="93"/>
      <c r="AR251" s="93"/>
      <c r="AS251" s="93"/>
      <c r="AT251" s="93"/>
      <c r="AU251" s="93"/>
      <c r="AV251" s="93"/>
      <c r="AW251" s="93"/>
      <c r="AX251" s="93"/>
      <c r="AY251" s="93"/>
      <c r="AZ251" s="93"/>
      <c r="BA251" s="93"/>
      <c r="BB251" s="93"/>
      <c r="BC251" s="93"/>
      <c r="BD251" s="93"/>
      <c r="BE251" s="93"/>
      <c r="BF251" s="93"/>
      <c r="BG251" s="93"/>
      <c r="BH251" s="93"/>
      <c r="BI251" s="93"/>
      <c r="BJ251" s="93"/>
      <c r="BK251" s="93"/>
      <c r="BL251" s="93"/>
      <c r="BM251" s="93"/>
      <c r="BN251" s="93"/>
      <c r="BO251" s="93"/>
      <c r="BP251" s="93"/>
      <c r="BQ251" s="93"/>
      <c r="BR251" s="93"/>
      <c r="BS251" s="93"/>
      <c r="BT251" s="93"/>
      <c r="BU251" s="93"/>
      <c r="BV251" s="93"/>
      <c r="BW251" s="93"/>
      <c r="BX251" s="93"/>
      <c r="BY251" s="93"/>
      <c r="BZ251" s="93"/>
      <c r="CA251" s="93"/>
      <c r="CB251" s="93"/>
      <c r="CC251" s="93"/>
      <c r="CD251" s="93"/>
      <c r="CE251" s="93"/>
      <c r="CF251" s="93"/>
      <c r="CG251" s="93"/>
      <c r="CH251" s="93"/>
      <c r="CI251" s="93"/>
      <c r="CJ251" s="93"/>
      <c r="CK251" s="93"/>
      <c r="CL251" s="93"/>
      <c r="CM251" s="93"/>
      <c r="CN251" s="93"/>
      <c r="CO251" s="93"/>
      <c r="CP251" s="93"/>
      <c r="CQ251" s="93"/>
      <c r="CR251" s="93"/>
      <c r="CS251" s="93"/>
      <c r="CT251" s="93"/>
      <c r="CU251" s="93"/>
      <c r="CV251" s="93"/>
      <c r="CW251" s="93"/>
      <c r="CX251" s="93"/>
      <c r="CY251" s="93"/>
      <c r="CZ251" s="93"/>
      <c r="DA251" s="93"/>
      <c r="DB251" s="93"/>
      <c r="DC251" s="93"/>
      <c r="DD251" s="93"/>
      <c r="DE251" s="93"/>
      <c r="DF251" s="93"/>
      <c r="DG251" s="93"/>
      <c r="DH251" s="93"/>
      <c r="DI251" s="93"/>
      <c r="DJ251" s="93"/>
      <c r="DK251" s="93"/>
      <c r="DL251" s="93"/>
      <c r="DM251" s="93"/>
      <c r="DN251" s="93"/>
      <c r="DO251" s="93"/>
      <c r="DP251" s="93"/>
      <c r="DQ251" s="93"/>
      <c r="DR251" s="93"/>
    </row>
    <row r="252">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c r="AA252" s="93"/>
      <c r="AB252" s="93"/>
      <c r="AC252" s="93"/>
      <c r="AD252" s="93"/>
      <c r="AE252" s="93"/>
      <c r="AF252" s="93"/>
      <c r="AG252" s="93"/>
      <c r="AH252" s="93"/>
      <c r="AI252" s="93"/>
      <c r="AJ252" s="93"/>
      <c r="AK252" s="93"/>
      <c r="AL252" s="93"/>
      <c r="AM252" s="93"/>
      <c r="AN252" s="93"/>
      <c r="AO252" s="93"/>
      <c r="AP252" s="93"/>
      <c r="AQ252" s="93"/>
      <c r="AR252" s="93"/>
      <c r="AS252" s="93"/>
      <c r="AT252" s="93"/>
      <c r="AU252" s="93"/>
      <c r="AV252" s="93"/>
      <c r="AW252" s="93"/>
      <c r="AX252" s="93"/>
      <c r="AY252" s="93"/>
      <c r="AZ252" s="93"/>
      <c r="BA252" s="93"/>
      <c r="BB252" s="93"/>
      <c r="BC252" s="93"/>
      <c r="BD252" s="93"/>
      <c r="BE252" s="93"/>
      <c r="BF252" s="93"/>
      <c r="BG252" s="93"/>
      <c r="BH252" s="93"/>
      <c r="BI252" s="93"/>
      <c r="BJ252" s="93"/>
      <c r="BK252" s="93"/>
      <c r="BL252" s="93"/>
      <c r="BM252" s="93"/>
      <c r="BN252" s="93"/>
      <c r="BO252" s="93"/>
      <c r="BP252" s="93"/>
      <c r="BQ252" s="93"/>
      <c r="BR252" s="93"/>
      <c r="BS252" s="93"/>
      <c r="BT252" s="93"/>
      <c r="BU252" s="93"/>
      <c r="BV252" s="93"/>
      <c r="BW252" s="93"/>
      <c r="BX252" s="93"/>
      <c r="BY252" s="93"/>
      <c r="BZ252" s="93"/>
      <c r="CA252" s="93"/>
      <c r="CB252" s="93"/>
      <c r="CC252" s="93"/>
      <c r="CD252" s="93"/>
      <c r="CE252" s="93"/>
      <c r="CF252" s="93"/>
      <c r="CG252" s="93"/>
      <c r="CH252" s="93"/>
      <c r="CI252" s="93"/>
      <c r="CJ252" s="93"/>
      <c r="CK252" s="93"/>
      <c r="CL252" s="93"/>
      <c r="CM252" s="93"/>
      <c r="CN252" s="93"/>
      <c r="CO252" s="93"/>
      <c r="CP252" s="93"/>
      <c r="CQ252" s="93"/>
      <c r="CR252" s="93"/>
      <c r="CS252" s="93"/>
      <c r="CT252" s="93"/>
      <c r="CU252" s="93"/>
      <c r="CV252" s="93"/>
      <c r="CW252" s="93"/>
      <c r="CX252" s="93"/>
      <c r="CY252" s="93"/>
      <c r="CZ252" s="93"/>
      <c r="DA252" s="93"/>
      <c r="DB252" s="93"/>
      <c r="DC252" s="93"/>
      <c r="DD252" s="93"/>
      <c r="DE252" s="93"/>
      <c r="DF252" s="93"/>
      <c r="DG252" s="93"/>
      <c r="DH252" s="93"/>
      <c r="DI252" s="93"/>
      <c r="DJ252" s="93"/>
      <c r="DK252" s="93"/>
      <c r="DL252" s="93"/>
      <c r="DM252" s="93"/>
      <c r="DN252" s="93"/>
      <c r="DO252" s="93"/>
      <c r="DP252" s="93"/>
      <c r="DQ252" s="93"/>
      <c r="DR252" s="93"/>
    </row>
    <row r="253">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c r="AA253" s="93"/>
      <c r="AB253" s="93"/>
      <c r="AC253" s="93"/>
      <c r="AD253" s="93"/>
      <c r="AE253" s="93"/>
      <c r="AF253" s="93"/>
      <c r="AG253" s="93"/>
      <c r="AH253" s="93"/>
      <c r="AI253" s="93"/>
      <c r="AJ253" s="93"/>
      <c r="AK253" s="93"/>
      <c r="AL253" s="93"/>
      <c r="AM253" s="93"/>
      <c r="AN253" s="93"/>
      <c r="AO253" s="93"/>
      <c r="AP253" s="93"/>
      <c r="AQ253" s="93"/>
      <c r="AR253" s="93"/>
      <c r="AS253" s="93"/>
      <c r="AT253" s="93"/>
      <c r="AU253" s="93"/>
      <c r="AV253" s="93"/>
      <c r="AW253" s="93"/>
      <c r="AX253" s="93"/>
      <c r="AY253" s="93"/>
      <c r="AZ253" s="93"/>
      <c r="BA253" s="93"/>
      <c r="BB253" s="93"/>
      <c r="BC253" s="93"/>
      <c r="BD253" s="93"/>
      <c r="BE253" s="93"/>
      <c r="BF253" s="93"/>
      <c r="BG253" s="93"/>
      <c r="BH253" s="93"/>
      <c r="BI253" s="93"/>
      <c r="BJ253" s="93"/>
      <c r="BK253" s="93"/>
      <c r="BL253" s="93"/>
      <c r="BM253" s="93"/>
      <c r="BN253" s="93"/>
      <c r="BO253" s="93"/>
      <c r="BP253" s="93"/>
      <c r="BQ253" s="93"/>
      <c r="BR253" s="93"/>
      <c r="BS253" s="93"/>
      <c r="BT253" s="93"/>
      <c r="BU253" s="93"/>
      <c r="BV253" s="93"/>
      <c r="BW253" s="93"/>
      <c r="BX253" s="93"/>
      <c r="BY253" s="93"/>
      <c r="BZ253" s="93"/>
      <c r="CA253" s="93"/>
      <c r="CB253" s="93"/>
      <c r="CC253" s="93"/>
      <c r="CD253" s="93"/>
      <c r="CE253" s="93"/>
      <c r="CF253" s="93"/>
      <c r="CG253" s="93"/>
      <c r="CH253" s="93"/>
      <c r="CI253" s="93"/>
      <c r="CJ253" s="93"/>
      <c r="CK253" s="93"/>
      <c r="CL253" s="93"/>
      <c r="CM253" s="93"/>
      <c r="CN253" s="93"/>
      <c r="CO253" s="93"/>
      <c r="CP253" s="93"/>
      <c r="CQ253" s="93"/>
      <c r="CR253" s="93"/>
      <c r="CS253" s="93"/>
      <c r="CT253" s="93"/>
      <c r="CU253" s="93"/>
      <c r="CV253" s="93"/>
      <c r="CW253" s="93"/>
      <c r="CX253" s="93"/>
      <c r="CY253" s="93"/>
      <c r="CZ253" s="93"/>
      <c r="DA253" s="93"/>
      <c r="DB253" s="93"/>
      <c r="DC253" s="93"/>
      <c r="DD253" s="93"/>
      <c r="DE253" s="93"/>
      <c r="DF253" s="93"/>
      <c r="DG253" s="93"/>
      <c r="DH253" s="93"/>
      <c r="DI253" s="93"/>
      <c r="DJ253" s="93"/>
      <c r="DK253" s="93"/>
      <c r="DL253" s="93"/>
      <c r="DM253" s="93"/>
      <c r="DN253" s="93"/>
      <c r="DO253" s="93"/>
      <c r="DP253" s="93"/>
      <c r="DQ253" s="93"/>
      <c r="DR253" s="93"/>
    </row>
    <row r="254">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c r="AA254" s="93"/>
      <c r="AB254" s="93"/>
      <c r="AC254" s="93"/>
      <c r="AD254" s="93"/>
      <c r="AE254" s="93"/>
      <c r="AF254" s="93"/>
      <c r="AG254" s="93"/>
      <c r="AH254" s="93"/>
      <c r="AI254" s="93"/>
      <c r="AJ254" s="93"/>
      <c r="AK254" s="93"/>
      <c r="AL254" s="93"/>
      <c r="AM254" s="93"/>
      <c r="AN254" s="93"/>
      <c r="AO254" s="93"/>
      <c r="AP254" s="93"/>
      <c r="AQ254" s="93"/>
      <c r="AR254" s="93"/>
      <c r="AS254" s="93"/>
      <c r="AT254" s="93"/>
      <c r="AU254" s="93"/>
      <c r="AV254" s="93"/>
      <c r="AW254" s="93"/>
      <c r="AX254" s="93"/>
      <c r="AY254" s="93"/>
      <c r="AZ254" s="93"/>
      <c r="BA254" s="93"/>
      <c r="BB254" s="93"/>
      <c r="BC254" s="93"/>
      <c r="BD254" s="93"/>
      <c r="BE254" s="93"/>
      <c r="BF254" s="93"/>
      <c r="BG254" s="93"/>
      <c r="BH254" s="93"/>
      <c r="BI254" s="93"/>
      <c r="BJ254" s="93"/>
      <c r="BK254" s="93"/>
      <c r="BL254" s="93"/>
      <c r="BM254" s="93"/>
      <c r="BN254" s="93"/>
      <c r="BO254" s="93"/>
      <c r="BP254" s="93"/>
      <c r="BQ254" s="93"/>
      <c r="BR254" s="93"/>
      <c r="BS254" s="93"/>
      <c r="BT254" s="93"/>
      <c r="BU254" s="93"/>
      <c r="BV254" s="93"/>
      <c r="BW254" s="93"/>
      <c r="BX254" s="93"/>
      <c r="BY254" s="93"/>
      <c r="BZ254" s="93"/>
      <c r="CA254" s="93"/>
      <c r="CB254" s="93"/>
      <c r="CC254" s="93"/>
      <c r="CD254" s="93"/>
      <c r="CE254" s="93"/>
      <c r="CF254" s="93"/>
      <c r="CG254" s="93"/>
      <c r="CH254" s="93"/>
      <c r="CI254" s="93"/>
      <c r="CJ254" s="93"/>
      <c r="CK254" s="93"/>
      <c r="CL254" s="93"/>
      <c r="CM254" s="93"/>
      <c r="CN254" s="93"/>
      <c r="CO254" s="93"/>
      <c r="CP254" s="93"/>
      <c r="CQ254" s="93"/>
      <c r="CR254" s="93"/>
      <c r="CS254" s="93"/>
      <c r="CT254" s="93"/>
      <c r="CU254" s="93"/>
      <c r="CV254" s="93"/>
      <c r="CW254" s="93"/>
      <c r="CX254" s="93"/>
      <c r="CY254" s="93"/>
      <c r="CZ254" s="93"/>
      <c r="DA254" s="93"/>
      <c r="DB254" s="93"/>
      <c r="DC254" s="93"/>
      <c r="DD254" s="93"/>
      <c r="DE254" s="93"/>
      <c r="DF254" s="93"/>
      <c r="DG254" s="93"/>
      <c r="DH254" s="93"/>
      <c r="DI254" s="93"/>
      <c r="DJ254" s="93"/>
      <c r="DK254" s="93"/>
      <c r="DL254" s="93"/>
      <c r="DM254" s="93"/>
      <c r="DN254" s="93"/>
      <c r="DO254" s="93"/>
      <c r="DP254" s="93"/>
      <c r="DQ254" s="93"/>
      <c r="DR254" s="93"/>
    </row>
    <row r="255">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c r="AA255" s="93"/>
      <c r="AB255" s="93"/>
      <c r="AC255" s="93"/>
      <c r="AD255" s="93"/>
      <c r="AE255" s="93"/>
      <c r="AF255" s="93"/>
      <c r="AG255" s="93"/>
      <c r="AH255" s="93"/>
      <c r="AI255" s="93"/>
      <c r="AJ255" s="93"/>
      <c r="AK255" s="93"/>
      <c r="AL255" s="93"/>
      <c r="AM255" s="93"/>
      <c r="AN255" s="93"/>
      <c r="AO255" s="93"/>
      <c r="AP255" s="93"/>
      <c r="AQ255" s="93"/>
      <c r="AR255" s="93"/>
      <c r="AS255" s="93"/>
      <c r="AT255" s="93"/>
      <c r="AU255" s="93"/>
      <c r="AV255" s="93"/>
      <c r="AW255" s="93"/>
      <c r="AX255" s="93"/>
      <c r="AY255" s="93"/>
      <c r="AZ255" s="93"/>
      <c r="BA255" s="93"/>
      <c r="BB255" s="93"/>
      <c r="BC255" s="93"/>
      <c r="BD255" s="93"/>
      <c r="BE255" s="93"/>
      <c r="BF255" s="93"/>
      <c r="BG255" s="93"/>
      <c r="BH255" s="93"/>
      <c r="BI255" s="93"/>
      <c r="BJ255" s="93"/>
      <c r="BK255" s="93"/>
      <c r="BL255" s="93"/>
      <c r="BM255" s="93"/>
      <c r="BN255" s="93"/>
      <c r="BO255" s="93"/>
      <c r="BP255" s="93"/>
      <c r="BQ255" s="93"/>
      <c r="BR255" s="93"/>
      <c r="BS255" s="93"/>
      <c r="BT255" s="93"/>
      <c r="BU255" s="93"/>
      <c r="BV255" s="93"/>
      <c r="BW255" s="93"/>
      <c r="BX255" s="93"/>
      <c r="BY255" s="93"/>
      <c r="BZ255" s="93"/>
      <c r="CA255" s="93"/>
      <c r="CB255" s="93"/>
      <c r="CC255" s="93"/>
      <c r="CD255" s="93"/>
      <c r="CE255" s="93"/>
      <c r="CF255" s="93"/>
      <c r="CG255" s="93"/>
      <c r="CH255" s="93"/>
      <c r="CI255" s="93"/>
      <c r="CJ255" s="93"/>
      <c r="CK255" s="93"/>
      <c r="CL255" s="93"/>
      <c r="CM255" s="93"/>
      <c r="CN255" s="93"/>
      <c r="CO255" s="93"/>
      <c r="CP255" s="93"/>
      <c r="CQ255" s="93"/>
      <c r="CR255" s="93"/>
      <c r="CS255" s="93"/>
      <c r="CT255" s="93"/>
      <c r="CU255" s="93"/>
      <c r="CV255" s="93"/>
      <c r="CW255" s="93"/>
      <c r="CX255" s="93"/>
      <c r="CY255" s="93"/>
      <c r="CZ255" s="93"/>
      <c r="DA255" s="93"/>
      <c r="DB255" s="93"/>
      <c r="DC255" s="93"/>
      <c r="DD255" s="93"/>
      <c r="DE255" s="93"/>
      <c r="DF255" s="93"/>
      <c r="DG255" s="93"/>
      <c r="DH255" s="93"/>
      <c r="DI255" s="93"/>
      <c r="DJ255" s="93"/>
      <c r="DK255" s="93"/>
      <c r="DL255" s="93"/>
      <c r="DM255" s="93"/>
      <c r="DN255" s="93"/>
      <c r="DO255" s="93"/>
      <c r="DP255" s="93"/>
      <c r="DQ255" s="93"/>
      <c r="DR255" s="93"/>
    </row>
    <row r="256">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c r="AA256" s="93"/>
      <c r="AB256" s="93"/>
      <c r="AC256" s="93"/>
      <c r="AD256" s="93"/>
      <c r="AE256" s="93"/>
      <c r="AF256" s="93"/>
      <c r="AG256" s="93"/>
      <c r="AH256" s="93"/>
      <c r="AI256" s="93"/>
      <c r="AJ256" s="93"/>
      <c r="AK256" s="93"/>
      <c r="AL256" s="93"/>
      <c r="AM256" s="93"/>
      <c r="AN256" s="93"/>
      <c r="AO256" s="93"/>
      <c r="AP256" s="93"/>
      <c r="AQ256" s="93"/>
      <c r="AR256" s="93"/>
      <c r="AS256" s="93"/>
      <c r="AT256" s="93"/>
      <c r="AU256" s="93"/>
      <c r="AV256" s="93"/>
      <c r="AW256" s="93"/>
      <c r="AX256" s="93"/>
      <c r="AY256" s="93"/>
      <c r="AZ256" s="93"/>
      <c r="BA256" s="93"/>
      <c r="BB256" s="93"/>
      <c r="BC256" s="93"/>
      <c r="BD256" s="93"/>
      <c r="BE256" s="93"/>
      <c r="BF256" s="93"/>
      <c r="BG256" s="93"/>
      <c r="BH256" s="93"/>
      <c r="BI256" s="93"/>
      <c r="BJ256" s="93"/>
      <c r="BK256" s="93"/>
      <c r="BL256" s="93"/>
      <c r="BM256" s="93"/>
      <c r="BN256" s="93"/>
      <c r="BO256" s="93"/>
      <c r="BP256" s="93"/>
      <c r="BQ256" s="93"/>
      <c r="BR256" s="93"/>
      <c r="BS256" s="93"/>
      <c r="BT256" s="93"/>
      <c r="BU256" s="93"/>
      <c r="BV256" s="93"/>
      <c r="BW256" s="93"/>
      <c r="BX256" s="93"/>
      <c r="BY256" s="93"/>
      <c r="BZ256" s="93"/>
      <c r="CA256" s="93"/>
      <c r="CB256" s="93"/>
      <c r="CC256" s="93"/>
      <c r="CD256" s="93"/>
      <c r="CE256" s="93"/>
      <c r="CF256" s="93"/>
      <c r="CG256" s="93"/>
      <c r="CH256" s="93"/>
      <c r="CI256" s="93"/>
      <c r="CJ256" s="93"/>
      <c r="CK256" s="93"/>
      <c r="CL256" s="93"/>
      <c r="CM256" s="93"/>
      <c r="CN256" s="93"/>
      <c r="CO256" s="93"/>
      <c r="CP256" s="93"/>
      <c r="CQ256" s="93"/>
      <c r="CR256" s="93"/>
      <c r="CS256" s="93"/>
      <c r="CT256" s="93"/>
      <c r="CU256" s="93"/>
      <c r="CV256" s="93"/>
      <c r="CW256" s="93"/>
      <c r="CX256" s="93"/>
      <c r="CY256" s="93"/>
      <c r="CZ256" s="93"/>
      <c r="DA256" s="93"/>
      <c r="DB256" s="93"/>
      <c r="DC256" s="93"/>
      <c r="DD256" s="93"/>
      <c r="DE256" s="93"/>
      <c r="DF256" s="93"/>
      <c r="DG256" s="93"/>
      <c r="DH256" s="93"/>
      <c r="DI256" s="93"/>
      <c r="DJ256" s="93"/>
      <c r="DK256" s="93"/>
      <c r="DL256" s="93"/>
      <c r="DM256" s="93"/>
      <c r="DN256" s="93"/>
      <c r="DO256" s="93"/>
      <c r="DP256" s="93"/>
      <c r="DQ256" s="93"/>
      <c r="DR256" s="93"/>
    </row>
    <row r="257">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c r="AA257" s="93"/>
      <c r="AB257" s="93"/>
      <c r="AC257" s="93"/>
      <c r="AD257" s="93"/>
      <c r="AE257" s="93"/>
      <c r="AF257" s="93"/>
      <c r="AG257" s="93"/>
      <c r="AH257" s="93"/>
      <c r="AI257" s="93"/>
      <c r="AJ257" s="93"/>
      <c r="AK257" s="93"/>
      <c r="AL257" s="93"/>
      <c r="AM257" s="93"/>
      <c r="AN257" s="93"/>
      <c r="AO257" s="93"/>
      <c r="AP257" s="93"/>
      <c r="AQ257" s="93"/>
      <c r="AR257" s="93"/>
      <c r="AS257" s="93"/>
      <c r="AT257" s="93"/>
      <c r="AU257" s="93"/>
      <c r="AV257" s="93"/>
      <c r="AW257" s="93"/>
      <c r="AX257" s="93"/>
      <c r="AY257" s="93"/>
      <c r="AZ257" s="93"/>
      <c r="BA257" s="93"/>
      <c r="BB257" s="93"/>
      <c r="BC257" s="93"/>
      <c r="BD257" s="93"/>
      <c r="BE257" s="93"/>
      <c r="BF257" s="93"/>
      <c r="BG257" s="93"/>
      <c r="BH257" s="93"/>
      <c r="BI257" s="93"/>
      <c r="BJ257" s="93"/>
      <c r="BK257" s="93"/>
      <c r="BL257" s="93"/>
      <c r="BM257" s="93"/>
      <c r="BN257" s="93"/>
      <c r="BO257" s="93"/>
      <c r="BP257" s="93"/>
      <c r="BQ257" s="93"/>
      <c r="BR257" s="93"/>
      <c r="BS257" s="93"/>
      <c r="BT257" s="93"/>
      <c r="BU257" s="93"/>
      <c r="BV257" s="93"/>
      <c r="BW257" s="93"/>
      <c r="BX257" s="93"/>
      <c r="BY257" s="93"/>
      <c r="BZ257" s="93"/>
      <c r="CA257" s="93"/>
      <c r="CB257" s="93"/>
      <c r="CC257" s="93"/>
      <c r="CD257" s="93"/>
      <c r="CE257" s="93"/>
      <c r="CF257" s="93"/>
      <c r="CG257" s="93"/>
      <c r="CH257" s="93"/>
      <c r="CI257" s="93"/>
      <c r="CJ257" s="93"/>
      <c r="CK257" s="93"/>
      <c r="CL257" s="93"/>
      <c r="CM257" s="93"/>
      <c r="CN257" s="93"/>
      <c r="CO257" s="93"/>
      <c r="CP257" s="93"/>
      <c r="CQ257" s="93"/>
      <c r="CR257" s="93"/>
      <c r="CS257" s="93"/>
      <c r="CT257" s="93"/>
      <c r="CU257" s="93"/>
      <c r="CV257" s="93"/>
      <c r="CW257" s="93"/>
      <c r="CX257" s="93"/>
      <c r="CY257" s="93"/>
      <c r="CZ257" s="93"/>
      <c r="DA257" s="93"/>
      <c r="DB257" s="93"/>
      <c r="DC257" s="93"/>
      <c r="DD257" s="93"/>
      <c r="DE257" s="93"/>
      <c r="DF257" s="93"/>
      <c r="DG257" s="93"/>
      <c r="DH257" s="93"/>
      <c r="DI257" s="93"/>
      <c r="DJ257" s="93"/>
      <c r="DK257" s="93"/>
      <c r="DL257" s="93"/>
      <c r="DM257" s="93"/>
      <c r="DN257" s="93"/>
      <c r="DO257" s="93"/>
      <c r="DP257" s="93"/>
      <c r="DQ257" s="93"/>
      <c r="DR257" s="93"/>
    </row>
    <row r="258">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c r="AA258" s="93"/>
      <c r="AB258" s="93"/>
      <c r="AC258" s="93"/>
      <c r="AD258" s="93"/>
      <c r="AE258" s="93"/>
      <c r="AF258" s="93"/>
      <c r="AG258" s="93"/>
      <c r="AH258" s="93"/>
      <c r="AI258" s="93"/>
      <c r="AJ258" s="93"/>
      <c r="AK258" s="93"/>
      <c r="AL258" s="93"/>
      <c r="AM258" s="93"/>
      <c r="AN258" s="93"/>
      <c r="AO258" s="93"/>
      <c r="AP258" s="93"/>
      <c r="AQ258" s="93"/>
      <c r="AR258" s="93"/>
      <c r="AS258" s="93"/>
      <c r="AT258" s="93"/>
      <c r="AU258" s="93"/>
      <c r="AV258" s="93"/>
      <c r="AW258" s="93"/>
      <c r="AX258" s="93"/>
      <c r="AY258" s="93"/>
      <c r="AZ258" s="93"/>
      <c r="BA258" s="93"/>
      <c r="BB258" s="93"/>
      <c r="BC258" s="93"/>
      <c r="BD258" s="93"/>
      <c r="BE258" s="93"/>
      <c r="BF258" s="93"/>
      <c r="BG258" s="93"/>
      <c r="BH258" s="93"/>
      <c r="BI258" s="93"/>
      <c r="BJ258" s="93"/>
      <c r="BK258" s="93"/>
      <c r="BL258" s="93"/>
      <c r="BM258" s="93"/>
      <c r="BN258" s="93"/>
      <c r="BO258" s="93"/>
      <c r="BP258" s="93"/>
      <c r="BQ258" s="93"/>
      <c r="BR258" s="93"/>
      <c r="BS258" s="93"/>
      <c r="BT258" s="93"/>
      <c r="BU258" s="93"/>
      <c r="BV258" s="93"/>
      <c r="BW258" s="93"/>
      <c r="BX258" s="93"/>
      <c r="BY258" s="93"/>
      <c r="BZ258" s="93"/>
      <c r="CA258" s="93"/>
      <c r="CB258" s="93"/>
      <c r="CC258" s="93"/>
      <c r="CD258" s="93"/>
      <c r="CE258" s="93"/>
      <c r="CF258" s="93"/>
      <c r="CG258" s="93"/>
      <c r="CH258" s="93"/>
      <c r="CI258" s="93"/>
      <c r="CJ258" s="93"/>
      <c r="CK258" s="93"/>
      <c r="CL258" s="93"/>
      <c r="CM258" s="93"/>
      <c r="CN258" s="93"/>
      <c r="CO258" s="93"/>
      <c r="CP258" s="93"/>
      <c r="CQ258" s="93"/>
      <c r="CR258" s="93"/>
      <c r="CS258" s="93"/>
      <c r="CT258" s="93"/>
      <c r="CU258" s="93"/>
      <c r="CV258" s="93"/>
      <c r="CW258" s="93"/>
      <c r="CX258" s="93"/>
      <c r="CY258" s="93"/>
      <c r="CZ258" s="93"/>
      <c r="DA258" s="93"/>
      <c r="DB258" s="93"/>
      <c r="DC258" s="93"/>
      <c r="DD258" s="93"/>
      <c r="DE258" s="93"/>
      <c r="DF258" s="93"/>
      <c r="DG258" s="93"/>
      <c r="DH258" s="93"/>
      <c r="DI258" s="93"/>
      <c r="DJ258" s="93"/>
      <c r="DK258" s="93"/>
      <c r="DL258" s="93"/>
      <c r="DM258" s="93"/>
      <c r="DN258" s="93"/>
      <c r="DO258" s="93"/>
      <c r="DP258" s="93"/>
      <c r="DQ258" s="93"/>
      <c r="DR258" s="93"/>
    </row>
    <row r="259">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c r="AA259" s="93"/>
      <c r="AB259" s="93"/>
      <c r="AC259" s="93"/>
      <c r="AD259" s="93"/>
      <c r="AE259" s="93"/>
      <c r="AF259" s="93"/>
      <c r="AG259" s="93"/>
      <c r="AH259" s="93"/>
      <c r="AI259" s="93"/>
      <c r="AJ259" s="93"/>
      <c r="AK259" s="93"/>
      <c r="AL259" s="93"/>
      <c r="AM259" s="93"/>
      <c r="AN259" s="93"/>
      <c r="AO259" s="93"/>
      <c r="AP259" s="93"/>
      <c r="AQ259" s="93"/>
      <c r="AR259" s="93"/>
      <c r="AS259" s="93"/>
      <c r="AT259" s="93"/>
      <c r="AU259" s="93"/>
      <c r="AV259" s="93"/>
      <c r="AW259" s="93"/>
      <c r="AX259" s="93"/>
      <c r="AY259" s="93"/>
      <c r="AZ259" s="93"/>
      <c r="BA259" s="93"/>
      <c r="BB259" s="93"/>
      <c r="BC259" s="93"/>
      <c r="BD259" s="93"/>
      <c r="BE259" s="93"/>
      <c r="BF259" s="93"/>
      <c r="BG259" s="93"/>
      <c r="BH259" s="93"/>
      <c r="BI259" s="93"/>
      <c r="BJ259" s="93"/>
      <c r="BK259" s="93"/>
      <c r="BL259" s="93"/>
      <c r="BM259" s="93"/>
      <c r="BN259" s="93"/>
      <c r="BO259" s="93"/>
      <c r="BP259" s="93"/>
      <c r="BQ259" s="93"/>
      <c r="BR259" s="93"/>
      <c r="BS259" s="93"/>
      <c r="BT259" s="93"/>
      <c r="BU259" s="93"/>
      <c r="BV259" s="93"/>
      <c r="BW259" s="93"/>
      <c r="BX259" s="93"/>
      <c r="BY259" s="93"/>
      <c r="BZ259" s="93"/>
      <c r="CA259" s="93"/>
      <c r="CB259" s="93"/>
      <c r="CC259" s="93"/>
      <c r="CD259" s="93"/>
      <c r="CE259" s="93"/>
      <c r="CF259" s="93"/>
      <c r="CG259" s="93"/>
      <c r="CH259" s="93"/>
      <c r="CI259" s="93"/>
      <c r="CJ259" s="93"/>
      <c r="CK259" s="93"/>
      <c r="CL259" s="93"/>
      <c r="CM259" s="93"/>
      <c r="CN259" s="93"/>
      <c r="CO259" s="93"/>
      <c r="CP259" s="93"/>
      <c r="CQ259" s="93"/>
      <c r="CR259" s="93"/>
      <c r="CS259" s="93"/>
      <c r="CT259" s="93"/>
      <c r="CU259" s="93"/>
      <c r="CV259" s="93"/>
      <c r="CW259" s="93"/>
      <c r="CX259" s="93"/>
      <c r="CY259" s="93"/>
      <c r="CZ259" s="93"/>
      <c r="DA259" s="93"/>
      <c r="DB259" s="93"/>
      <c r="DC259" s="93"/>
      <c r="DD259" s="93"/>
      <c r="DE259" s="93"/>
      <c r="DF259" s="93"/>
      <c r="DG259" s="93"/>
      <c r="DH259" s="93"/>
      <c r="DI259" s="93"/>
      <c r="DJ259" s="93"/>
      <c r="DK259" s="93"/>
      <c r="DL259" s="93"/>
      <c r="DM259" s="93"/>
      <c r="DN259" s="93"/>
      <c r="DO259" s="93"/>
      <c r="DP259" s="93"/>
      <c r="DQ259" s="93"/>
      <c r="DR259" s="93"/>
    </row>
    <row r="260">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c r="AA260" s="93"/>
      <c r="AB260" s="93"/>
      <c r="AC260" s="93"/>
      <c r="AD260" s="93"/>
      <c r="AE260" s="93"/>
      <c r="AF260" s="93"/>
      <c r="AG260" s="93"/>
      <c r="AH260" s="93"/>
      <c r="AI260" s="93"/>
      <c r="AJ260" s="93"/>
      <c r="AK260" s="93"/>
      <c r="AL260" s="93"/>
      <c r="AM260" s="93"/>
      <c r="AN260" s="93"/>
      <c r="AO260" s="93"/>
      <c r="AP260" s="93"/>
      <c r="AQ260" s="93"/>
      <c r="AR260" s="93"/>
      <c r="AS260" s="93"/>
      <c r="AT260" s="93"/>
      <c r="AU260" s="93"/>
      <c r="AV260" s="93"/>
      <c r="AW260" s="93"/>
      <c r="AX260" s="93"/>
      <c r="AY260" s="93"/>
      <c r="AZ260" s="93"/>
      <c r="BA260" s="93"/>
      <c r="BB260" s="93"/>
      <c r="BC260" s="93"/>
      <c r="BD260" s="93"/>
      <c r="BE260" s="93"/>
      <c r="BF260" s="93"/>
      <c r="BG260" s="93"/>
      <c r="BH260" s="93"/>
      <c r="BI260" s="93"/>
      <c r="BJ260" s="93"/>
      <c r="BK260" s="93"/>
      <c r="BL260" s="93"/>
      <c r="BM260" s="93"/>
      <c r="BN260" s="93"/>
      <c r="BO260" s="93"/>
      <c r="BP260" s="93"/>
      <c r="BQ260" s="93"/>
      <c r="BR260" s="93"/>
      <c r="BS260" s="93"/>
      <c r="BT260" s="93"/>
      <c r="BU260" s="93"/>
      <c r="BV260" s="93"/>
      <c r="BW260" s="93"/>
      <c r="BX260" s="93"/>
      <c r="BY260" s="93"/>
      <c r="BZ260" s="93"/>
      <c r="CA260" s="93"/>
      <c r="CB260" s="93"/>
      <c r="CC260" s="93"/>
      <c r="CD260" s="93"/>
      <c r="CE260" s="93"/>
      <c r="CF260" s="93"/>
      <c r="CG260" s="93"/>
      <c r="CH260" s="93"/>
      <c r="CI260" s="93"/>
      <c r="CJ260" s="93"/>
      <c r="CK260" s="93"/>
      <c r="CL260" s="93"/>
      <c r="CM260" s="93"/>
      <c r="CN260" s="93"/>
      <c r="CO260" s="93"/>
      <c r="CP260" s="93"/>
      <c r="CQ260" s="93"/>
      <c r="CR260" s="93"/>
      <c r="CS260" s="93"/>
      <c r="CT260" s="93"/>
      <c r="CU260" s="93"/>
      <c r="CV260" s="93"/>
      <c r="CW260" s="93"/>
      <c r="CX260" s="93"/>
      <c r="CY260" s="93"/>
      <c r="CZ260" s="93"/>
      <c r="DA260" s="93"/>
      <c r="DB260" s="93"/>
      <c r="DC260" s="93"/>
      <c r="DD260" s="93"/>
      <c r="DE260" s="93"/>
      <c r="DF260" s="93"/>
      <c r="DG260" s="93"/>
      <c r="DH260" s="93"/>
      <c r="DI260" s="93"/>
      <c r="DJ260" s="93"/>
      <c r="DK260" s="93"/>
      <c r="DL260" s="93"/>
      <c r="DM260" s="93"/>
      <c r="DN260" s="93"/>
      <c r="DO260" s="93"/>
      <c r="DP260" s="93"/>
      <c r="DQ260" s="93"/>
      <c r="DR260" s="93"/>
    </row>
    <row r="261">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c r="AA261" s="93"/>
      <c r="AB261" s="93"/>
      <c r="AC261" s="93"/>
      <c r="AD261" s="93"/>
      <c r="AE261" s="93"/>
      <c r="AF261" s="93"/>
      <c r="AG261" s="93"/>
      <c r="AH261" s="93"/>
      <c r="AI261" s="93"/>
      <c r="AJ261" s="93"/>
      <c r="AK261" s="93"/>
      <c r="AL261" s="93"/>
      <c r="AM261" s="93"/>
      <c r="AN261" s="93"/>
      <c r="AO261" s="93"/>
      <c r="AP261" s="93"/>
      <c r="AQ261" s="93"/>
      <c r="AR261" s="93"/>
      <c r="AS261" s="93"/>
      <c r="AT261" s="93"/>
      <c r="AU261" s="93"/>
      <c r="AV261" s="93"/>
      <c r="AW261" s="93"/>
      <c r="AX261" s="93"/>
      <c r="AY261" s="93"/>
      <c r="AZ261" s="93"/>
      <c r="BA261" s="93"/>
      <c r="BB261" s="93"/>
      <c r="BC261" s="93"/>
      <c r="BD261" s="93"/>
      <c r="BE261" s="93"/>
      <c r="BF261" s="93"/>
      <c r="BG261" s="93"/>
      <c r="BH261" s="93"/>
      <c r="BI261" s="93"/>
      <c r="BJ261" s="93"/>
      <c r="BK261" s="93"/>
      <c r="BL261" s="93"/>
      <c r="BM261" s="93"/>
      <c r="BN261" s="93"/>
      <c r="BO261" s="93"/>
      <c r="BP261" s="93"/>
      <c r="BQ261" s="93"/>
      <c r="BR261" s="93"/>
      <c r="BS261" s="93"/>
      <c r="BT261" s="93"/>
      <c r="BU261" s="93"/>
      <c r="BV261" s="93"/>
      <c r="BW261" s="93"/>
      <c r="BX261" s="93"/>
      <c r="BY261" s="93"/>
      <c r="BZ261" s="93"/>
      <c r="CA261" s="93"/>
      <c r="CB261" s="93"/>
      <c r="CC261" s="93"/>
      <c r="CD261" s="93"/>
      <c r="CE261" s="93"/>
      <c r="CF261" s="93"/>
      <c r="CG261" s="93"/>
      <c r="CH261" s="93"/>
      <c r="CI261" s="93"/>
      <c r="CJ261" s="93"/>
      <c r="CK261" s="93"/>
      <c r="CL261" s="93"/>
      <c r="CM261" s="93"/>
      <c r="CN261" s="93"/>
      <c r="CO261" s="93"/>
      <c r="CP261" s="93"/>
      <c r="CQ261" s="93"/>
      <c r="CR261" s="93"/>
      <c r="CS261" s="93"/>
      <c r="CT261" s="93"/>
      <c r="CU261" s="93"/>
      <c r="CV261" s="93"/>
      <c r="CW261" s="93"/>
      <c r="CX261" s="93"/>
      <c r="CY261" s="93"/>
      <c r="CZ261" s="93"/>
      <c r="DA261" s="93"/>
      <c r="DB261" s="93"/>
      <c r="DC261" s="93"/>
      <c r="DD261" s="93"/>
      <c r="DE261" s="93"/>
      <c r="DF261" s="93"/>
      <c r="DG261" s="93"/>
      <c r="DH261" s="93"/>
      <c r="DI261" s="93"/>
      <c r="DJ261" s="93"/>
      <c r="DK261" s="93"/>
      <c r="DL261" s="93"/>
      <c r="DM261" s="93"/>
      <c r="DN261" s="93"/>
      <c r="DO261" s="93"/>
      <c r="DP261" s="93"/>
      <c r="DQ261" s="93"/>
      <c r="DR261" s="93"/>
    </row>
    <row r="262">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c r="AA262" s="93"/>
      <c r="AB262" s="93"/>
      <c r="AC262" s="93"/>
      <c r="AD262" s="93"/>
      <c r="AE262" s="93"/>
      <c r="AF262" s="93"/>
      <c r="AG262" s="93"/>
      <c r="AH262" s="93"/>
      <c r="AI262" s="93"/>
      <c r="AJ262" s="93"/>
      <c r="AK262" s="93"/>
      <c r="AL262" s="93"/>
      <c r="AM262" s="93"/>
      <c r="AN262" s="93"/>
      <c r="AO262" s="93"/>
      <c r="AP262" s="93"/>
      <c r="AQ262" s="93"/>
      <c r="AR262" s="93"/>
      <c r="AS262" s="93"/>
      <c r="AT262" s="93"/>
      <c r="AU262" s="93"/>
      <c r="AV262" s="93"/>
      <c r="AW262" s="93"/>
      <c r="AX262" s="93"/>
      <c r="AY262" s="93"/>
      <c r="AZ262" s="93"/>
      <c r="BA262" s="93"/>
      <c r="BB262" s="93"/>
      <c r="BC262" s="93"/>
      <c r="BD262" s="93"/>
      <c r="BE262" s="93"/>
      <c r="BF262" s="93"/>
      <c r="BG262" s="93"/>
      <c r="BH262" s="93"/>
      <c r="BI262" s="93"/>
      <c r="BJ262" s="93"/>
      <c r="BK262" s="93"/>
      <c r="BL262" s="93"/>
      <c r="BM262" s="93"/>
      <c r="BN262" s="93"/>
      <c r="BO262" s="93"/>
      <c r="BP262" s="93"/>
      <c r="BQ262" s="93"/>
      <c r="BR262" s="93"/>
      <c r="BS262" s="93"/>
      <c r="BT262" s="93"/>
      <c r="BU262" s="93"/>
      <c r="BV262" s="93"/>
      <c r="BW262" s="93"/>
      <c r="BX262" s="93"/>
      <c r="BY262" s="93"/>
      <c r="BZ262" s="93"/>
      <c r="CA262" s="93"/>
      <c r="CB262" s="93"/>
      <c r="CC262" s="93"/>
      <c r="CD262" s="93"/>
      <c r="CE262" s="93"/>
      <c r="CF262" s="93"/>
      <c r="CG262" s="93"/>
      <c r="CH262" s="93"/>
      <c r="CI262" s="93"/>
      <c r="CJ262" s="93"/>
      <c r="CK262" s="93"/>
      <c r="CL262" s="93"/>
      <c r="CM262" s="93"/>
      <c r="CN262" s="93"/>
      <c r="CO262" s="93"/>
      <c r="CP262" s="93"/>
      <c r="CQ262" s="93"/>
      <c r="CR262" s="93"/>
      <c r="CS262" s="93"/>
      <c r="CT262" s="93"/>
      <c r="CU262" s="93"/>
      <c r="CV262" s="93"/>
      <c r="CW262" s="93"/>
      <c r="CX262" s="93"/>
      <c r="CY262" s="93"/>
      <c r="CZ262" s="93"/>
      <c r="DA262" s="93"/>
      <c r="DB262" s="93"/>
      <c r="DC262" s="93"/>
      <c r="DD262" s="93"/>
      <c r="DE262" s="93"/>
      <c r="DF262" s="93"/>
      <c r="DG262" s="93"/>
      <c r="DH262" s="93"/>
      <c r="DI262" s="93"/>
      <c r="DJ262" s="93"/>
      <c r="DK262" s="93"/>
      <c r="DL262" s="93"/>
      <c r="DM262" s="93"/>
      <c r="DN262" s="93"/>
      <c r="DO262" s="93"/>
      <c r="DP262" s="93"/>
      <c r="DQ262" s="93"/>
      <c r="DR262" s="93"/>
    </row>
    <row r="263">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c r="AA263" s="93"/>
      <c r="AB263" s="93"/>
      <c r="AC263" s="93"/>
      <c r="AD263" s="93"/>
      <c r="AE263" s="93"/>
      <c r="AF263" s="93"/>
      <c r="AG263" s="93"/>
      <c r="AH263" s="93"/>
      <c r="AI263" s="93"/>
      <c r="AJ263" s="93"/>
      <c r="AK263" s="93"/>
      <c r="AL263" s="93"/>
      <c r="AM263" s="93"/>
      <c r="AN263" s="93"/>
      <c r="AO263" s="93"/>
      <c r="AP263" s="93"/>
      <c r="AQ263" s="93"/>
      <c r="AR263" s="93"/>
      <c r="AS263" s="93"/>
      <c r="AT263" s="93"/>
      <c r="AU263" s="93"/>
      <c r="AV263" s="93"/>
      <c r="AW263" s="93"/>
      <c r="AX263" s="93"/>
      <c r="AY263" s="93"/>
      <c r="AZ263" s="93"/>
      <c r="BA263" s="93"/>
      <c r="BB263" s="93"/>
      <c r="BC263" s="93"/>
      <c r="BD263" s="93"/>
      <c r="BE263" s="93"/>
      <c r="BF263" s="93"/>
      <c r="BG263" s="93"/>
      <c r="BH263" s="93"/>
      <c r="BI263" s="93"/>
      <c r="BJ263" s="93"/>
      <c r="BK263" s="93"/>
      <c r="BL263" s="93"/>
      <c r="BM263" s="93"/>
      <c r="BN263" s="93"/>
      <c r="BO263" s="93"/>
      <c r="BP263" s="93"/>
      <c r="BQ263" s="93"/>
      <c r="BR263" s="93"/>
      <c r="BS263" s="93"/>
      <c r="BT263" s="93"/>
      <c r="BU263" s="93"/>
      <c r="BV263" s="93"/>
      <c r="BW263" s="93"/>
      <c r="BX263" s="93"/>
      <c r="BY263" s="93"/>
      <c r="BZ263" s="93"/>
      <c r="CA263" s="93"/>
      <c r="CB263" s="93"/>
      <c r="CC263" s="93"/>
      <c r="CD263" s="93"/>
      <c r="CE263" s="93"/>
      <c r="CF263" s="93"/>
      <c r="CG263" s="93"/>
      <c r="CH263" s="93"/>
      <c r="CI263" s="93"/>
      <c r="CJ263" s="93"/>
      <c r="CK263" s="93"/>
      <c r="CL263" s="93"/>
      <c r="CM263" s="93"/>
      <c r="CN263" s="93"/>
      <c r="CO263" s="93"/>
      <c r="CP263" s="93"/>
      <c r="CQ263" s="93"/>
      <c r="CR263" s="93"/>
      <c r="CS263" s="93"/>
      <c r="CT263" s="93"/>
      <c r="CU263" s="93"/>
      <c r="CV263" s="93"/>
      <c r="CW263" s="93"/>
      <c r="CX263" s="93"/>
      <c r="CY263" s="93"/>
      <c r="CZ263" s="93"/>
      <c r="DA263" s="93"/>
      <c r="DB263" s="93"/>
      <c r="DC263" s="93"/>
      <c r="DD263" s="93"/>
      <c r="DE263" s="93"/>
      <c r="DF263" s="93"/>
      <c r="DG263" s="93"/>
      <c r="DH263" s="93"/>
      <c r="DI263" s="93"/>
      <c r="DJ263" s="93"/>
      <c r="DK263" s="93"/>
      <c r="DL263" s="93"/>
      <c r="DM263" s="93"/>
      <c r="DN263" s="93"/>
      <c r="DO263" s="93"/>
      <c r="DP263" s="93"/>
      <c r="DQ263" s="93"/>
      <c r="DR263" s="93"/>
    </row>
    <row r="264">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c r="AA264" s="93"/>
      <c r="AB264" s="93"/>
      <c r="AC264" s="93"/>
      <c r="AD264" s="93"/>
      <c r="AE264" s="93"/>
      <c r="AF264" s="93"/>
      <c r="AG264" s="93"/>
      <c r="AH264" s="93"/>
      <c r="AI264" s="93"/>
      <c r="AJ264" s="93"/>
      <c r="AK264" s="93"/>
      <c r="AL264" s="93"/>
      <c r="AM264" s="93"/>
      <c r="AN264" s="93"/>
      <c r="AO264" s="93"/>
      <c r="AP264" s="93"/>
      <c r="AQ264" s="93"/>
      <c r="AR264" s="93"/>
      <c r="AS264" s="93"/>
      <c r="AT264" s="93"/>
      <c r="AU264" s="93"/>
      <c r="AV264" s="93"/>
      <c r="AW264" s="93"/>
      <c r="AX264" s="93"/>
      <c r="AY264" s="93"/>
      <c r="AZ264" s="93"/>
      <c r="BA264" s="93"/>
      <c r="BB264" s="93"/>
      <c r="BC264" s="93"/>
      <c r="BD264" s="93"/>
      <c r="BE264" s="93"/>
      <c r="BF264" s="93"/>
      <c r="BG264" s="93"/>
      <c r="BH264" s="93"/>
      <c r="BI264" s="93"/>
      <c r="BJ264" s="93"/>
      <c r="BK264" s="93"/>
      <c r="BL264" s="93"/>
      <c r="BM264" s="93"/>
      <c r="BN264" s="93"/>
      <c r="BO264" s="93"/>
      <c r="BP264" s="93"/>
      <c r="BQ264" s="93"/>
      <c r="BR264" s="93"/>
      <c r="BS264" s="93"/>
      <c r="BT264" s="93"/>
      <c r="BU264" s="93"/>
      <c r="BV264" s="93"/>
      <c r="BW264" s="93"/>
      <c r="BX264" s="93"/>
      <c r="BY264" s="93"/>
      <c r="BZ264" s="93"/>
      <c r="CA264" s="93"/>
      <c r="CB264" s="93"/>
      <c r="CC264" s="93"/>
      <c r="CD264" s="93"/>
      <c r="CE264" s="93"/>
      <c r="CF264" s="93"/>
      <c r="CG264" s="93"/>
      <c r="CH264" s="93"/>
      <c r="CI264" s="93"/>
      <c r="CJ264" s="93"/>
      <c r="CK264" s="93"/>
      <c r="CL264" s="93"/>
      <c r="CM264" s="93"/>
      <c r="CN264" s="93"/>
      <c r="CO264" s="93"/>
      <c r="CP264" s="93"/>
      <c r="CQ264" s="93"/>
      <c r="CR264" s="93"/>
      <c r="CS264" s="93"/>
      <c r="CT264" s="93"/>
      <c r="CU264" s="93"/>
      <c r="CV264" s="93"/>
      <c r="CW264" s="93"/>
      <c r="CX264" s="93"/>
      <c r="CY264" s="93"/>
      <c r="CZ264" s="93"/>
      <c r="DA264" s="93"/>
      <c r="DB264" s="93"/>
      <c r="DC264" s="93"/>
      <c r="DD264" s="93"/>
      <c r="DE264" s="93"/>
      <c r="DF264" s="93"/>
      <c r="DG264" s="93"/>
      <c r="DH264" s="93"/>
      <c r="DI264" s="93"/>
      <c r="DJ264" s="93"/>
      <c r="DK264" s="93"/>
      <c r="DL264" s="93"/>
      <c r="DM264" s="93"/>
      <c r="DN264" s="93"/>
      <c r="DO264" s="93"/>
      <c r="DP264" s="93"/>
      <c r="DQ264" s="93"/>
      <c r="DR264" s="93"/>
    </row>
    <row r="265">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c r="AA265" s="93"/>
      <c r="AB265" s="93"/>
      <c r="AC265" s="93"/>
      <c r="AD265" s="93"/>
      <c r="AE265" s="93"/>
      <c r="AF265" s="93"/>
      <c r="AG265" s="93"/>
      <c r="AH265" s="93"/>
      <c r="AI265" s="93"/>
      <c r="AJ265" s="93"/>
      <c r="AK265" s="93"/>
      <c r="AL265" s="93"/>
      <c r="AM265" s="93"/>
      <c r="AN265" s="93"/>
      <c r="AO265" s="93"/>
      <c r="AP265" s="93"/>
      <c r="AQ265" s="93"/>
      <c r="AR265" s="93"/>
      <c r="AS265" s="93"/>
      <c r="AT265" s="93"/>
      <c r="AU265" s="93"/>
      <c r="AV265" s="93"/>
      <c r="AW265" s="93"/>
      <c r="AX265" s="93"/>
      <c r="AY265" s="93"/>
      <c r="AZ265" s="93"/>
      <c r="BA265" s="93"/>
      <c r="BB265" s="93"/>
      <c r="BC265" s="93"/>
      <c r="BD265" s="93"/>
      <c r="BE265" s="93"/>
      <c r="BF265" s="93"/>
      <c r="BG265" s="93"/>
      <c r="BH265" s="93"/>
      <c r="BI265" s="93"/>
      <c r="BJ265" s="93"/>
      <c r="BK265" s="93"/>
      <c r="BL265" s="93"/>
      <c r="BM265" s="93"/>
      <c r="BN265" s="93"/>
      <c r="BO265" s="93"/>
      <c r="BP265" s="93"/>
      <c r="BQ265" s="93"/>
      <c r="BR265" s="93"/>
      <c r="BS265" s="93"/>
      <c r="BT265" s="93"/>
      <c r="BU265" s="93"/>
      <c r="BV265" s="93"/>
      <c r="BW265" s="93"/>
      <c r="BX265" s="93"/>
      <c r="BY265" s="93"/>
      <c r="BZ265" s="93"/>
      <c r="CA265" s="93"/>
      <c r="CB265" s="93"/>
      <c r="CC265" s="93"/>
      <c r="CD265" s="93"/>
      <c r="CE265" s="93"/>
      <c r="CF265" s="93"/>
      <c r="CG265" s="93"/>
      <c r="CH265" s="93"/>
      <c r="CI265" s="93"/>
      <c r="CJ265" s="93"/>
      <c r="CK265" s="93"/>
      <c r="CL265" s="93"/>
      <c r="CM265" s="93"/>
      <c r="CN265" s="93"/>
      <c r="CO265" s="93"/>
      <c r="CP265" s="93"/>
      <c r="CQ265" s="93"/>
      <c r="CR265" s="93"/>
      <c r="CS265" s="93"/>
      <c r="CT265" s="93"/>
      <c r="CU265" s="93"/>
      <c r="CV265" s="93"/>
      <c r="CW265" s="93"/>
      <c r="CX265" s="93"/>
      <c r="CY265" s="93"/>
      <c r="CZ265" s="93"/>
      <c r="DA265" s="93"/>
      <c r="DB265" s="93"/>
      <c r="DC265" s="93"/>
      <c r="DD265" s="93"/>
      <c r="DE265" s="93"/>
      <c r="DF265" s="93"/>
      <c r="DG265" s="93"/>
      <c r="DH265" s="93"/>
      <c r="DI265" s="93"/>
      <c r="DJ265" s="93"/>
      <c r="DK265" s="93"/>
      <c r="DL265" s="93"/>
      <c r="DM265" s="93"/>
      <c r="DN265" s="93"/>
      <c r="DO265" s="93"/>
      <c r="DP265" s="93"/>
      <c r="DQ265" s="93"/>
      <c r="DR265" s="93"/>
    </row>
    <row r="266">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c r="AA266" s="93"/>
      <c r="AB266" s="93"/>
      <c r="AC266" s="93"/>
      <c r="AD266" s="93"/>
      <c r="AE266" s="93"/>
      <c r="AF266" s="93"/>
      <c r="AG266" s="93"/>
      <c r="AH266" s="93"/>
      <c r="AI266" s="93"/>
      <c r="AJ266" s="93"/>
      <c r="AK266" s="93"/>
      <c r="AL266" s="93"/>
      <c r="AM266" s="93"/>
      <c r="AN266" s="93"/>
      <c r="AO266" s="93"/>
      <c r="AP266" s="93"/>
      <c r="AQ266" s="93"/>
      <c r="AR266" s="93"/>
      <c r="AS266" s="93"/>
      <c r="AT266" s="93"/>
      <c r="AU266" s="93"/>
      <c r="AV266" s="93"/>
      <c r="AW266" s="93"/>
      <c r="AX266" s="93"/>
      <c r="AY266" s="93"/>
      <c r="AZ266" s="93"/>
      <c r="BA266" s="93"/>
      <c r="BB266" s="93"/>
      <c r="BC266" s="93"/>
      <c r="BD266" s="93"/>
      <c r="BE266" s="93"/>
      <c r="BF266" s="93"/>
      <c r="BG266" s="93"/>
      <c r="BH266" s="93"/>
      <c r="BI266" s="93"/>
      <c r="BJ266" s="93"/>
      <c r="BK266" s="93"/>
      <c r="BL266" s="93"/>
      <c r="BM266" s="93"/>
      <c r="BN266" s="93"/>
      <c r="BO266" s="93"/>
      <c r="BP266" s="93"/>
      <c r="BQ266" s="93"/>
      <c r="BR266" s="93"/>
      <c r="BS266" s="93"/>
      <c r="BT266" s="93"/>
      <c r="BU266" s="93"/>
      <c r="BV266" s="93"/>
      <c r="BW266" s="93"/>
      <c r="BX266" s="93"/>
      <c r="BY266" s="93"/>
      <c r="BZ266" s="93"/>
      <c r="CA266" s="93"/>
      <c r="CB266" s="93"/>
      <c r="CC266" s="93"/>
      <c r="CD266" s="93"/>
      <c r="CE266" s="93"/>
      <c r="CF266" s="93"/>
      <c r="CG266" s="93"/>
      <c r="CH266" s="93"/>
      <c r="CI266" s="93"/>
      <c r="CJ266" s="93"/>
      <c r="CK266" s="93"/>
      <c r="CL266" s="93"/>
      <c r="CM266" s="93"/>
      <c r="CN266" s="93"/>
      <c r="CO266" s="93"/>
      <c r="CP266" s="93"/>
      <c r="CQ266" s="93"/>
      <c r="CR266" s="93"/>
      <c r="CS266" s="93"/>
      <c r="CT266" s="93"/>
      <c r="CU266" s="93"/>
      <c r="CV266" s="93"/>
      <c r="CW266" s="93"/>
      <c r="CX266" s="93"/>
      <c r="CY266" s="93"/>
      <c r="CZ266" s="93"/>
      <c r="DA266" s="93"/>
      <c r="DB266" s="93"/>
      <c r="DC266" s="93"/>
      <c r="DD266" s="93"/>
      <c r="DE266" s="93"/>
      <c r="DF266" s="93"/>
      <c r="DG266" s="93"/>
      <c r="DH266" s="93"/>
      <c r="DI266" s="93"/>
      <c r="DJ266" s="93"/>
      <c r="DK266" s="93"/>
      <c r="DL266" s="93"/>
      <c r="DM266" s="93"/>
      <c r="DN266" s="93"/>
      <c r="DO266" s="93"/>
      <c r="DP266" s="93"/>
      <c r="DQ266" s="93"/>
      <c r="DR266" s="93"/>
    </row>
    <row r="267">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c r="AA267" s="93"/>
      <c r="AB267" s="93"/>
      <c r="AC267" s="93"/>
      <c r="AD267" s="93"/>
      <c r="AE267" s="93"/>
      <c r="AF267" s="93"/>
      <c r="AG267" s="93"/>
      <c r="AH267" s="93"/>
      <c r="AI267" s="93"/>
      <c r="AJ267" s="93"/>
      <c r="AK267" s="93"/>
      <c r="AL267" s="93"/>
      <c r="AM267" s="93"/>
      <c r="AN267" s="93"/>
      <c r="AO267" s="93"/>
      <c r="AP267" s="93"/>
      <c r="AQ267" s="93"/>
      <c r="AR267" s="93"/>
      <c r="AS267" s="93"/>
      <c r="AT267" s="93"/>
      <c r="AU267" s="93"/>
      <c r="AV267" s="93"/>
      <c r="AW267" s="93"/>
      <c r="AX267" s="93"/>
      <c r="AY267" s="93"/>
      <c r="AZ267" s="93"/>
      <c r="BA267" s="93"/>
      <c r="BB267" s="93"/>
      <c r="BC267" s="93"/>
      <c r="BD267" s="93"/>
      <c r="BE267" s="93"/>
      <c r="BF267" s="93"/>
      <c r="BG267" s="93"/>
      <c r="BH267" s="93"/>
      <c r="BI267" s="93"/>
      <c r="BJ267" s="93"/>
      <c r="BK267" s="93"/>
      <c r="BL267" s="93"/>
      <c r="BM267" s="93"/>
      <c r="BN267" s="93"/>
      <c r="BO267" s="93"/>
      <c r="BP267" s="93"/>
      <c r="BQ267" s="93"/>
      <c r="BR267" s="93"/>
      <c r="BS267" s="93"/>
      <c r="BT267" s="93"/>
      <c r="BU267" s="93"/>
      <c r="BV267" s="93"/>
      <c r="BW267" s="93"/>
      <c r="BX267" s="93"/>
      <c r="BY267" s="93"/>
      <c r="BZ267" s="93"/>
      <c r="CA267" s="93"/>
      <c r="CB267" s="93"/>
      <c r="CC267" s="93"/>
      <c r="CD267" s="93"/>
      <c r="CE267" s="93"/>
      <c r="CF267" s="93"/>
      <c r="CG267" s="93"/>
      <c r="CH267" s="93"/>
      <c r="CI267" s="93"/>
      <c r="CJ267" s="93"/>
      <c r="CK267" s="93"/>
      <c r="CL267" s="93"/>
      <c r="CM267" s="93"/>
      <c r="CN267" s="93"/>
      <c r="CO267" s="93"/>
      <c r="CP267" s="93"/>
      <c r="CQ267" s="93"/>
      <c r="CR267" s="93"/>
      <c r="CS267" s="93"/>
      <c r="CT267" s="93"/>
      <c r="CU267" s="93"/>
      <c r="CV267" s="93"/>
      <c r="CW267" s="93"/>
      <c r="CX267" s="93"/>
      <c r="CY267" s="93"/>
      <c r="CZ267" s="93"/>
      <c r="DA267" s="93"/>
      <c r="DB267" s="93"/>
      <c r="DC267" s="93"/>
      <c r="DD267" s="93"/>
      <c r="DE267" s="93"/>
      <c r="DF267" s="93"/>
      <c r="DG267" s="93"/>
      <c r="DH267" s="93"/>
      <c r="DI267" s="93"/>
      <c r="DJ267" s="93"/>
      <c r="DK267" s="93"/>
      <c r="DL267" s="93"/>
      <c r="DM267" s="93"/>
      <c r="DN267" s="93"/>
      <c r="DO267" s="93"/>
      <c r="DP267" s="93"/>
      <c r="DQ267" s="93"/>
      <c r="DR267" s="93"/>
    </row>
    <row r="268">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c r="AA268" s="93"/>
      <c r="AB268" s="93"/>
      <c r="AC268" s="93"/>
      <c r="AD268" s="93"/>
      <c r="AE268" s="93"/>
      <c r="AF268" s="93"/>
      <c r="AG268" s="93"/>
      <c r="AH268" s="93"/>
      <c r="AI268" s="93"/>
      <c r="AJ268" s="93"/>
      <c r="AK268" s="93"/>
      <c r="AL268" s="93"/>
      <c r="AM268" s="93"/>
      <c r="AN268" s="93"/>
      <c r="AO268" s="93"/>
      <c r="AP268" s="93"/>
      <c r="AQ268" s="93"/>
      <c r="AR268" s="93"/>
      <c r="AS268" s="93"/>
      <c r="AT268" s="93"/>
      <c r="AU268" s="93"/>
      <c r="AV268" s="93"/>
      <c r="AW268" s="93"/>
      <c r="AX268" s="93"/>
      <c r="AY268" s="93"/>
      <c r="AZ268" s="93"/>
      <c r="BA268" s="93"/>
      <c r="BB268" s="93"/>
      <c r="BC268" s="93"/>
      <c r="BD268" s="93"/>
      <c r="BE268" s="93"/>
      <c r="BF268" s="93"/>
      <c r="BG268" s="93"/>
      <c r="BH268" s="93"/>
      <c r="BI268" s="93"/>
      <c r="BJ268" s="93"/>
      <c r="BK268" s="93"/>
      <c r="BL268" s="93"/>
      <c r="BM268" s="93"/>
      <c r="BN268" s="93"/>
      <c r="BO268" s="93"/>
      <c r="BP268" s="93"/>
      <c r="BQ268" s="93"/>
      <c r="BR268" s="93"/>
      <c r="BS268" s="93"/>
      <c r="BT268" s="93"/>
      <c r="BU268" s="93"/>
      <c r="BV268" s="93"/>
      <c r="BW268" s="93"/>
      <c r="BX268" s="93"/>
      <c r="BY268" s="93"/>
      <c r="BZ268" s="93"/>
      <c r="CA268" s="93"/>
      <c r="CB268" s="93"/>
      <c r="CC268" s="93"/>
      <c r="CD268" s="93"/>
      <c r="CE268" s="93"/>
      <c r="CF268" s="93"/>
      <c r="CG268" s="93"/>
      <c r="CH268" s="93"/>
      <c r="CI268" s="93"/>
      <c r="CJ268" s="93"/>
      <c r="CK268" s="93"/>
      <c r="CL268" s="93"/>
      <c r="CM268" s="93"/>
      <c r="CN268" s="93"/>
      <c r="CO268" s="93"/>
      <c r="CP268" s="93"/>
      <c r="CQ268" s="93"/>
      <c r="CR268" s="93"/>
      <c r="CS268" s="93"/>
      <c r="CT268" s="93"/>
      <c r="CU268" s="93"/>
      <c r="CV268" s="93"/>
      <c r="CW268" s="93"/>
      <c r="CX268" s="93"/>
      <c r="CY268" s="93"/>
      <c r="CZ268" s="93"/>
      <c r="DA268" s="93"/>
      <c r="DB268" s="93"/>
      <c r="DC268" s="93"/>
      <c r="DD268" s="93"/>
      <c r="DE268" s="93"/>
      <c r="DF268" s="93"/>
      <c r="DG268" s="93"/>
      <c r="DH268" s="93"/>
      <c r="DI268" s="93"/>
      <c r="DJ268" s="93"/>
      <c r="DK268" s="93"/>
      <c r="DL268" s="93"/>
      <c r="DM268" s="93"/>
      <c r="DN268" s="93"/>
      <c r="DO268" s="93"/>
      <c r="DP268" s="93"/>
      <c r="DQ268" s="93"/>
      <c r="DR268" s="93"/>
    </row>
    <row r="269">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c r="AA269" s="93"/>
      <c r="AB269" s="93"/>
      <c r="AC269" s="93"/>
      <c r="AD269" s="93"/>
      <c r="AE269" s="93"/>
      <c r="AF269" s="93"/>
      <c r="AG269" s="93"/>
      <c r="AH269" s="93"/>
      <c r="AI269" s="93"/>
      <c r="AJ269" s="93"/>
      <c r="AK269" s="93"/>
      <c r="AL269" s="93"/>
      <c r="AM269" s="93"/>
      <c r="AN269" s="93"/>
      <c r="AO269" s="93"/>
      <c r="AP269" s="93"/>
      <c r="AQ269" s="93"/>
      <c r="AR269" s="93"/>
      <c r="AS269" s="93"/>
      <c r="AT269" s="93"/>
      <c r="AU269" s="93"/>
      <c r="AV269" s="93"/>
      <c r="AW269" s="93"/>
      <c r="AX269" s="93"/>
      <c r="AY269" s="93"/>
      <c r="AZ269" s="93"/>
      <c r="BA269" s="93"/>
      <c r="BB269" s="93"/>
      <c r="BC269" s="93"/>
      <c r="BD269" s="93"/>
      <c r="BE269" s="93"/>
      <c r="BF269" s="93"/>
      <c r="BG269" s="93"/>
      <c r="BH269" s="93"/>
      <c r="BI269" s="93"/>
      <c r="BJ269" s="93"/>
      <c r="BK269" s="93"/>
      <c r="BL269" s="93"/>
      <c r="BM269" s="93"/>
      <c r="BN269" s="93"/>
      <c r="BO269" s="93"/>
      <c r="BP269" s="93"/>
      <c r="BQ269" s="93"/>
      <c r="BR269" s="93"/>
      <c r="BS269" s="93"/>
      <c r="BT269" s="93"/>
      <c r="BU269" s="93"/>
      <c r="BV269" s="93"/>
      <c r="BW269" s="93"/>
      <c r="BX269" s="93"/>
      <c r="BY269" s="93"/>
      <c r="BZ269" s="93"/>
      <c r="CA269" s="93"/>
      <c r="CB269" s="93"/>
      <c r="CC269" s="93"/>
      <c r="CD269" s="93"/>
      <c r="CE269" s="93"/>
      <c r="CF269" s="93"/>
      <c r="CG269" s="93"/>
      <c r="CH269" s="93"/>
      <c r="CI269" s="93"/>
      <c r="CJ269" s="93"/>
      <c r="CK269" s="93"/>
      <c r="CL269" s="93"/>
      <c r="CM269" s="93"/>
      <c r="CN269" s="93"/>
      <c r="CO269" s="93"/>
      <c r="CP269" s="93"/>
      <c r="CQ269" s="93"/>
      <c r="CR269" s="93"/>
      <c r="CS269" s="93"/>
      <c r="CT269" s="93"/>
      <c r="CU269" s="93"/>
      <c r="CV269" s="93"/>
      <c r="CW269" s="93"/>
      <c r="CX269" s="93"/>
      <c r="CY269" s="93"/>
      <c r="CZ269" s="93"/>
      <c r="DA269" s="93"/>
      <c r="DB269" s="93"/>
      <c r="DC269" s="93"/>
      <c r="DD269" s="93"/>
      <c r="DE269" s="93"/>
      <c r="DF269" s="93"/>
      <c r="DG269" s="93"/>
      <c r="DH269" s="93"/>
      <c r="DI269" s="93"/>
      <c r="DJ269" s="93"/>
      <c r="DK269" s="93"/>
      <c r="DL269" s="93"/>
      <c r="DM269" s="93"/>
      <c r="DN269" s="93"/>
      <c r="DO269" s="93"/>
      <c r="DP269" s="93"/>
      <c r="DQ269" s="93"/>
      <c r="DR269" s="93"/>
    </row>
    <row r="270">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c r="AA270" s="93"/>
      <c r="AB270" s="93"/>
      <c r="AC270" s="93"/>
      <c r="AD270" s="93"/>
      <c r="AE270" s="93"/>
      <c r="AF270" s="93"/>
      <c r="AG270" s="93"/>
      <c r="AH270" s="93"/>
      <c r="AI270" s="93"/>
      <c r="AJ270" s="93"/>
      <c r="AK270" s="93"/>
      <c r="AL270" s="93"/>
      <c r="AM270" s="93"/>
      <c r="AN270" s="93"/>
      <c r="AO270" s="93"/>
      <c r="AP270" s="93"/>
      <c r="AQ270" s="93"/>
      <c r="AR270" s="93"/>
      <c r="AS270" s="93"/>
      <c r="AT270" s="93"/>
      <c r="AU270" s="93"/>
      <c r="AV270" s="93"/>
      <c r="AW270" s="93"/>
      <c r="AX270" s="93"/>
      <c r="AY270" s="93"/>
      <c r="AZ270" s="93"/>
      <c r="BA270" s="93"/>
      <c r="BB270" s="93"/>
      <c r="BC270" s="93"/>
      <c r="BD270" s="93"/>
      <c r="BE270" s="93"/>
      <c r="BF270" s="93"/>
      <c r="BG270" s="93"/>
      <c r="BH270" s="93"/>
      <c r="BI270" s="93"/>
      <c r="BJ270" s="93"/>
      <c r="BK270" s="93"/>
      <c r="BL270" s="93"/>
      <c r="BM270" s="93"/>
      <c r="BN270" s="93"/>
      <c r="BO270" s="93"/>
      <c r="BP270" s="93"/>
      <c r="BQ270" s="93"/>
      <c r="BR270" s="93"/>
      <c r="BS270" s="93"/>
      <c r="BT270" s="93"/>
      <c r="BU270" s="93"/>
      <c r="BV270" s="93"/>
      <c r="BW270" s="93"/>
      <c r="BX270" s="93"/>
      <c r="BY270" s="93"/>
      <c r="BZ270" s="93"/>
      <c r="CA270" s="93"/>
      <c r="CB270" s="93"/>
      <c r="CC270" s="93"/>
      <c r="CD270" s="93"/>
      <c r="CE270" s="93"/>
      <c r="CF270" s="93"/>
      <c r="CG270" s="93"/>
      <c r="CH270" s="93"/>
      <c r="CI270" s="93"/>
      <c r="CJ270" s="93"/>
      <c r="CK270" s="93"/>
      <c r="CL270" s="93"/>
      <c r="CM270" s="93"/>
      <c r="CN270" s="93"/>
      <c r="CO270" s="93"/>
      <c r="CP270" s="93"/>
      <c r="CQ270" s="93"/>
      <c r="CR270" s="93"/>
      <c r="CS270" s="93"/>
      <c r="CT270" s="93"/>
      <c r="CU270" s="93"/>
      <c r="CV270" s="93"/>
      <c r="CW270" s="93"/>
      <c r="CX270" s="93"/>
      <c r="CY270" s="93"/>
      <c r="CZ270" s="93"/>
      <c r="DA270" s="93"/>
      <c r="DB270" s="93"/>
      <c r="DC270" s="93"/>
      <c r="DD270" s="93"/>
      <c r="DE270" s="93"/>
      <c r="DF270" s="93"/>
      <c r="DG270" s="93"/>
      <c r="DH270" s="93"/>
      <c r="DI270" s="93"/>
      <c r="DJ270" s="93"/>
      <c r="DK270" s="93"/>
      <c r="DL270" s="93"/>
      <c r="DM270" s="93"/>
      <c r="DN270" s="93"/>
      <c r="DO270" s="93"/>
      <c r="DP270" s="93"/>
      <c r="DQ270" s="93"/>
      <c r="DR270" s="93"/>
    </row>
    <row r="271">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c r="AA271" s="93"/>
      <c r="AB271" s="93"/>
      <c r="AC271" s="93"/>
      <c r="AD271" s="93"/>
      <c r="AE271" s="93"/>
      <c r="AF271" s="93"/>
      <c r="AG271" s="93"/>
      <c r="AH271" s="93"/>
      <c r="AI271" s="93"/>
      <c r="AJ271" s="93"/>
      <c r="AK271" s="93"/>
      <c r="AL271" s="93"/>
      <c r="AM271" s="93"/>
      <c r="AN271" s="93"/>
      <c r="AO271" s="93"/>
      <c r="AP271" s="93"/>
      <c r="AQ271" s="93"/>
      <c r="AR271" s="93"/>
      <c r="AS271" s="93"/>
      <c r="AT271" s="93"/>
      <c r="AU271" s="93"/>
      <c r="AV271" s="93"/>
      <c r="AW271" s="93"/>
      <c r="AX271" s="93"/>
      <c r="AY271" s="93"/>
      <c r="AZ271" s="93"/>
      <c r="BA271" s="93"/>
      <c r="BB271" s="93"/>
      <c r="BC271" s="93"/>
      <c r="BD271" s="93"/>
      <c r="BE271" s="93"/>
      <c r="BF271" s="93"/>
      <c r="BG271" s="93"/>
      <c r="BH271" s="93"/>
      <c r="BI271" s="93"/>
      <c r="BJ271" s="93"/>
      <c r="BK271" s="93"/>
      <c r="BL271" s="93"/>
      <c r="BM271" s="93"/>
      <c r="BN271" s="93"/>
      <c r="BO271" s="93"/>
      <c r="BP271" s="93"/>
      <c r="BQ271" s="93"/>
      <c r="BR271" s="93"/>
      <c r="BS271" s="93"/>
      <c r="BT271" s="93"/>
      <c r="BU271" s="93"/>
      <c r="BV271" s="93"/>
      <c r="BW271" s="93"/>
      <c r="BX271" s="93"/>
      <c r="BY271" s="93"/>
      <c r="BZ271" s="93"/>
      <c r="CA271" s="93"/>
      <c r="CB271" s="93"/>
      <c r="CC271" s="93"/>
      <c r="CD271" s="93"/>
      <c r="CE271" s="93"/>
      <c r="CF271" s="93"/>
      <c r="CG271" s="93"/>
      <c r="CH271" s="93"/>
      <c r="CI271" s="93"/>
      <c r="CJ271" s="93"/>
      <c r="CK271" s="93"/>
      <c r="CL271" s="93"/>
      <c r="CM271" s="93"/>
      <c r="CN271" s="93"/>
      <c r="CO271" s="93"/>
      <c r="CP271" s="93"/>
      <c r="CQ271" s="93"/>
      <c r="CR271" s="93"/>
      <c r="CS271" s="93"/>
      <c r="CT271" s="93"/>
      <c r="CU271" s="93"/>
      <c r="CV271" s="93"/>
      <c r="CW271" s="93"/>
      <c r="CX271" s="93"/>
      <c r="CY271" s="93"/>
      <c r="CZ271" s="93"/>
      <c r="DA271" s="93"/>
      <c r="DB271" s="93"/>
      <c r="DC271" s="93"/>
      <c r="DD271" s="93"/>
      <c r="DE271" s="93"/>
      <c r="DF271" s="93"/>
      <c r="DG271" s="93"/>
      <c r="DH271" s="93"/>
      <c r="DI271" s="93"/>
      <c r="DJ271" s="93"/>
      <c r="DK271" s="93"/>
      <c r="DL271" s="93"/>
      <c r="DM271" s="93"/>
      <c r="DN271" s="93"/>
      <c r="DO271" s="93"/>
      <c r="DP271" s="93"/>
      <c r="DQ271" s="93"/>
      <c r="DR271" s="93"/>
    </row>
    <row r="272">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c r="AA272" s="93"/>
      <c r="AB272" s="93"/>
      <c r="AC272" s="93"/>
      <c r="AD272" s="93"/>
      <c r="AE272" s="93"/>
      <c r="AF272" s="93"/>
      <c r="AG272" s="93"/>
      <c r="AH272" s="93"/>
      <c r="AI272" s="93"/>
      <c r="AJ272" s="93"/>
      <c r="AK272" s="93"/>
      <c r="AL272" s="93"/>
      <c r="AM272" s="93"/>
      <c r="AN272" s="93"/>
      <c r="AO272" s="93"/>
      <c r="AP272" s="93"/>
      <c r="AQ272" s="93"/>
      <c r="AR272" s="93"/>
      <c r="AS272" s="93"/>
      <c r="AT272" s="93"/>
      <c r="AU272" s="93"/>
      <c r="AV272" s="93"/>
      <c r="AW272" s="93"/>
      <c r="AX272" s="93"/>
      <c r="AY272" s="93"/>
      <c r="AZ272" s="93"/>
      <c r="BA272" s="93"/>
      <c r="BB272" s="93"/>
      <c r="BC272" s="93"/>
      <c r="BD272" s="93"/>
      <c r="BE272" s="93"/>
      <c r="BF272" s="93"/>
      <c r="BG272" s="93"/>
      <c r="BH272" s="93"/>
      <c r="BI272" s="93"/>
      <c r="BJ272" s="93"/>
      <c r="BK272" s="93"/>
      <c r="BL272" s="93"/>
      <c r="BM272" s="93"/>
      <c r="BN272" s="93"/>
      <c r="BO272" s="93"/>
      <c r="BP272" s="93"/>
      <c r="BQ272" s="93"/>
      <c r="BR272" s="93"/>
      <c r="BS272" s="93"/>
      <c r="BT272" s="93"/>
      <c r="BU272" s="93"/>
      <c r="BV272" s="93"/>
      <c r="BW272" s="93"/>
      <c r="BX272" s="93"/>
      <c r="BY272" s="93"/>
      <c r="BZ272" s="93"/>
      <c r="CA272" s="93"/>
      <c r="CB272" s="93"/>
      <c r="CC272" s="93"/>
      <c r="CD272" s="93"/>
      <c r="CE272" s="93"/>
      <c r="CF272" s="93"/>
      <c r="CG272" s="93"/>
      <c r="CH272" s="93"/>
      <c r="CI272" s="93"/>
      <c r="CJ272" s="93"/>
      <c r="CK272" s="93"/>
      <c r="CL272" s="93"/>
      <c r="CM272" s="93"/>
      <c r="CN272" s="93"/>
      <c r="CO272" s="93"/>
      <c r="CP272" s="93"/>
      <c r="CQ272" s="93"/>
      <c r="CR272" s="93"/>
      <c r="CS272" s="93"/>
      <c r="CT272" s="93"/>
      <c r="CU272" s="93"/>
      <c r="CV272" s="93"/>
      <c r="CW272" s="93"/>
      <c r="CX272" s="93"/>
      <c r="CY272" s="93"/>
      <c r="CZ272" s="93"/>
      <c r="DA272" s="93"/>
      <c r="DB272" s="93"/>
      <c r="DC272" s="93"/>
      <c r="DD272" s="93"/>
      <c r="DE272" s="93"/>
      <c r="DF272" s="93"/>
      <c r="DG272" s="93"/>
      <c r="DH272" s="93"/>
      <c r="DI272" s="93"/>
      <c r="DJ272" s="93"/>
      <c r="DK272" s="93"/>
      <c r="DL272" s="93"/>
      <c r="DM272" s="93"/>
      <c r="DN272" s="93"/>
      <c r="DO272" s="93"/>
      <c r="DP272" s="93"/>
      <c r="DQ272" s="93"/>
      <c r="DR272" s="93"/>
    </row>
    <row r="273">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c r="AA273" s="93"/>
      <c r="AB273" s="93"/>
      <c r="AC273" s="93"/>
      <c r="AD273" s="93"/>
      <c r="AE273" s="93"/>
      <c r="AF273" s="93"/>
      <c r="AG273" s="93"/>
      <c r="AH273" s="93"/>
      <c r="AI273" s="93"/>
      <c r="AJ273" s="93"/>
      <c r="AK273" s="93"/>
      <c r="AL273" s="93"/>
      <c r="AM273" s="93"/>
      <c r="AN273" s="93"/>
      <c r="AO273" s="93"/>
      <c r="AP273" s="93"/>
      <c r="AQ273" s="93"/>
      <c r="AR273" s="93"/>
      <c r="AS273" s="93"/>
      <c r="AT273" s="93"/>
      <c r="AU273" s="93"/>
      <c r="AV273" s="93"/>
      <c r="AW273" s="93"/>
      <c r="AX273" s="93"/>
      <c r="AY273" s="93"/>
      <c r="AZ273" s="93"/>
      <c r="BA273" s="93"/>
      <c r="BB273" s="93"/>
      <c r="BC273" s="93"/>
      <c r="BD273" s="93"/>
      <c r="BE273" s="93"/>
      <c r="BF273" s="93"/>
      <c r="BG273" s="93"/>
      <c r="BH273" s="93"/>
      <c r="BI273" s="93"/>
      <c r="BJ273" s="93"/>
      <c r="BK273" s="93"/>
      <c r="BL273" s="93"/>
      <c r="BM273" s="93"/>
      <c r="BN273" s="93"/>
      <c r="BO273" s="93"/>
      <c r="BP273" s="93"/>
      <c r="BQ273" s="93"/>
      <c r="BR273" s="93"/>
      <c r="BS273" s="93"/>
      <c r="BT273" s="93"/>
      <c r="BU273" s="93"/>
      <c r="BV273" s="93"/>
      <c r="BW273" s="93"/>
      <c r="BX273" s="93"/>
      <c r="BY273" s="93"/>
      <c r="BZ273" s="93"/>
      <c r="CA273" s="93"/>
      <c r="CB273" s="93"/>
      <c r="CC273" s="93"/>
      <c r="CD273" s="93"/>
      <c r="CE273" s="93"/>
      <c r="CF273" s="93"/>
      <c r="CG273" s="93"/>
      <c r="CH273" s="93"/>
      <c r="CI273" s="93"/>
      <c r="CJ273" s="93"/>
      <c r="CK273" s="93"/>
      <c r="CL273" s="93"/>
      <c r="CM273" s="93"/>
      <c r="CN273" s="93"/>
      <c r="CO273" s="93"/>
      <c r="CP273" s="93"/>
      <c r="CQ273" s="93"/>
      <c r="CR273" s="93"/>
      <c r="CS273" s="93"/>
      <c r="CT273" s="93"/>
      <c r="CU273" s="93"/>
      <c r="CV273" s="93"/>
      <c r="CW273" s="93"/>
      <c r="CX273" s="93"/>
      <c r="CY273" s="93"/>
      <c r="CZ273" s="93"/>
      <c r="DA273" s="93"/>
      <c r="DB273" s="93"/>
      <c r="DC273" s="93"/>
      <c r="DD273" s="93"/>
      <c r="DE273" s="93"/>
      <c r="DF273" s="93"/>
      <c r="DG273" s="93"/>
      <c r="DH273" s="93"/>
      <c r="DI273" s="93"/>
      <c r="DJ273" s="93"/>
      <c r="DK273" s="93"/>
      <c r="DL273" s="93"/>
      <c r="DM273" s="93"/>
      <c r="DN273" s="93"/>
      <c r="DO273" s="93"/>
      <c r="DP273" s="93"/>
      <c r="DQ273" s="93"/>
      <c r="DR273" s="93"/>
    </row>
    <row r="274">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c r="AA274" s="93"/>
      <c r="AB274" s="93"/>
      <c r="AC274" s="93"/>
      <c r="AD274" s="93"/>
      <c r="AE274" s="93"/>
      <c r="AF274" s="93"/>
      <c r="AG274" s="93"/>
      <c r="AH274" s="93"/>
      <c r="AI274" s="93"/>
      <c r="AJ274" s="93"/>
      <c r="AK274" s="93"/>
      <c r="AL274" s="93"/>
      <c r="AM274" s="93"/>
      <c r="AN274" s="93"/>
      <c r="AO274" s="93"/>
      <c r="AP274" s="93"/>
      <c r="AQ274" s="93"/>
      <c r="AR274" s="93"/>
      <c r="AS274" s="93"/>
      <c r="AT274" s="93"/>
      <c r="AU274" s="93"/>
      <c r="AV274" s="93"/>
      <c r="AW274" s="93"/>
      <c r="AX274" s="93"/>
      <c r="AY274" s="93"/>
      <c r="AZ274" s="93"/>
      <c r="BA274" s="93"/>
      <c r="BB274" s="93"/>
      <c r="BC274" s="93"/>
      <c r="BD274" s="93"/>
      <c r="BE274" s="93"/>
      <c r="BF274" s="93"/>
      <c r="BG274" s="93"/>
      <c r="BH274" s="93"/>
      <c r="BI274" s="93"/>
      <c r="BJ274" s="93"/>
      <c r="BK274" s="93"/>
      <c r="BL274" s="93"/>
      <c r="BM274" s="93"/>
      <c r="BN274" s="93"/>
      <c r="BO274" s="93"/>
      <c r="BP274" s="93"/>
      <c r="BQ274" s="93"/>
      <c r="BR274" s="93"/>
      <c r="BS274" s="93"/>
      <c r="BT274" s="93"/>
      <c r="BU274" s="93"/>
      <c r="BV274" s="93"/>
      <c r="BW274" s="93"/>
      <c r="BX274" s="93"/>
      <c r="BY274" s="93"/>
      <c r="BZ274" s="93"/>
      <c r="CA274" s="93"/>
      <c r="CB274" s="93"/>
      <c r="CC274" s="93"/>
      <c r="CD274" s="93"/>
      <c r="CE274" s="93"/>
      <c r="CF274" s="93"/>
      <c r="CG274" s="93"/>
      <c r="CH274" s="93"/>
      <c r="CI274" s="93"/>
      <c r="CJ274" s="93"/>
      <c r="CK274" s="93"/>
      <c r="CL274" s="93"/>
      <c r="CM274" s="93"/>
      <c r="CN274" s="93"/>
      <c r="CO274" s="93"/>
      <c r="CP274" s="93"/>
      <c r="CQ274" s="93"/>
      <c r="CR274" s="93"/>
      <c r="CS274" s="93"/>
      <c r="CT274" s="93"/>
      <c r="CU274" s="93"/>
      <c r="CV274" s="93"/>
      <c r="CW274" s="93"/>
      <c r="CX274" s="93"/>
      <c r="CY274" s="93"/>
      <c r="CZ274" s="93"/>
      <c r="DA274" s="93"/>
      <c r="DB274" s="93"/>
      <c r="DC274" s="93"/>
      <c r="DD274" s="93"/>
      <c r="DE274" s="93"/>
      <c r="DF274" s="93"/>
      <c r="DG274" s="93"/>
      <c r="DH274" s="93"/>
      <c r="DI274" s="93"/>
      <c r="DJ274" s="93"/>
      <c r="DK274" s="93"/>
      <c r="DL274" s="93"/>
      <c r="DM274" s="93"/>
      <c r="DN274" s="93"/>
      <c r="DO274" s="93"/>
      <c r="DP274" s="93"/>
      <c r="DQ274" s="93"/>
      <c r="DR274" s="93"/>
    </row>
    <row r="275">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c r="AL275" s="93"/>
      <c r="AM275" s="93"/>
      <c r="AN275" s="93"/>
      <c r="AO275" s="93"/>
      <c r="AP275" s="93"/>
      <c r="AQ275" s="93"/>
      <c r="AR275" s="93"/>
      <c r="AS275" s="93"/>
      <c r="AT275" s="93"/>
      <c r="AU275" s="93"/>
      <c r="AV275" s="93"/>
      <c r="AW275" s="93"/>
      <c r="AX275" s="93"/>
      <c r="AY275" s="93"/>
      <c r="AZ275" s="93"/>
      <c r="BA275" s="93"/>
      <c r="BB275" s="93"/>
      <c r="BC275" s="93"/>
      <c r="BD275" s="93"/>
      <c r="BE275" s="93"/>
      <c r="BF275" s="93"/>
      <c r="BG275" s="93"/>
      <c r="BH275" s="93"/>
      <c r="BI275" s="93"/>
      <c r="BJ275" s="93"/>
      <c r="BK275" s="93"/>
      <c r="BL275" s="93"/>
      <c r="BM275" s="93"/>
      <c r="BN275" s="93"/>
      <c r="BO275" s="93"/>
      <c r="BP275" s="93"/>
      <c r="BQ275" s="93"/>
      <c r="BR275" s="93"/>
      <c r="BS275" s="93"/>
      <c r="BT275" s="93"/>
      <c r="BU275" s="93"/>
      <c r="BV275" s="93"/>
      <c r="BW275" s="93"/>
      <c r="BX275" s="93"/>
      <c r="BY275" s="93"/>
      <c r="BZ275" s="93"/>
      <c r="CA275" s="93"/>
      <c r="CB275" s="93"/>
      <c r="CC275" s="93"/>
      <c r="CD275" s="93"/>
      <c r="CE275" s="93"/>
      <c r="CF275" s="93"/>
      <c r="CG275" s="93"/>
      <c r="CH275" s="93"/>
      <c r="CI275" s="93"/>
      <c r="CJ275" s="93"/>
      <c r="CK275" s="93"/>
      <c r="CL275" s="93"/>
      <c r="CM275" s="93"/>
      <c r="CN275" s="93"/>
      <c r="CO275" s="93"/>
      <c r="CP275" s="93"/>
      <c r="CQ275" s="93"/>
      <c r="CR275" s="93"/>
      <c r="CS275" s="93"/>
      <c r="CT275" s="93"/>
      <c r="CU275" s="93"/>
      <c r="CV275" s="93"/>
      <c r="CW275" s="93"/>
      <c r="CX275" s="93"/>
      <c r="CY275" s="93"/>
      <c r="CZ275" s="93"/>
      <c r="DA275" s="93"/>
      <c r="DB275" s="93"/>
      <c r="DC275" s="93"/>
      <c r="DD275" s="93"/>
      <c r="DE275" s="93"/>
      <c r="DF275" s="93"/>
      <c r="DG275" s="93"/>
      <c r="DH275" s="93"/>
      <c r="DI275" s="93"/>
      <c r="DJ275" s="93"/>
      <c r="DK275" s="93"/>
      <c r="DL275" s="93"/>
      <c r="DM275" s="93"/>
      <c r="DN275" s="93"/>
      <c r="DO275" s="93"/>
      <c r="DP275" s="93"/>
      <c r="DQ275" s="93"/>
      <c r="DR275" s="93"/>
    </row>
    <row r="276">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c r="AA276" s="93"/>
      <c r="AB276" s="93"/>
      <c r="AC276" s="93"/>
      <c r="AD276" s="93"/>
      <c r="AE276" s="93"/>
      <c r="AF276" s="93"/>
      <c r="AG276" s="93"/>
      <c r="AH276" s="93"/>
      <c r="AI276" s="93"/>
      <c r="AJ276" s="93"/>
      <c r="AK276" s="93"/>
      <c r="AL276" s="93"/>
      <c r="AM276" s="93"/>
      <c r="AN276" s="93"/>
      <c r="AO276" s="93"/>
      <c r="AP276" s="93"/>
      <c r="AQ276" s="93"/>
      <c r="AR276" s="93"/>
      <c r="AS276" s="93"/>
      <c r="AT276" s="93"/>
      <c r="AU276" s="93"/>
      <c r="AV276" s="93"/>
      <c r="AW276" s="93"/>
      <c r="AX276" s="93"/>
      <c r="AY276" s="93"/>
      <c r="AZ276" s="93"/>
      <c r="BA276" s="93"/>
      <c r="BB276" s="93"/>
      <c r="BC276" s="93"/>
      <c r="BD276" s="93"/>
      <c r="BE276" s="93"/>
      <c r="BF276" s="93"/>
      <c r="BG276" s="93"/>
      <c r="BH276" s="93"/>
      <c r="BI276" s="93"/>
      <c r="BJ276" s="93"/>
      <c r="BK276" s="93"/>
      <c r="BL276" s="93"/>
      <c r="BM276" s="93"/>
      <c r="BN276" s="93"/>
      <c r="BO276" s="93"/>
      <c r="BP276" s="93"/>
      <c r="BQ276" s="93"/>
      <c r="BR276" s="93"/>
      <c r="BS276" s="93"/>
      <c r="BT276" s="93"/>
      <c r="BU276" s="93"/>
      <c r="BV276" s="93"/>
      <c r="BW276" s="93"/>
      <c r="BX276" s="93"/>
      <c r="BY276" s="93"/>
      <c r="BZ276" s="93"/>
      <c r="CA276" s="93"/>
      <c r="CB276" s="93"/>
      <c r="CC276" s="93"/>
      <c r="CD276" s="93"/>
      <c r="CE276" s="93"/>
      <c r="CF276" s="93"/>
      <c r="CG276" s="93"/>
      <c r="CH276" s="93"/>
      <c r="CI276" s="93"/>
      <c r="CJ276" s="93"/>
      <c r="CK276" s="93"/>
      <c r="CL276" s="93"/>
      <c r="CM276" s="93"/>
      <c r="CN276" s="93"/>
      <c r="CO276" s="93"/>
      <c r="CP276" s="93"/>
      <c r="CQ276" s="93"/>
      <c r="CR276" s="93"/>
      <c r="CS276" s="93"/>
      <c r="CT276" s="93"/>
      <c r="CU276" s="93"/>
      <c r="CV276" s="93"/>
      <c r="CW276" s="93"/>
      <c r="CX276" s="93"/>
      <c r="CY276" s="93"/>
      <c r="CZ276" s="93"/>
      <c r="DA276" s="93"/>
      <c r="DB276" s="93"/>
      <c r="DC276" s="93"/>
      <c r="DD276" s="93"/>
      <c r="DE276" s="93"/>
      <c r="DF276" s="93"/>
      <c r="DG276" s="93"/>
      <c r="DH276" s="93"/>
      <c r="DI276" s="93"/>
      <c r="DJ276" s="93"/>
      <c r="DK276" s="93"/>
      <c r="DL276" s="93"/>
      <c r="DM276" s="93"/>
      <c r="DN276" s="93"/>
      <c r="DO276" s="93"/>
      <c r="DP276" s="93"/>
      <c r="DQ276" s="93"/>
      <c r="DR276" s="93"/>
    </row>
    <row r="277">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c r="AA277" s="93"/>
      <c r="AB277" s="93"/>
      <c r="AC277" s="93"/>
      <c r="AD277" s="93"/>
      <c r="AE277" s="93"/>
      <c r="AF277" s="93"/>
      <c r="AG277" s="93"/>
      <c r="AH277" s="93"/>
      <c r="AI277" s="93"/>
      <c r="AJ277" s="93"/>
      <c r="AK277" s="93"/>
      <c r="AL277" s="93"/>
      <c r="AM277" s="93"/>
      <c r="AN277" s="93"/>
      <c r="AO277" s="93"/>
      <c r="AP277" s="93"/>
      <c r="AQ277" s="93"/>
      <c r="AR277" s="93"/>
      <c r="AS277" s="93"/>
      <c r="AT277" s="93"/>
      <c r="AU277" s="93"/>
      <c r="AV277" s="93"/>
      <c r="AW277" s="93"/>
      <c r="AX277" s="93"/>
      <c r="AY277" s="93"/>
      <c r="AZ277" s="93"/>
      <c r="BA277" s="93"/>
      <c r="BB277" s="93"/>
      <c r="BC277" s="93"/>
      <c r="BD277" s="93"/>
      <c r="BE277" s="93"/>
      <c r="BF277" s="93"/>
      <c r="BG277" s="93"/>
      <c r="BH277" s="93"/>
      <c r="BI277" s="93"/>
      <c r="BJ277" s="93"/>
      <c r="BK277" s="93"/>
      <c r="BL277" s="93"/>
      <c r="BM277" s="93"/>
      <c r="BN277" s="93"/>
      <c r="BO277" s="93"/>
      <c r="BP277" s="93"/>
      <c r="BQ277" s="93"/>
      <c r="BR277" s="93"/>
      <c r="BS277" s="93"/>
      <c r="BT277" s="93"/>
      <c r="BU277" s="93"/>
      <c r="BV277" s="93"/>
      <c r="BW277" s="93"/>
      <c r="BX277" s="93"/>
      <c r="BY277" s="93"/>
      <c r="BZ277" s="93"/>
      <c r="CA277" s="93"/>
      <c r="CB277" s="93"/>
      <c r="CC277" s="93"/>
      <c r="CD277" s="93"/>
      <c r="CE277" s="93"/>
      <c r="CF277" s="93"/>
      <c r="CG277" s="93"/>
      <c r="CH277" s="93"/>
      <c r="CI277" s="93"/>
      <c r="CJ277" s="93"/>
      <c r="CK277" s="93"/>
      <c r="CL277" s="93"/>
      <c r="CM277" s="93"/>
      <c r="CN277" s="93"/>
      <c r="CO277" s="93"/>
      <c r="CP277" s="93"/>
      <c r="CQ277" s="93"/>
      <c r="CR277" s="93"/>
      <c r="CS277" s="93"/>
      <c r="CT277" s="93"/>
      <c r="CU277" s="93"/>
      <c r="CV277" s="93"/>
      <c r="CW277" s="93"/>
      <c r="CX277" s="93"/>
      <c r="CY277" s="93"/>
      <c r="CZ277" s="93"/>
      <c r="DA277" s="93"/>
      <c r="DB277" s="93"/>
      <c r="DC277" s="93"/>
      <c r="DD277" s="93"/>
      <c r="DE277" s="93"/>
      <c r="DF277" s="93"/>
      <c r="DG277" s="93"/>
      <c r="DH277" s="93"/>
      <c r="DI277" s="93"/>
      <c r="DJ277" s="93"/>
      <c r="DK277" s="93"/>
      <c r="DL277" s="93"/>
      <c r="DM277" s="93"/>
      <c r="DN277" s="93"/>
      <c r="DO277" s="93"/>
      <c r="DP277" s="93"/>
      <c r="DQ277" s="93"/>
      <c r="DR277" s="93"/>
    </row>
    <row r="278">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c r="AA278" s="93"/>
      <c r="AB278" s="93"/>
      <c r="AC278" s="93"/>
      <c r="AD278" s="93"/>
      <c r="AE278" s="93"/>
      <c r="AF278" s="93"/>
      <c r="AG278" s="93"/>
      <c r="AH278" s="93"/>
      <c r="AI278" s="93"/>
      <c r="AJ278" s="93"/>
      <c r="AK278" s="93"/>
      <c r="AL278" s="93"/>
      <c r="AM278" s="93"/>
      <c r="AN278" s="93"/>
      <c r="AO278" s="93"/>
      <c r="AP278" s="93"/>
      <c r="AQ278" s="93"/>
      <c r="AR278" s="93"/>
      <c r="AS278" s="93"/>
      <c r="AT278" s="93"/>
      <c r="AU278" s="93"/>
      <c r="AV278" s="93"/>
      <c r="AW278" s="93"/>
      <c r="AX278" s="93"/>
      <c r="AY278" s="93"/>
      <c r="AZ278" s="93"/>
      <c r="BA278" s="93"/>
      <c r="BB278" s="93"/>
      <c r="BC278" s="93"/>
      <c r="BD278" s="93"/>
      <c r="BE278" s="93"/>
      <c r="BF278" s="93"/>
      <c r="BG278" s="93"/>
      <c r="BH278" s="93"/>
      <c r="BI278" s="93"/>
      <c r="BJ278" s="93"/>
      <c r="BK278" s="93"/>
      <c r="BL278" s="93"/>
      <c r="BM278" s="93"/>
      <c r="BN278" s="93"/>
      <c r="BO278" s="93"/>
      <c r="BP278" s="93"/>
      <c r="BQ278" s="93"/>
      <c r="BR278" s="93"/>
      <c r="BS278" s="93"/>
      <c r="BT278" s="93"/>
      <c r="BU278" s="93"/>
      <c r="BV278" s="93"/>
      <c r="BW278" s="93"/>
      <c r="BX278" s="93"/>
      <c r="BY278" s="93"/>
      <c r="BZ278" s="93"/>
      <c r="CA278" s="93"/>
      <c r="CB278" s="93"/>
      <c r="CC278" s="93"/>
      <c r="CD278" s="93"/>
      <c r="CE278" s="93"/>
      <c r="CF278" s="93"/>
      <c r="CG278" s="93"/>
      <c r="CH278" s="93"/>
      <c r="CI278" s="93"/>
      <c r="CJ278" s="93"/>
      <c r="CK278" s="93"/>
      <c r="CL278" s="93"/>
      <c r="CM278" s="93"/>
      <c r="CN278" s="93"/>
      <c r="CO278" s="93"/>
      <c r="CP278" s="93"/>
      <c r="CQ278" s="93"/>
      <c r="CR278" s="93"/>
      <c r="CS278" s="93"/>
      <c r="CT278" s="93"/>
      <c r="CU278" s="93"/>
      <c r="CV278" s="93"/>
      <c r="CW278" s="93"/>
      <c r="CX278" s="93"/>
      <c r="CY278" s="93"/>
      <c r="CZ278" s="93"/>
      <c r="DA278" s="93"/>
      <c r="DB278" s="93"/>
      <c r="DC278" s="93"/>
      <c r="DD278" s="93"/>
      <c r="DE278" s="93"/>
      <c r="DF278" s="93"/>
      <c r="DG278" s="93"/>
      <c r="DH278" s="93"/>
      <c r="DI278" s="93"/>
      <c r="DJ278" s="93"/>
      <c r="DK278" s="93"/>
      <c r="DL278" s="93"/>
      <c r="DM278" s="93"/>
      <c r="DN278" s="93"/>
      <c r="DO278" s="93"/>
      <c r="DP278" s="93"/>
      <c r="DQ278" s="93"/>
      <c r="DR278" s="93"/>
    </row>
    <row r="279">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c r="AA279" s="93"/>
      <c r="AB279" s="93"/>
      <c r="AC279" s="93"/>
      <c r="AD279" s="93"/>
      <c r="AE279" s="93"/>
      <c r="AF279" s="93"/>
      <c r="AG279" s="93"/>
      <c r="AH279" s="93"/>
      <c r="AI279" s="93"/>
      <c r="AJ279" s="93"/>
      <c r="AK279" s="93"/>
      <c r="AL279" s="93"/>
      <c r="AM279" s="93"/>
      <c r="AN279" s="93"/>
      <c r="AO279" s="93"/>
      <c r="AP279" s="93"/>
      <c r="AQ279" s="93"/>
      <c r="AR279" s="93"/>
      <c r="AS279" s="93"/>
      <c r="AT279" s="93"/>
      <c r="AU279" s="93"/>
      <c r="AV279" s="93"/>
      <c r="AW279" s="93"/>
      <c r="AX279" s="93"/>
      <c r="AY279" s="93"/>
      <c r="AZ279" s="93"/>
      <c r="BA279" s="93"/>
      <c r="BB279" s="93"/>
      <c r="BC279" s="93"/>
      <c r="BD279" s="93"/>
      <c r="BE279" s="93"/>
      <c r="BF279" s="93"/>
      <c r="BG279" s="93"/>
      <c r="BH279" s="93"/>
      <c r="BI279" s="93"/>
      <c r="BJ279" s="93"/>
      <c r="BK279" s="93"/>
      <c r="BL279" s="93"/>
      <c r="BM279" s="93"/>
      <c r="BN279" s="93"/>
      <c r="BO279" s="93"/>
      <c r="BP279" s="93"/>
      <c r="BQ279" s="93"/>
      <c r="BR279" s="93"/>
      <c r="BS279" s="93"/>
      <c r="BT279" s="93"/>
      <c r="BU279" s="93"/>
      <c r="BV279" s="93"/>
      <c r="BW279" s="93"/>
      <c r="BX279" s="93"/>
      <c r="BY279" s="93"/>
      <c r="BZ279" s="93"/>
      <c r="CA279" s="93"/>
      <c r="CB279" s="93"/>
      <c r="CC279" s="93"/>
      <c r="CD279" s="93"/>
      <c r="CE279" s="93"/>
      <c r="CF279" s="93"/>
      <c r="CG279" s="93"/>
      <c r="CH279" s="93"/>
      <c r="CI279" s="93"/>
      <c r="CJ279" s="93"/>
      <c r="CK279" s="93"/>
      <c r="CL279" s="93"/>
      <c r="CM279" s="93"/>
      <c r="CN279" s="93"/>
      <c r="CO279" s="93"/>
      <c r="CP279" s="93"/>
      <c r="CQ279" s="93"/>
      <c r="CR279" s="93"/>
      <c r="CS279" s="93"/>
      <c r="CT279" s="93"/>
      <c r="CU279" s="93"/>
      <c r="CV279" s="93"/>
      <c r="CW279" s="93"/>
      <c r="CX279" s="93"/>
      <c r="CY279" s="93"/>
      <c r="CZ279" s="93"/>
      <c r="DA279" s="93"/>
      <c r="DB279" s="93"/>
      <c r="DC279" s="93"/>
      <c r="DD279" s="93"/>
      <c r="DE279" s="93"/>
      <c r="DF279" s="93"/>
      <c r="DG279" s="93"/>
      <c r="DH279" s="93"/>
      <c r="DI279" s="93"/>
      <c r="DJ279" s="93"/>
      <c r="DK279" s="93"/>
      <c r="DL279" s="93"/>
      <c r="DM279" s="93"/>
      <c r="DN279" s="93"/>
      <c r="DO279" s="93"/>
      <c r="DP279" s="93"/>
      <c r="DQ279" s="93"/>
      <c r="DR279" s="93"/>
    </row>
    <row r="280">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c r="AA280" s="93"/>
      <c r="AB280" s="93"/>
      <c r="AC280" s="93"/>
      <c r="AD280" s="93"/>
      <c r="AE280" s="93"/>
      <c r="AF280" s="93"/>
      <c r="AG280" s="93"/>
      <c r="AH280" s="93"/>
      <c r="AI280" s="93"/>
      <c r="AJ280" s="93"/>
      <c r="AK280" s="93"/>
      <c r="AL280" s="93"/>
      <c r="AM280" s="93"/>
      <c r="AN280" s="93"/>
      <c r="AO280" s="93"/>
      <c r="AP280" s="93"/>
      <c r="AQ280" s="93"/>
      <c r="AR280" s="93"/>
      <c r="AS280" s="93"/>
      <c r="AT280" s="93"/>
      <c r="AU280" s="93"/>
      <c r="AV280" s="93"/>
      <c r="AW280" s="93"/>
      <c r="AX280" s="93"/>
      <c r="AY280" s="93"/>
      <c r="AZ280" s="93"/>
      <c r="BA280" s="93"/>
      <c r="BB280" s="93"/>
      <c r="BC280" s="93"/>
      <c r="BD280" s="93"/>
      <c r="BE280" s="93"/>
      <c r="BF280" s="93"/>
      <c r="BG280" s="93"/>
      <c r="BH280" s="93"/>
      <c r="BI280" s="93"/>
      <c r="BJ280" s="93"/>
      <c r="BK280" s="93"/>
      <c r="BL280" s="93"/>
      <c r="BM280" s="93"/>
      <c r="BN280" s="93"/>
      <c r="BO280" s="93"/>
      <c r="BP280" s="93"/>
      <c r="BQ280" s="93"/>
      <c r="BR280" s="93"/>
      <c r="BS280" s="93"/>
      <c r="BT280" s="93"/>
      <c r="BU280" s="93"/>
      <c r="BV280" s="93"/>
      <c r="BW280" s="93"/>
      <c r="BX280" s="93"/>
      <c r="BY280" s="93"/>
      <c r="BZ280" s="93"/>
      <c r="CA280" s="93"/>
      <c r="CB280" s="93"/>
      <c r="CC280" s="93"/>
      <c r="CD280" s="93"/>
      <c r="CE280" s="93"/>
      <c r="CF280" s="93"/>
      <c r="CG280" s="93"/>
      <c r="CH280" s="93"/>
      <c r="CI280" s="93"/>
      <c r="CJ280" s="93"/>
      <c r="CK280" s="93"/>
      <c r="CL280" s="93"/>
      <c r="CM280" s="93"/>
      <c r="CN280" s="93"/>
      <c r="CO280" s="93"/>
      <c r="CP280" s="93"/>
      <c r="CQ280" s="93"/>
      <c r="CR280" s="93"/>
      <c r="CS280" s="93"/>
      <c r="CT280" s="93"/>
      <c r="CU280" s="93"/>
      <c r="CV280" s="93"/>
      <c r="CW280" s="93"/>
      <c r="CX280" s="93"/>
      <c r="CY280" s="93"/>
      <c r="CZ280" s="93"/>
      <c r="DA280" s="93"/>
      <c r="DB280" s="93"/>
      <c r="DC280" s="93"/>
      <c r="DD280" s="93"/>
      <c r="DE280" s="93"/>
      <c r="DF280" s="93"/>
      <c r="DG280" s="93"/>
      <c r="DH280" s="93"/>
      <c r="DI280" s="93"/>
      <c r="DJ280" s="93"/>
      <c r="DK280" s="93"/>
      <c r="DL280" s="93"/>
      <c r="DM280" s="93"/>
      <c r="DN280" s="93"/>
      <c r="DO280" s="93"/>
      <c r="DP280" s="93"/>
      <c r="DQ280" s="93"/>
      <c r="DR280" s="93"/>
    </row>
    <row r="281">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c r="AA281" s="93"/>
      <c r="AB281" s="93"/>
      <c r="AC281" s="93"/>
      <c r="AD281" s="93"/>
      <c r="AE281" s="93"/>
      <c r="AF281" s="93"/>
      <c r="AG281" s="93"/>
      <c r="AH281" s="93"/>
      <c r="AI281" s="93"/>
      <c r="AJ281" s="93"/>
      <c r="AK281" s="93"/>
      <c r="AL281" s="93"/>
      <c r="AM281" s="93"/>
      <c r="AN281" s="93"/>
      <c r="AO281" s="93"/>
      <c r="AP281" s="93"/>
      <c r="AQ281" s="93"/>
      <c r="AR281" s="93"/>
      <c r="AS281" s="93"/>
      <c r="AT281" s="93"/>
      <c r="AU281" s="93"/>
      <c r="AV281" s="93"/>
      <c r="AW281" s="93"/>
      <c r="AX281" s="93"/>
      <c r="AY281" s="93"/>
      <c r="AZ281" s="93"/>
      <c r="BA281" s="93"/>
      <c r="BB281" s="93"/>
      <c r="BC281" s="93"/>
      <c r="BD281" s="93"/>
      <c r="BE281" s="93"/>
      <c r="BF281" s="93"/>
      <c r="BG281" s="93"/>
      <c r="BH281" s="93"/>
      <c r="BI281" s="93"/>
      <c r="BJ281" s="93"/>
      <c r="BK281" s="93"/>
      <c r="BL281" s="93"/>
      <c r="BM281" s="93"/>
      <c r="BN281" s="93"/>
      <c r="BO281" s="93"/>
      <c r="BP281" s="93"/>
      <c r="BQ281" s="93"/>
      <c r="BR281" s="93"/>
      <c r="BS281" s="93"/>
      <c r="BT281" s="93"/>
      <c r="BU281" s="93"/>
      <c r="BV281" s="93"/>
      <c r="BW281" s="93"/>
      <c r="BX281" s="93"/>
      <c r="BY281" s="93"/>
      <c r="BZ281" s="93"/>
      <c r="CA281" s="93"/>
      <c r="CB281" s="93"/>
      <c r="CC281" s="93"/>
      <c r="CD281" s="93"/>
      <c r="CE281" s="93"/>
      <c r="CF281" s="93"/>
      <c r="CG281" s="93"/>
      <c r="CH281" s="93"/>
      <c r="CI281" s="93"/>
      <c r="CJ281" s="93"/>
      <c r="CK281" s="93"/>
      <c r="CL281" s="93"/>
      <c r="CM281" s="93"/>
      <c r="CN281" s="93"/>
      <c r="CO281" s="93"/>
      <c r="CP281" s="93"/>
      <c r="CQ281" s="93"/>
      <c r="CR281" s="93"/>
      <c r="CS281" s="93"/>
      <c r="CT281" s="93"/>
      <c r="CU281" s="93"/>
      <c r="CV281" s="93"/>
      <c r="CW281" s="93"/>
      <c r="CX281" s="93"/>
      <c r="CY281" s="93"/>
      <c r="CZ281" s="93"/>
      <c r="DA281" s="93"/>
      <c r="DB281" s="93"/>
      <c r="DC281" s="93"/>
      <c r="DD281" s="93"/>
      <c r="DE281" s="93"/>
      <c r="DF281" s="93"/>
      <c r="DG281" s="93"/>
      <c r="DH281" s="93"/>
      <c r="DI281" s="93"/>
      <c r="DJ281" s="93"/>
      <c r="DK281" s="93"/>
      <c r="DL281" s="93"/>
      <c r="DM281" s="93"/>
      <c r="DN281" s="93"/>
      <c r="DO281" s="93"/>
      <c r="DP281" s="93"/>
      <c r="DQ281" s="93"/>
      <c r="DR281" s="93"/>
    </row>
    <row r="282">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c r="AA282" s="93"/>
      <c r="AB282" s="93"/>
      <c r="AC282" s="93"/>
      <c r="AD282" s="93"/>
      <c r="AE282" s="93"/>
      <c r="AF282" s="93"/>
      <c r="AG282" s="93"/>
      <c r="AH282" s="93"/>
      <c r="AI282" s="93"/>
      <c r="AJ282" s="93"/>
      <c r="AK282" s="93"/>
      <c r="AL282" s="93"/>
      <c r="AM282" s="93"/>
      <c r="AN282" s="93"/>
      <c r="AO282" s="93"/>
      <c r="AP282" s="93"/>
      <c r="AQ282" s="93"/>
      <c r="AR282" s="93"/>
      <c r="AS282" s="93"/>
      <c r="AT282" s="93"/>
      <c r="AU282" s="93"/>
      <c r="AV282" s="93"/>
      <c r="AW282" s="93"/>
      <c r="AX282" s="93"/>
      <c r="AY282" s="93"/>
      <c r="AZ282" s="93"/>
      <c r="BA282" s="93"/>
      <c r="BB282" s="93"/>
      <c r="BC282" s="93"/>
      <c r="BD282" s="93"/>
      <c r="BE282" s="93"/>
      <c r="BF282" s="93"/>
      <c r="BG282" s="93"/>
      <c r="BH282" s="93"/>
      <c r="BI282" s="93"/>
      <c r="BJ282" s="93"/>
      <c r="BK282" s="93"/>
      <c r="BL282" s="93"/>
      <c r="BM282" s="93"/>
      <c r="BN282" s="93"/>
      <c r="BO282" s="93"/>
      <c r="BP282" s="93"/>
      <c r="BQ282" s="93"/>
      <c r="BR282" s="93"/>
      <c r="BS282" s="93"/>
      <c r="BT282" s="93"/>
      <c r="BU282" s="93"/>
      <c r="BV282" s="93"/>
      <c r="BW282" s="93"/>
      <c r="BX282" s="93"/>
      <c r="BY282" s="93"/>
      <c r="BZ282" s="93"/>
      <c r="CA282" s="93"/>
      <c r="CB282" s="93"/>
      <c r="CC282" s="93"/>
      <c r="CD282" s="93"/>
      <c r="CE282" s="93"/>
      <c r="CF282" s="93"/>
      <c r="CG282" s="93"/>
      <c r="CH282" s="93"/>
      <c r="CI282" s="93"/>
      <c r="CJ282" s="93"/>
      <c r="CK282" s="93"/>
      <c r="CL282" s="93"/>
      <c r="CM282" s="93"/>
      <c r="CN282" s="93"/>
      <c r="CO282" s="93"/>
      <c r="CP282" s="93"/>
      <c r="CQ282" s="93"/>
      <c r="CR282" s="93"/>
      <c r="CS282" s="93"/>
      <c r="CT282" s="93"/>
      <c r="CU282" s="93"/>
      <c r="CV282" s="93"/>
      <c r="CW282" s="93"/>
      <c r="CX282" s="93"/>
      <c r="CY282" s="93"/>
      <c r="CZ282" s="93"/>
      <c r="DA282" s="93"/>
      <c r="DB282" s="93"/>
      <c r="DC282" s="93"/>
      <c r="DD282" s="93"/>
      <c r="DE282" s="93"/>
      <c r="DF282" s="93"/>
      <c r="DG282" s="93"/>
      <c r="DH282" s="93"/>
      <c r="DI282" s="93"/>
      <c r="DJ282" s="93"/>
      <c r="DK282" s="93"/>
      <c r="DL282" s="93"/>
      <c r="DM282" s="93"/>
      <c r="DN282" s="93"/>
      <c r="DO282" s="93"/>
      <c r="DP282" s="93"/>
      <c r="DQ282" s="93"/>
      <c r="DR282" s="93"/>
    </row>
    <row r="283">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c r="AA283" s="93"/>
      <c r="AB283" s="93"/>
      <c r="AC283" s="93"/>
      <c r="AD283" s="93"/>
      <c r="AE283" s="93"/>
      <c r="AF283" s="93"/>
      <c r="AG283" s="93"/>
      <c r="AH283" s="93"/>
      <c r="AI283" s="93"/>
      <c r="AJ283" s="93"/>
      <c r="AK283" s="93"/>
      <c r="AL283" s="93"/>
      <c r="AM283" s="93"/>
      <c r="AN283" s="93"/>
      <c r="AO283" s="93"/>
      <c r="AP283" s="93"/>
      <c r="AQ283" s="93"/>
      <c r="AR283" s="93"/>
      <c r="AS283" s="93"/>
      <c r="AT283" s="93"/>
      <c r="AU283" s="93"/>
      <c r="AV283" s="93"/>
      <c r="AW283" s="93"/>
      <c r="AX283" s="93"/>
      <c r="AY283" s="93"/>
      <c r="AZ283" s="93"/>
      <c r="BA283" s="93"/>
      <c r="BB283" s="93"/>
      <c r="BC283" s="93"/>
      <c r="BD283" s="93"/>
      <c r="BE283" s="93"/>
      <c r="BF283" s="93"/>
      <c r="BG283" s="93"/>
      <c r="BH283" s="93"/>
      <c r="BI283" s="93"/>
      <c r="BJ283" s="93"/>
      <c r="BK283" s="93"/>
      <c r="BL283" s="93"/>
      <c r="BM283" s="93"/>
      <c r="BN283" s="93"/>
      <c r="BO283" s="93"/>
      <c r="BP283" s="93"/>
      <c r="BQ283" s="93"/>
      <c r="BR283" s="93"/>
      <c r="BS283" s="93"/>
      <c r="BT283" s="93"/>
      <c r="BU283" s="93"/>
      <c r="BV283" s="93"/>
      <c r="BW283" s="93"/>
      <c r="BX283" s="93"/>
      <c r="BY283" s="93"/>
      <c r="BZ283" s="93"/>
      <c r="CA283" s="93"/>
      <c r="CB283" s="93"/>
      <c r="CC283" s="93"/>
      <c r="CD283" s="93"/>
      <c r="CE283" s="93"/>
      <c r="CF283" s="93"/>
      <c r="CG283" s="93"/>
      <c r="CH283" s="93"/>
      <c r="CI283" s="93"/>
      <c r="CJ283" s="93"/>
      <c r="CK283" s="93"/>
      <c r="CL283" s="93"/>
      <c r="CM283" s="93"/>
      <c r="CN283" s="93"/>
      <c r="CO283" s="93"/>
      <c r="CP283" s="93"/>
      <c r="CQ283" s="93"/>
      <c r="CR283" s="93"/>
      <c r="CS283" s="93"/>
      <c r="CT283" s="93"/>
      <c r="CU283" s="93"/>
      <c r="CV283" s="93"/>
      <c r="CW283" s="93"/>
      <c r="CX283" s="93"/>
      <c r="CY283" s="93"/>
      <c r="CZ283" s="93"/>
      <c r="DA283" s="93"/>
      <c r="DB283" s="93"/>
      <c r="DC283" s="93"/>
      <c r="DD283" s="93"/>
      <c r="DE283" s="93"/>
      <c r="DF283" s="93"/>
      <c r="DG283" s="93"/>
      <c r="DH283" s="93"/>
      <c r="DI283" s="93"/>
      <c r="DJ283" s="93"/>
      <c r="DK283" s="93"/>
      <c r="DL283" s="93"/>
      <c r="DM283" s="93"/>
      <c r="DN283" s="93"/>
      <c r="DO283" s="93"/>
      <c r="DP283" s="93"/>
      <c r="DQ283" s="93"/>
      <c r="DR283" s="93"/>
    </row>
    <row r="284">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c r="AA284" s="93"/>
      <c r="AB284" s="93"/>
      <c r="AC284" s="93"/>
      <c r="AD284" s="93"/>
      <c r="AE284" s="93"/>
      <c r="AF284" s="93"/>
      <c r="AG284" s="93"/>
      <c r="AH284" s="93"/>
      <c r="AI284" s="93"/>
      <c r="AJ284" s="93"/>
      <c r="AK284" s="93"/>
      <c r="AL284" s="93"/>
      <c r="AM284" s="93"/>
      <c r="AN284" s="93"/>
      <c r="AO284" s="93"/>
      <c r="AP284" s="93"/>
      <c r="AQ284" s="93"/>
      <c r="AR284" s="93"/>
      <c r="AS284" s="93"/>
      <c r="AT284" s="93"/>
      <c r="AU284" s="93"/>
      <c r="AV284" s="93"/>
      <c r="AW284" s="93"/>
      <c r="AX284" s="93"/>
      <c r="AY284" s="93"/>
      <c r="AZ284" s="93"/>
      <c r="BA284" s="93"/>
      <c r="BB284" s="93"/>
      <c r="BC284" s="93"/>
      <c r="BD284" s="93"/>
      <c r="BE284" s="93"/>
      <c r="BF284" s="93"/>
      <c r="BG284" s="93"/>
      <c r="BH284" s="93"/>
      <c r="BI284" s="93"/>
      <c r="BJ284" s="93"/>
      <c r="BK284" s="93"/>
      <c r="BL284" s="93"/>
      <c r="BM284" s="93"/>
      <c r="BN284" s="93"/>
      <c r="BO284" s="93"/>
      <c r="BP284" s="93"/>
      <c r="BQ284" s="93"/>
      <c r="BR284" s="93"/>
      <c r="BS284" s="93"/>
      <c r="BT284" s="93"/>
      <c r="BU284" s="93"/>
      <c r="BV284" s="93"/>
      <c r="BW284" s="93"/>
      <c r="BX284" s="93"/>
      <c r="BY284" s="93"/>
      <c r="BZ284" s="93"/>
      <c r="CA284" s="93"/>
      <c r="CB284" s="93"/>
      <c r="CC284" s="93"/>
      <c r="CD284" s="93"/>
      <c r="CE284" s="93"/>
      <c r="CF284" s="93"/>
      <c r="CG284" s="93"/>
      <c r="CH284" s="93"/>
      <c r="CI284" s="93"/>
      <c r="CJ284" s="93"/>
      <c r="CK284" s="93"/>
      <c r="CL284" s="93"/>
      <c r="CM284" s="93"/>
      <c r="CN284" s="93"/>
      <c r="CO284" s="93"/>
      <c r="CP284" s="93"/>
      <c r="CQ284" s="93"/>
      <c r="CR284" s="93"/>
      <c r="CS284" s="93"/>
      <c r="CT284" s="93"/>
      <c r="CU284" s="93"/>
      <c r="CV284" s="93"/>
      <c r="CW284" s="93"/>
      <c r="CX284" s="93"/>
      <c r="CY284" s="93"/>
      <c r="CZ284" s="93"/>
      <c r="DA284" s="93"/>
      <c r="DB284" s="93"/>
      <c r="DC284" s="93"/>
      <c r="DD284" s="93"/>
      <c r="DE284" s="93"/>
      <c r="DF284" s="93"/>
      <c r="DG284" s="93"/>
      <c r="DH284" s="93"/>
      <c r="DI284" s="93"/>
      <c r="DJ284" s="93"/>
      <c r="DK284" s="93"/>
      <c r="DL284" s="93"/>
      <c r="DM284" s="93"/>
      <c r="DN284" s="93"/>
      <c r="DO284" s="93"/>
      <c r="DP284" s="93"/>
      <c r="DQ284" s="93"/>
      <c r="DR284" s="93"/>
    </row>
    <row r="285">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c r="AA285" s="93"/>
      <c r="AB285" s="93"/>
      <c r="AC285" s="93"/>
      <c r="AD285" s="93"/>
      <c r="AE285" s="93"/>
      <c r="AF285" s="93"/>
      <c r="AG285" s="93"/>
      <c r="AH285" s="93"/>
      <c r="AI285" s="93"/>
      <c r="AJ285" s="93"/>
      <c r="AK285" s="93"/>
      <c r="AL285" s="93"/>
      <c r="AM285" s="93"/>
      <c r="AN285" s="93"/>
      <c r="AO285" s="93"/>
      <c r="AP285" s="93"/>
      <c r="AQ285" s="93"/>
      <c r="AR285" s="93"/>
      <c r="AS285" s="93"/>
      <c r="AT285" s="93"/>
      <c r="AU285" s="93"/>
      <c r="AV285" s="93"/>
      <c r="AW285" s="93"/>
      <c r="AX285" s="93"/>
      <c r="AY285" s="93"/>
      <c r="AZ285" s="93"/>
      <c r="BA285" s="93"/>
      <c r="BB285" s="93"/>
      <c r="BC285" s="93"/>
      <c r="BD285" s="93"/>
      <c r="BE285" s="93"/>
      <c r="BF285" s="93"/>
      <c r="BG285" s="93"/>
      <c r="BH285" s="93"/>
      <c r="BI285" s="93"/>
      <c r="BJ285" s="93"/>
      <c r="BK285" s="93"/>
      <c r="BL285" s="93"/>
      <c r="BM285" s="93"/>
      <c r="BN285" s="93"/>
      <c r="BO285" s="93"/>
      <c r="BP285" s="93"/>
      <c r="BQ285" s="93"/>
      <c r="BR285" s="93"/>
      <c r="BS285" s="93"/>
      <c r="BT285" s="93"/>
      <c r="BU285" s="93"/>
      <c r="BV285" s="93"/>
      <c r="BW285" s="93"/>
      <c r="BX285" s="93"/>
      <c r="BY285" s="93"/>
      <c r="BZ285" s="93"/>
      <c r="CA285" s="93"/>
      <c r="CB285" s="93"/>
      <c r="CC285" s="93"/>
      <c r="CD285" s="93"/>
      <c r="CE285" s="93"/>
      <c r="CF285" s="93"/>
      <c r="CG285" s="93"/>
      <c r="CH285" s="93"/>
      <c r="CI285" s="93"/>
      <c r="CJ285" s="93"/>
      <c r="CK285" s="93"/>
      <c r="CL285" s="93"/>
      <c r="CM285" s="93"/>
      <c r="CN285" s="93"/>
      <c r="CO285" s="93"/>
      <c r="CP285" s="93"/>
      <c r="CQ285" s="93"/>
      <c r="CR285" s="93"/>
      <c r="CS285" s="93"/>
      <c r="CT285" s="93"/>
      <c r="CU285" s="93"/>
      <c r="CV285" s="93"/>
      <c r="CW285" s="93"/>
      <c r="CX285" s="93"/>
      <c r="CY285" s="93"/>
      <c r="CZ285" s="93"/>
      <c r="DA285" s="93"/>
      <c r="DB285" s="93"/>
      <c r="DC285" s="93"/>
      <c r="DD285" s="93"/>
      <c r="DE285" s="93"/>
      <c r="DF285" s="93"/>
      <c r="DG285" s="93"/>
      <c r="DH285" s="93"/>
      <c r="DI285" s="93"/>
      <c r="DJ285" s="93"/>
      <c r="DK285" s="93"/>
      <c r="DL285" s="93"/>
      <c r="DM285" s="93"/>
      <c r="DN285" s="93"/>
      <c r="DO285" s="93"/>
      <c r="DP285" s="93"/>
      <c r="DQ285" s="93"/>
      <c r="DR285" s="93"/>
    </row>
    <row r="286">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c r="AA286" s="93"/>
      <c r="AB286" s="93"/>
      <c r="AC286" s="93"/>
      <c r="AD286" s="93"/>
      <c r="AE286" s="93"/>
      <c r="AF286" s="93"/>
      <c r="AG286" s="93"/>
      <c r="AH286" s="93"/>
      <c r="AI286" s="93"/>
      <c r="AJ286" s="93"/>
      <c r="AK286" s="93"/>
      <c r="AL286" s="93"/>
      <c r="AM286" s="93"/>
      <c r="AN286" s="93"/>
      <c r="AO286" s="93"/>
      <c r="AP286" s="93"/>
      <c r="AQ286" s="93"/>
      <c r="AR286" s="93"/>
      <c r="AS286" s="93"/>
      <c r="AT286" s="93"/>
      <c r="AU286" s="93"/>
      <c r="AV286" s="93"/>
      <c r="AW286" s="93"/>
      <c r="AX286" s="93"/>
      <c r="AY286" s="93"/>
      <c r="AZ286" s="93"/>
      <c r="BA286" s="93"/>
      <c r="BB286" s="93"/>
      <c r="BC286" s="93"/>
      <c r="BD286" s="93"/>
      <c r="BE286" s="93"/>
      <c r="BF286" s="93"/>
      <c r="BG286" s="93"/>
      <c r="BH286" s="93"/>
      <c r="BI286" s="93"/>
      <c r="BJ286" s="93"/>
      <c r="BK286" s="93"/>
      <c r="BL286" s="93"/>
      <c r="BM286" s="93"/>
      <c r="BN286" s="93"/>
      <c r="BO286" s="93"/>
      <c r="BP286" s="93"/>
      <c r="BQ286" s="93"/>
      <c r="BR286" s="93"/>
      <c r="BS286" s="93"/>
      <c r="BT286" s="93"/>
      <c r="BU286" s="93"/>
      <c r="BV286" s="93"/>
      <c r="BW286" s="93"/>
      <c r="BX286" s="93"/>
      <c r="BY286" s="93"/>
      <c r="BZ286" s="93"/>
      <c r="CA286" s="93"/>
      <c r="CB286" s="93"/>
      <c r="CC286" s="93"/>
      <c r="CD286" s="93"/>
      <c r="CE286" s="93"/>
      <c r="CF286" s="93"/>
      <c r="CG286" s="93"/>
      <c r="CH286" s="93"/>
      <c r="CI286" s="93"/>
      <c r="CJ286" s="93"/>
      <c r="CK286" s="93"/>
      <c r="CL286" s="93"/>
      <c r="CM286" s="93"/>
      <c r="CN286" s="93"/>
      <c r="CO286" s="93"/>
      <c r="CP286" s="93"/>
      <c r="CQ286" s="93"/>
      <c r="CR286" s="93"/>
      <c r="CS286" s="93"/>
      <c r="CT286" s="93"/>
      <c r="CU286" s="93"/>
      <c r="CV286" s="93"/>
      <c r="CW286" s="93"/>
      <c r="CX286" s="93"/>
      <c r="CY286" s="93"/>
      <c r="CZ286" s="93"/>
      <c r="DA286" s="93"/>
      <c r="DB286" s="93"/>
      <c r="DC286" s="93"/>
      <c r="DD286" s="93"/>
      <c r="DE286" s="93"/>
      <c r="DF286" s="93"/>
      <c r="DG286" s="93"/>
      <c r="DH286" s="93"/>
      <c r="DI286" s="93"/>
      <c r="DJ286" s="93"/>
      <c r="DK286" s="93"/>
      <c r="DL286" s="93"/>
      <c r="DM286" s="93"/>
      <c r="DN286" s="93"/>
      <c r="DO286" s="93"/>
      <c r="DP286" s="93"/>
      <c r="DQ286" s="93"/>
      <c r="DR286" s="93"/>
    </row>
    <row r="287">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c r="AA287" s="93"/>
      <c r="AB287" s="93"/>
      <c r="AC287" s="93"/>
      <c r="AD287" s="93"/>
      <c r="AE287" s="93"/>
      <c r="AF287" s="93"/>
      <c r="AG287" s="93"/>
      <c r="AH287" s="93"/>
      <c r="AI287" s="93"/>
      <c r="AJ287" s="93"/>
      <c r="AK287" s="93"/>
      <c r="AL287" s="93"/>
      <c r="AM287" s="93"/>
      <c r="AN287" s="93"/>
      <c r="AO287" s="93"/>
      <c r="AP287" s="93"/>
      <c r="AQ287" s="93"/>
      <c r="AR287" s="93"/>
      <c r="AS287" s="93"/>
      <c r="AT287" s="93"/>
      <c r="AU287" s="93"/>
      <c r="AV287" s="93"/>
      <c r="AW287" s="93"/>
      <c r="AX287" s="93"/>
      <c r="AY287" s="93"/>
      <c r="AZ287" s="93"/>
      <c r="BA287" s="93"/>
      <c r="BB287" s="93"/>
      <c r="BC287" s="93"/>
      <c r="BD287" s="93"/>
      <c r="BE287" s="93"/>
      <c r="BF287" s="93"/>
      <c r="BG287" s="93"/>
      <c r="BH287" s="93"/>
      <c r="BI287" s="93"/>
      <c r="BJ287" s="93"/>
      <c r="BK287" s="93"/>
      <c r="BL287" s="93"/>
      <c r="BM287" s="93"/>
      <c r="BN287" s="93"/>
      <c r="BO287" s="93"/>
      <c r="BP287" s="93"/>
      <c r="BQ287" s="93"/>
      <c r="BR287" s="93"/>
      <c r="BS287" s="93"/>
      <c r="BT287" s="93"/>
      <c r="BU287" s="93"/>
      <c r="BV287" s="93"/>
      <c r="BW287" s="93"/>
      <c r="BX287" s="93"/>
      <c r="BY287" s="93"/>
      <c r="BZ287" s="93"/>
      <c r="CA287" s="93"/>
      <c r="CB287" s="93"/>
      <c r="CC287" s="93"/>
      <c r="CD287" s="93"/>
      <c r="CE287" s="93"/>
      <c r="CF287" s="93"/>
      <c r="CG287" s="93"/>
      <c r="CH287" s="93"/>
      <c r="CI287" s="93"/>
      <c r="CJ287" s="93"/>
      <c r="CK287" s="93"/>
      <c r="CL287" s="93"/>
      <c r="CM287" s="93"/>
      <c r="CN287" s="93"/>
      <c r="CO287" s="93"/>
      <c r="CP287" s="93"/>
      <c r="CQ287" s="93"/>
      <c r="CR287" s="93"/>
      <c r="CS287" s="93"/>
      <c r="CT287" s="93"/>
      <c r="CU287" s="93"/>
      <c r="CV287" s="93"/>
      <c r="CW287" s="93"/>
      <c r="CX287" s="93"/>
      <c r="CY287" s="93"/>
      <c r="CZ287" s="93"/>
      <c r="DA287" s="93"/>
      <c r="DB287" s="93"/>
      <c r="DC287" s="93"/>
      <c r="DD287" s="93"/>
      <c r="DE287" s="93"/>
      <c r="DF287" s="93"/>
      <c r="DG287" s="93"/>
      <c r="DH287" s="93"/>
      <c r="DI287" s="93"/>
      <c r="DJ287" s="93"/>
      <c r="DK287" s="93"/>
      <c r="DL287" s="93"/>
      <c r="DM287" s="93"/>
      <c r="DN287" s="93"/>
      <c r="DO287" s="93"/>
      <c r="DP287" s="93"/>
      <c r="DQ287" s="93"/>
      <c r="DR287" s="93"/>
    </row>
    <row r="288">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c r="AA288" s="93"/>
      <c r="AB288" s="93"/>
      <c r="AC288" s="93"/>
      <c r="AD288" s="93"/>
      <c r="AE288" s="93"/>
      <c r="AF288" s="93"/>
      <c r="AG288" s="93"/>
      <c r="AH288" s="93"/>
      <c r="AI288" s="93"/>
      <c r="AJ288" s="93"/>
      <c r="AK288" s="93"/>
      <c r="AL288" s="93"/>
      <c r="AM288" s="93"/>
      <c r="AN288" s="93"/>
      <c r="AO288" s="93"/>
      <c r="AP288" s="93"/>
      <c r="AQ288" s="93"/>
      <c r="AR288" s="93"/>
      <c r="AS288" s="93"/>
      <c r="AT288" s="93"/>
      <c r="AU288" s="93"/>
      <c r="AV288" s="93"/>
      <c r="AW288" s="93"/>
      <c r="AX288" s="93"/>
      <c r="AY288" s="93"/>
      <c r="AZ288" s="93"/>
      <c r="BA288" s="93"/>
      <c r="BB288" s="93"/>
      <c r="BC288" s="93"/>
      <c r="BD288" s="93"/>
      <c r="BE288" s="93"/>
      <c r="BF288" s="93"/>
      <c r="BG288" s="93"/>
      <c r="BH288" s="93"/>
      <c r="BI288" s="93"/>
      <c r="BJ288" s="93"/>
      <c r="BK288" s="93"/>
      <c r="BL288" s="93"/>
      <c r="BM288" s="93"/>
      <c r="BN288" s="93"/>
      <c r="BO288" s="93"/>
      <c r="BP288" s="93"/>
      <c r="BQ288" s="93"/>
      <c r="BR288" s="93"/>
      <c r="BS288" s="93"/>
      <c r="BT288" s="93"/>
      <c r="BU288" s="93"/>
      <c r="BV288" s="93"/>
      <c r="BW288" s="93"/>
      <c r="BX288" s="93"/>
      <c r="BY288" s="93"/>
      <c r="BZ288" s="93"/>
      <c r="CA288" s="93"/>
      <c r="CB288" s="93"/>
      <c r="CC288" s="93"/>
      <c r="CD288" s="93"/>
      <c r="CE288" s="93"/>
      <c r="CF288" s="93"/>
      <c r="CG288" s="93"/>
      <c r="CH288" s="93"/>
      <c r="CI288" s="93"/>
      <c r="CJ288" s="93"/>
      <c r="CK288" s="93"/>
      <c r="CL288" s="93"/>
      <c r="CM288" s="93"/>
      <c r="CN288" s="93"/>
      <c r="CO288" s="93"/>
      <c r="CP288" s="93"/>
      <c r="CQ288" s="93"/>
      <c r="CR288" s="93"/>
      <c r="CS288" s="93"/>
      <c r="CT288" s="93"/>
      <c r="CU288" s="93"/>
      <c r="CV288" s="93"/>
      <c r="CW288" s="93"/>
      <c r="CX288" s="93"/>
      <c r="CY288" s="93"/>
      <c r="CZ288" s="93"/>
      <c r="DA288" s="93"/>
      <c r="DB288" s="93"/>
      <c r="DC288" s="93"/>
      <c r="DD288" s="93"/>
      <c r="DE288" s="93"/>
      <c r="DF288" s="93"/>
      <c r="DG288" s="93"/>
      <c r="DH288" s="93"/>
      <c r="DI288" s="93"/>
      <c r="DJ288" s="93"/>
      <c r="DK288" s="93"/>
      <c r="DL288" s="93"/>
      <c r="DM288" s="93"/>
      <c r="DN288" s="93"/>
      <c r="DO288" s="93"/>
      <c r="DP288" s="93"/>
      <c r="DQ288" s="93"/>
      <c r="DR288" s="93"/>
    </row>
    <row r="289">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c r="AA289" s="93"/>
      <c r="AB289" s="93"/>
      <c r="AC289" s="93"/>
      <c r="AD289" s="93"/>
      <c r="AE289" s="93"/>
      <c r="AF289" s="93"/>
      <c r="AG289" s="93"/>
      <c r="AH289" s="93"/>
      <c r="AI289" s="93"/>
      <c r="AJ289" s="93"/>
      <c r="AK289" s="93"/>
      <c r="AL289" s="93"/>
      <c r="AM289" s="93"/>
      <c r="AN289" s="93"/>
      <c r="AO289" s="93"/>
      <c r="AP289" s="93"/>
      <c r="AQ289" s="93"/>
      <c r="AR289" s="93"/>
      <c r="AS289" s="93"/>
      <c r="AT289" s="93"/>
      <c r="AU289" s="93"/>
      <c r="AV289" s="93"/>
      <c r="AW289" s="93"/>
      <c r="AX289" s="93"/>
      <c r="AY289" s="93"/>
      <c r="AZ289" s="93"/>
      <c r="BA289" s="93"/>
      <c r="BB289" s="93"/>
      <c r="BC289" s="93"/>
      <c r="BD289" s="93"/>
      <c r="BE289" s="93"/>
      <c r="BF289" s="93"/>
      <c r="BG289" s="93"/>
      <c r="BH289" s="93"/>
      <c r="BI289" s="93"/>
      <c r="BJ289" s="93"/>
      <c r="BK289" s="93"/>
      <c r="BL289" s="93"/>
      <c r="BM289" s="93"/>
      <c r="BN289" s="93"/>
      <c r="BO289" s="93"/>
      <c r="BP289" s="93"/>
      <c r="BQ289" s="93"/>
      <c r="BR289" s="93"/>
      <c r="BS289" s="93"/>
      <c r="BT289" s="93"/>
      <c r="BU289" s="93"/>
      <c r="BV289" s="93"/>
      <c r="BW289" s="93"/>
      <c r="BX289" s="93"/>
      <c r="BY289" s="93"/>
      <c r="BZ289" s="93"/>
      <c r="CA289" s="93"/>
      <c r="CB289" s="93"/>
      <c r="CC289" s="93"/>
      <c r="CD289" s="93"/>
      <c r="CE289" s="93"/>
      <c r="CF289" s="93"/>
      <c r="CG289" s="93"/>
      <c r="CH289" s="93"/>
      <c r="CI289" s="93"/>
      <c r="CJ289" s="93"/>
      <c r="CK289" s="93"/>
      <c r="CL289" s="93"/>
      <c r="CM289" s="93"/>
      <c r="CN289" s="93"/>
      <c r="CO289" s="93"/>
      <c r="CP289" s="93"/>
      <c r="CQ289" s="93"/>
      <c r="CR289" s="93"/>
      <c r="CS289" s="93"/>
      <c r="CT289" s="93"/>
      <c r="CU289" s="93"/>
      <c r="CV289" s="93"/>
      <c r="CW289" s="93"/>
      <c r="CX289" s="93"/>
      <c r="CY289" s="93"/>
      <c r="CZ289" s="93"/>
      <c r="DA289" s="93"/>
      <c r="DB289" s="93"/>
      <c r="DC289" s="93"/>
      <c r="DD289" s="93"/>
      <c r="DE289" s="93"/>
      <c r="DF289" s="93"/>
      <c r="DG289" s="93"/>
      <c r="DH289" s="93"/>
      <c r="DI289" s="93"/>
      <c r="DJ289" s="93"/>
      <c r="DK289" s="93"/>
      <c r="DL289" s="93"/>
      <c r="DM289" s="93"/>
      <c r="DN289" s="93"/>
      <c r="DO289" s="93"/>
      <c r="DP289" s="93"/>
      <c r="DQ289" s="93"/>
      <c r="DR289" s="93"/>
    </row>
    <row r="290">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c r="AA290" s="93"/>
      <c r="AB290" s="93"/>
      <c r="AC290" s="93"/>
      <c r="AD290" s="93"/>
      <c r="AE290" s="93"/>
      <c r="AF290" s="93"/>
      <c r="AG290" s="93"/>
      <c r="AH290" s="93"/>
      <c r="AI290" s="93"/>
      <c r="AJ290" s="93"/>
      <c r="AK290" s="93"/>
      <c r="AL290" s="93"/>
      <c r="AM290" s="93"/>
      <c r="AN290" s="93"/>
      <c r="AO290" s="93"/>
      <c r="AP290" s="93"/>
      <c r="AQ290" s="93"/>
      <c r="AR290" s="93"/>
      <c r="AS290" s="93"/>
      <c r="AT290" s="93"/>
      <c r="AU290" s="93"/>
      <c r="AV290" s="93"/>
      <c r="AW290" s="93"/>
      <c r="AX290" s="93"/>
      <c r="AY290" s="93"/>
      <c r="AZ290" s="93"/>
      <c r="BA290" s="93"/>
      <c r="BB290" s="93"/>
      <c r="BC290" s="93"/>
      <c r="BD290" s="93"/>
      <c r="BE290" s="93"/>
      <c r="BF290" s="93"/>
      <c r="BG290" s="93"/>
      <c r="BH290" s="93"/>
      <c r="BI290" s="93"/>
      <c r="BJ290" s="93"/>
      <c r="BK290" s="93"/>
      <c r="BL290" s="93"/>
      <c r="BM290" s="93"/>
      <c r="BN290" s="93"/>
      <c r="BO290" s="93"/>
      <c r="BP290" s="93"/>
      <c r="BQ290" s="93"/>
      <c r="BR290" s="93"/>
      <c r="BS290" s="93"/>
      <c r="BT290" s="93"/>
      <c r="BU290" s="93"/>
      <c r="BV290" s="93"/>
      <c r="BW290" s="93"/>
      <c r="BX290" s="93"/>
      <c r="BY290" s="93"/>
      <c r="BZ290" s="93"/>
      <c r="CA290" s="93"/>
      <c r="CB290" s="93"/>
      <c r="CC290" s="93"/>
      <c r="CD290" s="93"/>
      <c r="CE290" s="93"/>
      <c r="CF290" s="93"/>
      <c r="CG290" s="93"/>
      <c r="CH290" s="93"/>
      <c r="CI290" s="93"/>
      <c r="CJ290" s="93"/>
      <c r="CK290" s="93"/>
      <c r="CL290" s="93"/>
      <c r="CM290" s="93"/>
      <c r="CN290" s="93"/>
      <c r="CO290" s="93"/>
      <c r="CP290" s="93"/>
      <c r="CQ290" s="93"/>
      <c r="CR290" s="93"/>
      <c r="CS290" s="93"/>
      <c r="CT290" s="93"/>
      <c r="CU290" s="93"/>
      <c r="CV290" s="93"/>
      <c r="CW290" s="93"/>
      <c r="CX290" s="93"/>
      <c r="CY290" s="93"/>
      <c r="CZ290" s="93"/>
      <c r="DA290" s="93"/>
      <c r="DB290" s="93"/>
      <c r="DC290" s="93"/>
      <c r="DD290" s="93"/>
      <c r="DE290" s="93"/>
      <c r="DF290" s="93"/>
      <c r="DG290" s="93"/>
      <c r="DH290" s="93"/>
      <c r="DI290" s="93"/>
      <c r="DJ290" s="93"/>
      <c r="DK290" s="93"/>
      <c r="DL290" s="93"/>
      <c r="DM290" s="93"/>
      <c r="DN290" s="93"/>
      <c r="DO290" s="93"/>
      <c r="DP290" s="93"/>
      <c r="DQ290" s="93"/>
      <c r="DR290" s="93"/>
    </row>
    <row r="291">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c r="AA291" s="93"/>
      <c r="AB291" s="93"/>
      <c r="AC291" s="93"/>
      <c r="AD291" s="93"/>
      <c r="AE291" s="93"/>
      <c r="AF291" s="93"/>
      <c r="AG291" s="93"/>
      <c r="AH291" s="93"/>
      <c r="AI291" s="93"/>
      <c r="AJ291" s="93"/>
      <c r="AK291" s="93"/>
      <c r="AL291" s="93"/>
      <c r="AM291" s="93"/>
      <c r="AN291" s="93"/>
      <c r="AO291" s="93"/>
      <c r="AP291" s="93"/>
      <c r="AQ291" s="93"/>
      <c r="AR291" s="93"/>
      <c r="AS291" s="93"/>
      <c r="AT291" s="93"/>
      <c r="AU291" s="93"/>
      <c r="AV291" s="93"/>
      <c r="AW291" s="93"/>
      <c r="AX291" s="93"/>
      <c r="AY291" s="93"/>
      <c r="AZ291" s="93"/>
      <c r="BA291" s="93"/>
      <c r="BB291" s="93"/>
      <c r="BC291" s="93"/>
      <c r="BD291" s="93"/>
      <c r="BE291" s="93"/>
      <c r="BF291" s="93"/>
      <c r="BG291" s="93"/>
      <c r="BH291" s="93"/>
      <c r="BI291" s="93"/>
      <c r="BJ291" s="93"/>
      <c r="BK291" s="93"/>
      <c r="BL291" s="93"/>
      <c r="BM291" s="93"/>
      <c r="BN291" s="93"/>
      <c r="BO291" s="93"/>
      <c r="BP291" s="93"/>
      <c r="BQ291" s="93"/>
      <c r="BR291" s="93"/>
      <c r="BS291" s="93"/>
      <c r="BT291" s="93"/>
      <c r="BU291" s="93"/>
      <c r="BV291" s="93"/>
      <c r="BW291" s="93"/>
      <c r="BX291" s="93"/>
      <c r="BY291" s="93"/>
      <c r="BZ291" s="93"/>
      <c r="CA291" s="93"/>
      <c r="CB291" s="93"/>
      <c r="CC291" s="93"/>
      <c r="CD291" s="93"/>
      <c r="CE291" s="93"/>
      <c r="CF291" s="93"/>
      <c r="CG291" s="93"/>
      <c r="CH291" s="93"/>
      <c r="CI291" s="93"/>
      <c r="CJ291" s="93"/>
      <c r="CK291" s="93"/>
      <c r="CL291" s="93"/>
      <c r="CM291" s="93"/>
      <c r="CN291" s="93"/>
      <c r="CO291" s="93"/>
      <c r="CP291" s="93"/>
      <c r="CQ291" s="93"/>
      <c r="CR291" s="93"/>
      <c r="CS291" s="93"/>
      <c r="CT291" s="93"/>
      <c r="CU291" s="93"/>
      <c r="CV291" s="93"/>
      <c r="CW291" s="93"/>
      <c r="CX291" s="93"/>
      <c r="CY291" s="93"/>
      <c r="CZ291" s="93"/>
      <c r="DA291" s="93"/>
      <c r="DB291" s="93"/>
      <c r="DC291" s="93"/>
      <c r="DD291" s="93"/>
      <c r="DE291" s="93"/>
      <c r="DF291" s="93"/>
      <c r="DG291" s="93"/>
      <c r="DH291" s="93"/>
      <c r="DI291" s="93"/>
      <c r="DJ291" s="93"/>
      <c r="DK291" s="93"/>
      <c r="DL291" s="93"/>
      <c r="DM291" s="93"/>
      <c r="DN291" s="93"/>
      <c r="DO291" s="93"/>
      <c r="DP291" s="93"/>
      <c r="DQ291" s="93"/>
      <c r="DR291" s="93"/>
    </row>
    <row r="292">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c r="AA292" s="93"/>
      <c r="AB292" s="93"/>
      <c r="AC292" s="93"/>
      <c r="AD292" s="93"/>
      <c r="AE292" s="93"/>
      <c r="AF292" s="93"/>
      <c r="AG292" s="93"/>
      <c r="AH292" s="93"/>
      <c r="AI292" s="93"/>
      <c r="AJ292" s="93"/>
      <c r="AK292" s="93"/>
      <c r="AL292" s="93"/>
      <c r="AM292" s="93"/>
      <c r="AN292" s="93"/>
      <c r="AO292" s="93"/>
      <c r="AP292" s="93"/>
      <c r="AQ292" s="93"/>
      <c r="AR292" s="93"/>
      <c r="AS292" s="93"/>
      <c r="AT292" s="93"/>
      <c r="AU292" s="93"/>
      <c r="AV292" s="93"/>
      <c r="AW292" s="93"/>
      <c r="AX292" s="93"/>
      <c r="AY292" s="93"/>
      <c r="AZ292" s="93"/>
      <c r="BA292" s="93"/>
      <c r="BB292" s="93"/>
      <c r="BC292" s="93"/>
      <c r="BD292" s="93"/>
      <c r="BE292" s="93"/>
      <c r="BF292" s="93"/>
      <c r="BG292" s="93"/>
      <c r="BH292" s="93"/>
      <c r="BI292" s="93"/>
      <c r="BJ292" s="93"/>
      <c r="BK292" s="93"/>
      <c r="BL292" s="93"/>
      <c r="BM292" s="93"/>
      <c r="BN292" s="93"/>
      <c r="BO292" s="93"/>
      <c r="BP292" s="93"/>
      <c r="BQ292" s="93"/>
      <c r="BR292" s="93"/>
      <c r="BS292" s="93"/>
      <c r="BT292" s="93"/>
      <c r="BU292" s="93"/>
      <c r="BV292" s="93"/>
      <c r="BW292" s="93"/>
      <c r="BX292" s="93"/>
      <c r="BY292" s="93"/>
      <c r="BZ292" s="93"/>
      <c r="CA292" s="93"/>
      <c r="CB292" s="93"/>
      <c r="CC292" s="93"/>
      <c r="CD292" s="93"/>
      <c r="CE292" s="93"/>
      <c r="CF292" s="93"/>
      <c r="CG292" s="93"/>
      <c r="CH292" s="93"/>
      <c r="CI292" s="93"/>
      <c r="CJ292" s="93"/>
      <c r="CK292" s="93"/>
      <c r="CL292" s="93"/>
      <c r="CM292" s="93"/>
      <c r="CN292" s="93"/>
      <c r="CO292" s="93"/>
      <c r="CP292" s="93"/>
      <c r="CQ292" s="93"/>
      <c r="CR292" s="93"/>
      <c r="CS292" s="93"/>
      <c r="CT292" s="93"/>
      <c r="CU292" s="93"/>
      <c r="CV292" s="93"/>
      <c r="CW292" s="93"/>
      <c r="CX292" s="93"/>
      <c r="CY292" s="93"/>
      <c r="CZ292" s="93"/>
      <c r="DA292" s="93"/>
      <c r="DB292" s="93"/>
      <c r="DC292" s="93"/>
      <c r="DD292" s="93"/>
      <c r="DE292" s="93"/>
      <c r="DF292" s="93"/>
      <c r="DG292" s="93"/>
      <c r="DH292" s="93"/>
      <c r="DI292" s="93"/>
      <c r="DJ292" s="93"/>
      <c r="DK292" s="93"/>
      <c r="DL292" s="93"/>
      <c r="DM292" s="93"/>
      <c r="DN292" s="93"/>
      <c r="DO292" s="93"/>
      <c r="DP292" s="93"/>
      <c r="DQ292" s="93"/>
      <c r="DR292" s="93"/>
    </row>
    <row r="293">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c r="AA293" s="93"/>
      <c r="AB293" s="93"/>
      <c r="AC293" s="93"/>
      <c r="AD293" s="93"/>
      <c r="AE293" s="93"/>
      <c r="AF293" s="93"/>
      <c r="AG293" s="93"/>
      <c r="AH293" s="93"/>
      <c r="AI293" s="93"/>
      <c r="AJ293" s="93"/>
      <c r="AK293" s="93"/>
      <c r="AL293" s="93"/>
      <c r="AM293" s="93"/>
      <c r="AN293" s="93"/>
      <c r="AO293" s="93"/>
      <c r="AP293" s="93"/>
      <c r="AQ293" s="93"/>
      <c r="AR293" s="93"/>
      <c r="AS293" s="93"/>
      <c r="AT293" s="93"/>
      <c r="AU293" s="93"/>
      <c r="AV293" s="93"/>
      <c r="AW293" s="93"/>
      <c r="AX293" s="93"/>
      <c r="AY293" s="93"/>
      <c r="AZ293" s="93"/>
      <c r="BA293" s="93"/>
      <c r="BB293" s="93"/>
      <c r="BC293" s="93"/>
      <c r="BD293" s="93"/>
      <c r="BE293" s="93"/>
      <c r="BF293" s="93"/>
      <c r="BG293" s="93"/>
      <c r="BH293" s="93"/>
      <c r="BI293" s="93"/>
      <c r="BJ293" s="93"/>
      <c r="BK293" s="93"/>
      <c r="BL293" s="93"/>
      <c r="BM293" s="93"/>
      <c r="BN293" s="93"/>
      <c r="BO293" s="93"/>
      <c r="BP293" s="93"/>
      <c r="BQ293" s="93"/>
      <c r="BR293" s="93"/>
      <c r="BS293" s="93"/>
      <c r="BT293" s="93"/>
      <c r="BU293" s="93"/>
      <c r="BV293" s="93"/>
      <c r="BW293" s="93"/>
      <c r="BX293" s="93"/>
      <c r="BY293" s="93"/>
      <c r="BZ293" s="93"/>
      <c r="CA293" s="93"/>
      <c r="CB293" s="93"/>
      <c r="CC293" s="93"/>
      <c r="CD293" s="93"/>
      <c r="CE293" s="93"/>
      <c r="CF293" s="93"/>
      <c r="CG293" s="93"/>
      <c r="CH293" s="93"/>
      <c r="CI293" s="93"/>
      <c r="CJ293" s="93"/>
      <c r="CK293" s="93"/>
      <c r="CL293" s="93"/>
      <c r="CM293" s="93"/>
      <c r="CN293" s="93"/>
      <c r="CO293" s="93"/>
      <c r="CP293" s="93"/>
      <c r="CQ293" s="93"/>
      <c r="CR293" s="93"/>
      <c r="CS293" s="93"/>
      <c r="CT293" s="93"/>
      <c r="CU293" s="93"/>
      <c r="CV293" s="93"/>
      <c r="CW293" s="93"/>
      <c r="CX293" s="93"/>
      <c r="CY293" s="93"/>
      <c r="CZ293" s="93"/>
      <c r="DA293" s="93"/>
      <c r="DB293" s="93"/>
      <c r="DC293" s="93"/>
      <c r="DD293" s="93"/>
      <c r="DE293" s="93"/>
      <c r="DF293" s="93"/>
      <c r="DG293" s="93"/>
      <c r="DH293" s="93"/>
      <c r="DI293" s="93"/>
      <c r="DJ293" s="93"/>
      <c r="DK293" s="93"/>
      <c r="DL293" s="93"/>
      <c r="DM293" s="93"/>
      <c r="DN293" s="93"/>
      <c r="DO293" s="93"/>
      <c r="DP293" s="93"/>
      <c r="DQ293" s="93"/>
      <c r="DR293" s="93"/>
    </row>
    <row r="294">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c r="AA294" s="93"/>
      <c r="AB294" s="93"/>
      <c r="AC294" s="93"/>
      <c r="AD294" s="93"/>
      <c r="AE294" s="93"/>
      <c r="AF294" s="93"/>
      <c r="AG294" s="93"/>
      <c r="AH294" s="93"/>
      <c r="AI294" s="93"/>
      <c r="AJ294" s="93"/>
      <c r="AK294" s="93"/>
      <c r="AL294" s="93"/>
      <c r="AM294" s="93"/>
      <c r="AN294" s="93"/>
      <c r="AO294" s="93"/>
      <c r="AP294" s="93"/>
      <c r="AQ294" s="93"/>
      <c r="AR294" s="93"/>
      <c r="AS294" s="93"/>
      <c r="AT294" s="93"/>
      <c r="AU294" s="93"/>
      <c r="AV294" s="93"/>
      <c r="AW294" s="93"/>
      <c r="AX294" s="93"/>
      <c r="AY294" s="93"/>
      <c r="AZ294" s="93"/>
      <c r="BA294" s="93"/>
      <c r="BB294" s="93"/>
      <c r="BC294" s="93"/>
      <c r="BD294" s="93"/>
      <c r="BE294" s="93"/>
      <c r="BF294" s="93"/>
      <c r="BG294" s="93"/>
      <c r="BH294" s="93"/>
      <c r="BI294" s="93"/>
      <c r="BJ294" s="93"/>
      <c r="BK294" s="93"/>
      <c r="BL294" s="93"/>
      <c r="BM294" s="93"/>
      <c r="BN294" s="93"/>
      <c r="BO294" s="93"/>
      <c r="BP294" s="93"/>
      <c r="BQ294" s="93"/>
      <c r="BR294" s="93"/>
      <c r="BS294" s="93"/>
      <c r="BT294" s="93"/>
      <c r="BU294" s="93"/>
      <c r="BV294" s="93"/>
      <c r="BW294" s="93"/>
      <c r="BX294" s="93"/>
      <c r="BY294" s="93"/>
      <c r="BZ294" s="93"/>
      <c r="CA294" s="93"/>
      <c r="CB294" s="93"/>
      <c r="CC294" s="93"/>
      <c r="CD294" s="93"/>
      <c r="CE294" s="93"/>
      <c r="CF294" s="93"/>
      <c r="CG294" s="93"/>
      <c r="CH294" s="93"/>
      <c r="CI294" s="93"/>
      <c r="CJ294" s="93"/>
      <c r="CK294" s="93"/>
      <c r="CL294" s="93"/>
      <c r="CM294" s="93"/>
      <c r="CN294" s="93"/>
      <c r="CO294" s="93"/>
      <c r="CP294" s="93"/>
      <c r="CQ294" s="93"/>
      <c r="CR294" s="93"/>
      <c r="CS294" s="93"/>
      <c r="CT294" s="93"/>
      <c r="CU294" s="93"/>
      <c r="CV294" s="93"/>
      <c r="CW294" s="93"/>
      <c r="CX294" s="93"/>
      <c r="CY294" s="93"/>
      <c r="CZ294" s="93"/>
      <c r="DA294" s="93"/>
      <c r="DB294" s="93"/>
      <c r="DC294" s="93"/>
      <c r="DD294" s="93"/>
      <c r="DE294" s="93"/>
      <c r="DF294" s="93"/>
      <c r="DG294" s="93"/>
      <c r="DH294" s="93"/>
      <c r="DI294" s="93"/>
      <c r="DJ294" s="93"/>
      <c r="DK294" s="93"/>
      <c r="DL294" s="93"/>
      <c r="DM294" s="93"/>
      <c r="DN294" s="93"/>
      <c r="DO294" s="93"/>
      <c r="DP294" s="93"/>
      <c r="DQ294" s="93"/>
      <c r="DR294" s="93"/>
    </row>
    <row r="295">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c r="AA295" s="93"/>
      <c r="AB295" s="93"/>
      <c r="AC295" s="93"/>
      <c r="AD295" s="93"/>
      <c r="AE295" s="93"/>
      <c r="AF295" s="93"/>
      <c r="AG295" s="93"/>
      <c r="AH295" s="93"/>
      <c r="AI295" s="93"/>
      <c r="AJ295" s="93"/>
      <c r="AK295" s="93"/>
      <c r="AL295" s="93"/>
      <c r="AM295" s="93"/>
      <c r="AN295" s="93"/>
      <c r="AO295" s="93"/>
      <c r="AP295" s="93"/>
      <c r="AQ295" s="93"/>
      <c r="AR295" s="93"/>
      <c r="AS295" s="93"/>
      <c r="AT295" s="93"/>
      <c r="AU295" s="93"/>
      <c r="AV295" s="93"/>
      <c r="AW295" s="93"/>
      <c r="AX295" s="93"/>
      <c r="AY295" s="93"/>
      <c r="AZ295" s="93"/>
      <c r="BA295" s="93"/>
      <c r="BB295" s="93"/>
      <c r="BC295" s="93"/>
      <c r="BD295" s="93"/>
      <c r="BE295" s="93"/>
      <c r="BF295" s="93"/>
      <c r="BG295" s="93"/>
      <c r="BH295" s="93"/>
      <c r="BI295" s="93"/>
      <c r="BJ295" s="93"/>
      <c r="BK295" s="93"/>
      <c r="BL295" s="93"/>
      <c r="BM295" s="93"/>
      <c r="BN295" s="93"/>
      <c r="BO295" s="93"/>
      <c r="BP295" s="93"/>
      <c r="BQ295" s="93"/>
      <c r="BR295" s="93"/>
      <c r="BS295" s="93"/>
      <c r="BT295" s="93"/>
      <c r="BU295" s="93"/>
      <c r="BV295" s="93"/>
      <c r="BW295" s="93"/>
      <c r="BX295" s="93"/>
      <c r="BY295" s="93"/>
      <c r="BZ295" s="93"/>
      <c r="CA295" s="93"/>
      <c r="CB295" s="93"/>
      <c r="CC295" s="93"/>
      <c r="CD295" s="93"/>
      <c r="CE295" s="93"/>
      <c r="CF295" s="93"/>
      <c r="CG295" s="93"/>
      <c r="CH295" s="93"/>
      <c r="CI295" s="93"/>
      <c r="CJ295" s="93"/>
      <c r="CK295" s="93"/>
      <c r="CL295" s="93"/>
      <c r="CM295" s="93"/>
      <c r="CN295" s="93"/>
      <c r="CO295" s="93"/>
      <c r="CP295" s="93"/>
      <c r="CQ295" s="93"/>
      <c r="CR295" s="93"/>
      <c r="CS295" s="93"/>
      <c r="CT295" s="93"/>
      <c r="CU295" s="93"/>
      <c r="CV295" s="93"/>
      <c r="CW295" s="93"/>
      <c r="CX295" s="93"/>
      <c r="CY295" s="93"/>
      <c r="CZ295" s="93"/>
      <c r="DA295" s="93"/>
      <c r="DB295" s="93"/>
      <c r="DC295" s="93"/>
      <c r="DD295" s="93"/>
      <c r="DE295" s="93"/>
      <c r="DF295" s="93"/>
      <c r="DG295" s="93"/>
      <c r="DH295" s="93"/>
      <c r="DI295" s="93"/>
      <c r="DJ295" s="93"/>
      <c r="DK295" s="93"/>
      <c r="DL295" s="93"/>
      <c r="DM295" s="93"/>
      <c r="DN295" s="93"/>
      <c r="DO295" s="93"/>
      <c r="DP295" s="93"/>
      <c r="DQ295" s="93"/>
      <c r="DR295" s="93"/>
    </row>
    <row r="296">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c r="AA296" s="93"/>
      <c r="AB296" s="93"/>
      <c r="AC296" s="93"/>
      <c r="AD296" s="93"/>
      <c r="AE296" s="93"/>
      <c r="AF296" s="93"/>
      <c r="AG296" s="93"/>
      <c r="AH296" s="93"/>
      <c r="AI296" s="93"/>
      <c r="AJ296" s="93"/>
      <c r="AK296" s="93"/>
      <c r="AL296" s="93"/>
      <c r="AM296" s="93"/>
      <c r="AN296" s="93"/>
      <c r="AO296" s="93"/>
      <c r="AP296" s="93"/>
      <c r="AQ296" s="93"/>
      <c r="AR296" s="93"/>
      <c r="AS296" s="93"/>
      <c r="AT296" s="93"/>
      <c r="AU296" s="93"/>
      <c r="AV296" s="93"/>
      <c r="AW296" s="93"/>
      <c r="AX296" s="93"/>
      <c r="AY296" s="93"/>
      <c r="AZ296" s="93"/>
      <c r="BA296" s="93"/>
      <c r="BB296" s="93"/>
      <c r="BC296" s="93"/>
      <c r="BD296" s="93"/>
      <c r="BE296" s="93"/>
      <c r="BF296" s="93"/>
      <c r="BG296" s="93"/>
      <c r="BH296" s="93"/>
      <c r="BI296" s="93"/>
      <c r="BJ296" s="93"/>
      <c r="BK296" s="93"/>
      <c r="BL296" s="93"/>
      <c r="BM296" s="93"/>
      <c r="BN296" s="93"/>
      <c r="BO296" s="93"/>
      <c r="BP296" s="93"/>
      <c r="BQ296" s="93"/>
      <c r="BR296" s="93"/>
      <c r="BS296" s="93"/>
      <c r="BT296" s="93"/>
      <c r="BU296" s="93"/>
      <c r="BV296" s="93"/>
      <c r="BW296" s="93"/>
      <c r="BX296" s="93"/>
      <c r="BY296" s="93"/>
      <c r="BZ296" s="93"/>
      <c r="CA296" s="93"/>
      <c r="CB296" s="93"/>
      <c r="CC296" s="93"/>
      <c r="CD296" s="93"/>
      <c r="CE296" s="93"/>
      <c r="CF296" s="93"/>
      <c r="CG296" s="93"/>
      <c r="CH296" s="93"/>
      <c r="CI296" s="93"/>
      <c r="CJ296" s="93"/>
      <c r="CK296" s="93"/>
      <c r="CL296" s="93"/>
      <c r="CM296" s="93"/>
      <c r="CN296" s="93"/>
      <c r="CO296" s="93"/>
      <c r="CP296" s="93"/>
      <c r="CQ296" s="93"/>
      <c r="CR296" s="93"/>
      <c r="CS296" s="93"/>
      <c r="CT296" s="93"/>
      <c r="CU296" s="93"/>
      <c r="CV296" s="93"/>
      <c r="CW296" s="93"/>
      <c r="CX296" s="93"/>
      <c r="CY296" s="93"/>
      <c r="CZ296" s="93"/>
      <c r="DA296" s="93"/>
      <c r="DB296" s="93"/>
      <c r="DC296" s="93"/>
      <c r="DD296" s="93"/>
      <c r="DE296" s="93"/>
      <c r="DF296" s="93"/>
      <c r="DG296" s="93"/>
      <c r="DH296" s="93"/>
      <c r="DI296" s="93"/>
      <c r="DJ296" s="93"/>
      <c r="DK296" s="93"/>
      <c r="DL296" s="93"/>
      <c r="DM296" s="93"/>
      <c r="DN296" s="93"/>
      <c r="DO296" s="93"/>
      <c r="DP296" s="93"/>
      <c r="DQ296" s="93"/>
      <c r="DR296" s="93"/>
    </row>
    <row r="297">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c r="AA297" s="93"/>
      <c r="AB297" s="93"/>
      <c r="AC297" s="93"/>
      <c r="AD297" s="93"/>
      <c r="AE297" s="93"/>
      <c r="AF297" s="93"/>
      <c r="AG297" s="93"/>
      <c r="AH297" s="93"/>
      <c r="AI297" s="93"/>
      <c r="AJ297" s="93"/>
      <c r="AK297" s="93"/>
      <c r="AL297" s="93"/>
      <c r="AM297" s="93"/>
      <c r="AN297" s="93"/>
      <c r="AO297" s="93"/>
      <c r="AP297" s="93"/>
      <c r="AQ297" s="93"/>
      <c r="AR297" s="93"/>
      <c r="AS297" s="93"/>
      <c r="AT297" s="93"/>
      <c r="AU297" s="93"/>
      <c r="AV297" s="93"/>
      <c r="AW297" s="93"/>
      <c r="AX297" s="93"/>
      <c r="AY297" s="93"/>
      <c r="AZ297" s="93"/>
      <c r="BA297" s="93"/>
      <c r="BB297" s="93"/>
      <c r="BC297" s="93"/>
      <c r="BD297" s="93"/>
      <c r="BE297" s="93"/>
      <c r="BF297" s="93"/>
      <c r="BG297" s="93"/>
      <c r="BH297" s="93"/>
      <c r="BI297" s="93"/>
      <c r="BJ297" s="93"/>
      <c r="BK297" s="93"/>
      <c r="BL297" s="93"/>
      <c r="BM297" s="93"/>
      <c r="BN297" s="93"/>
      <c r="BO297" s="93"/>
      <c r="BP297" s="93"/>
      <c r="BQ297" s="93"/>
      <c r="BR297" s="93"/>
      <c r="BS297" s="93"/>
      <c r="BT297" s="93"/>
      <c r="BU297" s="93"/>
      <c r="BV297" s="93"/>
      <c r="BW297" s="93"/>
      <c r="BX297" s="93"/>
      <c r="BY297" s="93"/>
      <c r="BZ297" s="93"/>
      <c r="CA297" s="93"/>
      <c r="CB297" s="93"/>
      <c r="CC297" s="93"/>
      <c r="CD297" s="93"/>
      <c r="CE297" s="93"/>
      <c r="CF297" s="93"/>
      <c r="CG297" s="93"/>
      <c r="CH297" s="93"/>
      <c r="CI297" s="93"/>
      <c r="CJ297" s="93"/>
      <c r="CK297" s="93"/>
      <c r="CL297" s="93"/>
      <c r="CM297" s="93"/>
      <c r="CN297" s="93"/>
      <c r="CO297" s="93"/>
      <c r="CP297" s="93"/>
      <c r="CQ297" s="93"/>
      <c r="CR297" s="93"/>
      <c r="CS297" s="93"/>
      <c r="CT297" s="93"/>
      <c r="CU297" s="93"/>
      <c r="CV297" s="93"/>
      <c r="CW297" s="93"/>
      <c r="CX297" s="93"/>
      <c r="CY297" s="93"/>
      <c r="CZ297" s="93"/>
      <c r="DA297" s="93"/>
      <c r="DB297" s="93"/>
      <c r="DC297" s="93"/>
      <c r="DD297" s="93"/>
      <c r="DE297" s="93"/>
      <c r="DF297" s="93"/>
      <c r="DG297" s="93"/>
      <c r="DH297" s="93"/>
      <c r="DI297" s="93"/>
      <c r="DJ297" s="93"/>
      <c r="DK297" s="93"/>
      <c r="DL297" s="93"/>
      <c r="DM297" s="93"/>
      <c r="DN297" s="93"/>
      <c r="DO297" s="93"/>
      <c r="DP297" s="93"/>
      <c r="DQ297" s="93"/>
      <c r="DR297" s="93"/>
    </row>
    <row r="298">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c r="AA298" s="93"/>
      <c r="AB298" s="93"/>
      <c r="AC298" s="93"/>
      <c r="AD298" s="93"/>
      <c r="AE298" s="93"/>
      <c r="AF298" s="93"/>
      <c r="AG298" s="93"/>
      <c r="AH298" s="93"/>
      <c r="AI298" s="93"/>
      <c r="AJ298" s="93"/>
      <c r="AK298" s="93"/>
      <c r="AL298" s="93"/>
      <c r="AM298" s="93"/>
      <c r="AN298" s="93"/>
      <c r="AO298" s="93"/>
      <c r="AP298" s="93"/>
      <c r="AQ298" s="93"/>
      <c r="AR298" s="93"/>
      <c r="AS298" s="93"/>
      <c r="AT298" s="93"/>
      <c r="AU298" s="93"/>
      <c r="AV298" s="93"/>
      <c r="AW298" s="93"/>
      <c r="AX298" s="93"/>
      <c r="AY298" s="93"/>
      <c r="AZ298" s="93"/>
      <c r="BA298" s="93"/>
      <c r="BB298" s="93"/>
      <c r="BC298" s="93"/>
      <c r="BD298" s="93"/>
      <c r="BE298" s="93"/>
      <c r="BF298" s="93"/>
      <c r="BG298" s="93"/>
      <c r="BH298" s="93"/>
      <c r="BI298" s="93"/>
      <c r="BJ298" s="93"/>
      <c r="BK298" s="93"/>
      <c r="BL298" s="93"/>
      <c r="BM298" s="93"/>
      <c r="BN298" s="93"/>
      <c r="BO298" s="93"/>
      <c r="BP298" s="93"/>
      <c r="BQ298" s="93"/>
      <c r="BR298" s="93"/>
      <c r="BS298" s="93"/>
      <c r="BT298" s="93"/>
      <c r="BU298" s="93"/>
      <c r="BV298" s="93"/>
      <c r="BW298" s="93"/>
      <c r="BX298" s="93"/>
      <c r="BY298" s="93"/>
      <c r="BZ298" s="93"/>
      <c r="CA298" s="93"/>
      <c r="CB298" s="93"/>
      <c r="CC298" s="93"/>
      <c r="CD298" s="93"/>
      <c r="CE298" s="93"/>
      <c r="CF298" s="93"/>
      <c r="CG298" s="93"/>
      <c r="CH298" s="93"/>
      <c r="CI298" s="93"/>
      <c r="CJ298" s="93"/>
      <c r="CK298" s="93"/>
      <c r="CL298" s="93"/>
      <c r="CM298" s="93"/>
      <c r="CN298" s="93"/>
      <c r="CO298" s="93"/>
      <c r="CP298" s="93"/>
      <c r="CQ298" s="93"/>
      <c r="CR298" s="93"/>
      <c r="CS298" s="93"/>
      <c r="CT298" s="93"/>
      <c r="CU298" s="93"/>
      <c r="CV298" s="93"/>
      <c r="CW298" s="93"/>
      <c r="CX298" s="93"/>
      <c r="CY298" s="93"/>
      <c r="CZ298" s="93"/>
      <c r="DA298" s="93"/>
      <c r="DB298" s="93"/>
      <c r="DC298" s="93"/>
      <c r="DD298" s="93"/>
      <c r="DE298" s="93"/>
      <c r="DF298" s="93"/>
      <c r="DG298" s="93"/>
      <c r="DH298" s="93"/>
      <c r="DI298" s="93"/>
      <c r="DJ298" s="93"/>
      <c r="DK298" s="93"/>
      <c r="DL298" s="93"/>
      <c r="DM298" s="93"/>
      <c r="DN298" s="93"/>
      <c r="DO298" s="93"/>
      <c r="DP298" s="93"/>
      <c r="DQ298" s="93"/>
      <c r="DR298" s="93"/>
    </row>
    <row r="299">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c r="AA299" s="93"/>
      <c r="AB299" s="93"/>
      <c r="AC299" s="93"/>
      <c r="AD299" s="93"/>
      <c r="AE299" s="93"/>
      <c r="AF299" s="93"/>
      <c r="AG299" s="93"/>
      <c r="AH299" s="93"/>
      <c r="AI299" s="93"/>
      <c r="AJ299" s="93"/>
      <c r="AK299" s="93"/>
      <c r="AL299" s="93"/>
      <c r="AM299" s="93"/>
      <c r="AN299" s="93"/>
      <c r="AO299" s="93"/>
      <c r="AP299" s="93"/>
      <c r="AQ299" s="93"/>
      <c r="AR299" s="93"/>
      <c r="AS299" s="93"/>
      <c r="AT299" s="93"/>
      <c r="AU299" s="93"/>
      <c r="AV299" s="93"/>
      <c r="AW299" s="93"/>
      <c r="AX299" s="93"/>
      <c r="AY299" s="93"/>
      <c r="AZ299" s="93"/>
      <c r="BA299" s="93"/>
      <c r="BB299" s="93"/>
      <c r="BC299" s="93"/>
      <c r="BD299" s="93"/>
      <c r="BE299" s="93"/>
      <c r="BF299" s="93"/>
      <c r="BG299" s="93"/>
      <c r="BH299" s="93"/>
      <c r="BI299" s="93"/>
      <c r="BJ299" s="93"/>
      <c r="BK299" s="93"/>
      <c r="BL299" s="93"/>
      <c r="BM299" s="93"/>
      <c r="BN299" s="93"/>
      <c r="BO299" s="93"/>
      <c r="BP299" s="93"/>
      <c r="BQ299" s="93"/>
      <c r="BR299" s="93"/>
      <c r="BS299" s="93"/>
      <c r="BT299" s="93"/>
      <c r="BU299" s="93"/>
      <c r="BV299" s="93"/>
      <c r="BW299" s="93"/>
      <c r="BX299" s="93"/>
      <c r="BY299" s="93"/>
      <c r="BZ299" s="93"/>
      <c r="CA299" s="93"/>
      <c r="CB299" s="93"/>
      <c r="CC299" s="93"/>
      <c r="CD299" s="93"/>
      <c r="CE299" s="93"/>
      <c r="CF299" s="93"/>
      <c r="CG299" s="93"/>
      <c r="CH299" s="93"/>
      <c r="CI299" s="93"/>
      <c r="CJ299" s="93"/>
      <c r="CK299" s="93"/>
      <c r="CL299" s="93"/>
      <c r="CM299" s="93"/>
      <c r="CN299" s="93"/>
      <c r="CO299" s="93"/>
      <c r="CP299" s="93"/>
      <c r="CQ299" s="93"/>
      <c r="CR299" s="93"/>
      <c r="CS299" s="93"/>
      <c r="CT299" s="93"/>
      <c r="CU299" s="93"/>
      <c r="CV299" s="93"/>
      <c r="CW299" s="93"/>
      <c r="CX299" s="93"/>
      <c r="CY299" s="93"/>
      <c r="CZ299" s="93"/>
      <c r="DA299" s="93"/>
      <c r="DB299" s="93"/>
      <c r="DC299" s="93"/>
      <c r="DD299" s="93"/>
      <c r="DE299" s="93"/>
      <c r="DF299" s="93"/>
      <c r="DG299" s="93"/>
      <c r="DH299" s="93"/>
      <c r="DI299" s="93"/>
      <c r="DJ299" s="93"/>
      <c r="DK299" s="93"/>
      <c r="DL299" s="93"/>
      <c r="DM299" s="93"/>
      <c r="DN299" s="93"/>
      <c r="DO299" s="93"/>
      <c r="DP299" s="93"/>
      <c r="DQ299" s="93"/>
      <c r="DR299" s="93"/>
    </row>
    <row r="300">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c r="AA300" s="93"/>
      <c r="AB300" s="93"/>
      <c r="AC300" s="93"/>
      <c r="AD300" s="93"/>
      <c r="AE300" s="93"/>
      <c r="AF300" s="93"/>
      <c r="AG300" s="93"/>
      <c r="AH300" s="93"/>
      <c r="AI300" s="93"/>
      <c r="AJ300" s="93"/>
      <c r="AK300" s="93"/>
      <c r="AL300" s="93"/>
      <c r="AM300" s="93"/>
      <c r="AN300" s="93"/>
      <c r="AO300" s="93"/>
      <c r="AP300" s="93"/>
      <c r="AQ300" s="93"/>
      <c r="AR300" s="93"/>
      <c r="AS300" s="93"/>
      <c r="AT300" s="93"/>
      <c r="AU300" s="93"/>
      <c r="AV300" s="93"/>
      <c r="AW300" s="93"/>
      <c r="AX300" s="93"/>
      <c r="AY300" s="93"/>
      <c r="AZ300" s="93"/>
      <c r="BA300" s="93"/>
      <c r="BB300" s="93"/>
      <c r="BC300" s="93"/>
      <c r="BD300" s="93"/>
      <c r="BE300" s="93"/>
      <c r="BF300" s="93"/>
      <c r="BG300" s="93"/>
      <c r="BH300" s="93"/>
      <c r="BI300" s="93"/>
      <c r="BJ300" s="93"/>
      <c r="BK300" s="93"/>
      <c r="BL300" s="93"/>
      <c r="BM300" s="93"/>
      <c r="BN300" s="93"/>
      <c r="BO300" s="93"/>
      <c r="BP300" s="93"/>
      <c r="BQ300" s="93"/>
      <c r="BR300" s="93"/>
      <c r="BS300" s="93"/>
      <c r="BT300" s="93"/>
      <c r="BU300" s="93"/>
      <c r="BV300" s="93"/>
      <c r="BW300" s="93"/>
      <c r="BX300" s="93"/>
      <c r="BY300" s="93"/>
      <c r="BZ300" s="93"/>
      <c r="CA300" s="93"/>
      <c r="CB300" s="93"/>
      <c r="CC300" s="93"/>
      <c r="CD300" s="93"/>
      <c r="CE300" s="93"/>
      <c r="CF300" s="93"/>
      <c r="CG300" s="93"/>
      <c r="CH300" s="93"/>
      <c r="CI300" s="93"/>
      <c r="CJ300" s="93"/>
      <c r="CK300" s="93"/>
      <c r="CL300" s="93"/>
      <c r="CM300" s="93"/>
      <c r="CN300" s="93"/>
      <c r="CO300" s="93"/>
      <c r="CP300" s="93"/>
      <c r="CQ300" s="93"/>
      <c r="CR300" s="93"/>
      <c r="CS300" s="93"/>
      <c r="CT300" s="93"/>
      <c r="CU300" s="93"/>
      <c r="CV300" s="93"/>
      <c r="CW300" s="93"/>
      <c r="CX300" s="93"/>
      <c r="CY300" s="93"/>
      <c r="CZ300" s="93"/>
      <c r="DA300" s="93"/>
      <c r="DB300" s="93"/>
      <c r="DC300" s="93"/>
      <c r="DD300" s="93"/>
      <c r="DE300" s="93"/>
      <c r="DF300" s="93"/>
      <c r="DG300" s="93"/>
      <c r="DH300" s="93"/>
      <c r="DI300" s="93"/>
      <c r="DJ300" s="93"/>
      <c r="DK300" s="93"/>
      <c r="DL300" s="93"/>
      <c r="DM300" s="93"/>
      <c r="DN300" s="93"/>
      <c r="DO300" s="93"/>
      <c r="DP300" s="93"/>
      <c r="DQ300" s="93"/>
      <c r="DR300" s="93"/>
    </row>
    <row r="301">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c r="AA301" s="93"/>
      <c r="AB301" s="93"/>
      <c r="AC301" s="93"/>
      <c r="AD301" s="93"/>
      <c r="AE301" s="93"/>
      <c r="AF301" s="93"/>
      <c r="AG301" s="93"/>
      <c r="AH301" s="93"/>
      <c r="AI301" s="93"/>
      <c r="AJ301" s="93"/>
      <c r="AK301" s="93"/>
      <c r="AL301" s="93"/>
      <c r="AM301" s="93"/>
      <c r="AN301" s="93"/>
      <c r="AO301" s="93"/>
      <c r="AP301" s="93"/>
      <c r="AQ301" s="93"/>
      <c r="AR301" s="93"/>
      <c r="AS301" s="93"/>
      <c r="AT301" s="93"/>
      <c r="AU301" s="93"/>
      <c r="AV301" s="93"/>
      <c r="AW301" s="93"/>
      <c r="AX301" s="93"/>
      <c r="AY301" s="93"/>
      <c r="AZ301" s="93"/>
      <c r="BA301" s="93"/>
      <c r="BB301" s="93"/>
      <c r="BC301" s="93"/>
      <c r="BD301" s="93"/>
      <c r="BE301" s="93"/>
      <c r="BF301" s="93"/>
      <c r="BG301" s="93"/>
      <c r="BH301" s="93"/>
      <c r="BI301" s="93"/>
      <c r="BJ301" s="93"/>
      <c r="BK301" s="93"/>
      <c r="BL301" s="93"/>
      <c r="BM301" s="93"/>
      <c r="BN301" s="93"/>
      <c r="BO301" s="93"/>
      <c r="BP301" s="93"/>
      <c r="BQ301" s="93"/>
      <c r="BR301" s="93"/>
      <c r="BS301" s="93"/>
      <c r="BT301" s="93"/>
      <c r="BU301" s="93"/>
      <c r="BV301" s="93"/>
      <c r="BW301" s="93"/>
      <c r="BX301" s="93"/>
      <c r="BY301" s="93"/>
      <c r="BZ301" s="93"/>
      <c r="CA301" s="93"/>
      <c r="CB301" s="93"/>
      <c r="CC301" s="93"/>
      <c r="CD301" s="93"/>
      <c r="CE301" s="93"/>
      <c r="CF301" s="93"/>
      <c r="CG301" s="93"/>
      <c r="CH301" s="93"/>
      <c r="CI301" s="93"/>
      <c r="CJ301" s="93"/>
      <c r="CK301" s="93"/>
      <c r="CL301" s="93"/>
      <c r="CM301" s="93"/>
      <c r="CN301" s="93"/>
      <c r="CO301" s="93"/>
      <c r="CP301" s="93"/>
      <c r="CQ301" s="93"/>
      <c r="CR301" s="93"/>
      <c r="CS301" s="93"/>
      <c r="CT301" s="93"/>
      <c r="CU301" s="93"/>
      <c r="CV301" s="93"/>
      <c r="CW301" s="93"/>
      <c r="CX301" s="93"/>
      <c r="CY301" s="93"/>
      <c r="CZ301" s="93"/>
      <c r="DA301" s="93"/>
      <c r="DB301" s="93"/>
      <c r="DC301" s="93"/>
      <c r="DD301" s="93"/>
      <c r="DE301" s="93"/>
      <c r="DF301" s="93"/>
      <c r="DG301" s="93"/>
      <c r="DH301" s="93"/>
      <c r="DI301" s="93"/>
      <c r="DJ301" s="93"/>
      <c r="DK301" s="93"/>
      <c r="DL301" s="93"/>
      <c r="DM301" s="93"/>
      <c r="DN301" s="93"/>
      <c r="DO301" s="93"/>
      <c r="DP301" s="93"/>
      <c r="DQ301" s="93"/>
      <c r="DR301" s="93"/>
    </row>
    <row r="302">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c r="AA302" s="93"/>
      <c r="AB302" s="93"/>
      <c r="AC302" s="93"/>
      <c r="AD302" s="93"/>
      <c r="AE302" s="93"/>
      <c r="AF302" s="93"/>
      <c r="AG302" s="93"/>
      <c r="AH302" s="93"/>
      <c r="AI302" s="93"/>
      <c r="AJ302" s="93"/>
      <c r="AK302" s="93"/>
      <c r="AL302" s="93"/>
      <c r="AM302" s="93"/>
      <c r="AN302" s="93"/>
      <c r="AO302" s="93"/>
      <c r="AP302" s="93"/>
      <c r="AQ302" s="93"/>
      <c r="AR302" s="93"/>
      <c r="AS302" s="93"/>
      <c r="AT302" s="93"/>
      <c r="AU302" s="93"/>
      <c r="AV302" s="93"/>
      <c r="AW302" s="93"/>
      <c r="AX302" s="93"/>
      <c r="AY302" s="93"/>
      <c r="AZ302" s="93"/>
      <c r="BA302" s="93"/>
      <c r="BB302" s="93"/>
      <c r="BC302" s="93"/>
      <c r="BD302" s="93"/>
      <c r="BE302" s="93"/>
      <c r="BF302" s="93"/>
      <c r="BG302" s="93"/>
      <c r="BH302" s="93"/>
      <c r="BI302" s="93"/>
      <c r="BJ302" s="93"/>
      <c r="BK302" s="93"/>
      <c r="BL302" s="93"/>
      <c r="BM302" s="93"/>
      <c r="BN302" s="93"/>
      <c r="BO302" s="93"/>
      <c r="BP302" s="93"/>
      <c r="BQ302" s="93"/>
      <c r="BR302" s="93"/>
      <c r="BS302" s="93"/>
      <c r="BT302" s="93"/>
      <c r="BU302" s="93"/>
      <c r="BV302" s="93"/>
      <c r="BW302" s="93"/>
      <c r="BX302" s="93"/>
      <c r="BY302" s="93"/>
      <c r="BZ302" s="93"/>
      <c r="CA302" s="93"/>
      <c r="CB302" s="93"/>
      <c r="CC302" s="93"/>
      <c r="CD302" s="93"/>
      <c r="CE302" s="93"/>
      <c r="CF302" s="93"/>
      <c r="CG302" s="93"/>
      <c r="CH302" s="93"/>
      <c r="CI302" s="93"/>
      <c r="CJ302" s="93"/>
      <c r="CK302" s="93"/>
      <c r="CL302" s="93"/>
      <c r="CM302" s="93"/>
      <c r="CN302" s="93"/>
      <c r="CO302" s="93"/>
      <c r="CP302" s="93"/>
      <c r="CQ302" s="93"/>
      <c r="CR302" s="93"/>
      <c r="CS302" s="93"/>
      <c r="CT302" s="93"/>
      <c r="CU302" s="93"/>
      <c r="CV302" s="93"/>
      <c r="CW302" s="93"/>
      <c r="CX302" s="93"/>
      <c r="CY302" s="93"/>
      <c r="CZ302" s="93"/>
      <c r="DA302" s="93"/>
      <c r="DB302" s="93"/>
      <c r="DC302" s="93"/>
      <c r="DD302" s="93"/>
      <c r="DE302" s="93"/>
      <c r="DF302" s="93"/>
      <c r="DG302" s="93"/>
      <c r="DH302" s="93"/>
      <c r="DI302" s="93"/>
      <c r="DJ302" s="93"/>
      <c r="DK302" s="93"/>
      <c r="DL302" s="93"/>
      <c r="DM302" s="93"/>
      <c r="DN302" s="93"/>
      <c r="DO302" s="93"/>
      <c r="DP302" s="93"/>
      <c r="DQ302" s="93"/>
      <c r="DR302" s="93"/>
    </row>
    <row r="303">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c r="AA303" s="93"/>
      <c r="AB303" s="93"/>
      <c r="AC303" s="93"/>
      <c r="AD303" s="93"/>
      <c r="AE303" s="93"/>
      <c r="AF303" s="93"/>
      <c r="AG303" s="93"/>
      <c r="AH303" s="93"/>
      <c r="AI303" s="93"/>
      <c r="AJ303" s="93"/>
      <c r="AK303" s="93"/>
      <c r="AL303" s="93"/>
      <c r="AM303" s="93"/>
      <c r="AN303" s="93"/>
      <c r="AO303" s="93"/>
      <c r="AP303" s="93"/>
      <c r="AQ303" s="93"/>
      <c r="AR303" s="93"/>
      <c r="AS303" s="93"/>
      <c r="AT303" s="93"/>
      <c r="AU303" s="93"/>
      <c r="AV303" s="93"/>
      <c r="AW303" s="93"/>
      <c r="AX303" s="93"/>
      <c r="AY303" s="93"/>
      <c r="AZ303" s="93"/>
      <c r="BA303" s="93"/>
      <c r="BB303" s="93"/>
      <c r="BC303" s="93"/>
      <c r="BD303" s="93"/>
      <c r="BE303" s="93"/>
      <c r="BF303" s="93"/>
      <c r="BG303" s="93"/>
      <c r="BH303" s="93"/>
      <c r="BI303" s="93"/>
      <c r="BJ303" s="93"/>
      <c r="BK303" s="93"/>
      <c r="BL303" s="93"/>
      <c r="BM303" s="93"/>
      <c r="BN303" s="93"/>
      <c r="BO303" s="93"/>
      <c r="BP303" s="93"/>
      <c r="BQ303" s="93"/>
      <c r="BR303" s="93"/>
      <c r="BS303" s="93"/>
      <c r="BT303" s="93"/>
      <c r="BU303" s="93"/>
      <c r="BV303" s="93"/>
      <c r="BW303" s="93"/>
      <c r="BX303" s="93"/>
      <c r="BY303" s="93"/>
      <c r="BZ303" s="93"/>
      <c r="CA303" s="93"/>
      <c r="CB303" s="93"/>
      <c r="CC303" s="93"/>
      <c r="CD303" s="93"/>
      <c r="CE303" s="93"/>
      <c r="CF303" s="93"/>
      <c r="CG303" s="93"/>
      <c r="CH303" s="93"/>
      <c r="CI303" s="93"/>
      <c r="CJ303" s="93"/>
      <c r="CK303" s="93"/>
      <c r="CL303" s="93"/>
      <c r="CM303" s="93"/>
      <c r="CN303" s="93"/>
      <c r="CO303" s="93"/>
      <c r="CP303" s="93"/>
      <c r="CQ303" s="93"/>
      <c r="CR303" s="93"/>
      <c r="CS303" s="93"/>
      <c r="CT303" s="93"/>
      <c r="CU303" s="93"/>
      <c r="CV303" s="93"/>
      <c r="CW303" s="93"/>
      <c r="CX303" s="93"/>
      <c r="CY303" s="93"/>
      <c r="CZ303" s="93"/>
      <c r="DA303" s="93"/>
      <c r="DB303" s="93"/>
      <c r="DC303" s="93"/>
      <c r="DD303" s="93"/>
      <c r="DE303" s="93"/>
      <c r="DF303" s="93"/>
      <c r="DG303" s="93"/>
      <c r="DH303" s="93"/>
      <c r="DI303" s="93"/>
      <c r="DJ303" s="93"/>
      <c r="DK303" s="93"/>
      <c r="DL303" s="93"/>
      <c r="DM303" s="93"/>
      <c r="DN303" s="93"/>
      <c r="DO303" s="93"/>
      <c r="DP303" s="93"/>
      <c r="DQ303" s="93"/>
      <c r="DR303" s="93"/>
    </row>
    <row r="304">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c r="AA304" s="93"/>
      <c r="AB304" s="93"/>
      <c r="AC304" s="93"/>
      <c r="AD304" s="93"/>
      <c r="AE304" s="93"/>
      <c r="AF304" s="93"/>
      <c r="AG304" s="93"/>
      <c r="AH304" s="93"/>
      <c r="AI304" s="93"/>
      <c r="AJ304" s="93"/>
      <c r="AK304" s="93"/>
      <c r="AL304" s="93"/>
      <c r="AM304" s="93"/>
      <c r="AN304" s="93"/>
      <c r="AO304" s="93"/>
      <c r="AP304" s="93"/>
      <c r="AQ304" s="93"/>
      <c r="AR304" s="93"/>
      <c r="AS304" s="93"/>
      <c r="AT304" s="93"/>
      <c r="AU304" s="93"/>
      <c r="AV304" s="93"/>
      <c r="AW304" s="93"/>
      <c r="AX304" s="93"/>
      <c r="AY304" s="93"/>
      <c r="AZ304" s="93"/>
      <c r="BA304" s="93"/>
      <c r="BB304" s="93"/>
      <c r="BC304" s="93"/>
      <c r="BD304" s="93"/>
      <c r="BE304" s="93"/>
      <c r="BF304" s="93"/>
      <c r="BG304" s="93"/>
      <c r="BH304" s="93"/>
      <c r="BI304" s="93"/>
      <c r="BJ304" s="93"/>
      <c r="BK304" s="93"/>
      <c r="BL304" s="93"/>
      <c r="BM304" s="93"/>
      <c r="BN304" s="93"/>
      <c r="BO304" s="93"/>
      <c r="BP304" s="93"/>
      <c r="BQ304" s="93"/>
      <c r="BR304" s="93"/>
      <c r="BS304" s="93"/>
      <c r="BT304" s="93"/>
      <c r="BU304" s="93"/>
      <c r="BV304" s="93"/>
      <c r="BW304" s="93"/>
      <c r="BX304" s="93"/>
      <c r="BY304" s="93"/>
      <c r="BZ304" s="93"/>
      <c r="CA304" s="93"/>
      <c r="CB304" s="93"/>
      <c r="CC304" s="93"/>
      <c r="CD304" s="93"/>
      <c r="CE304" s="93"/>
      <c r="CF304" s="93"/>
      <c r="CG304" s="93"/>
      <c r="CH304" s="93"/>
      <c r="CI304" s="93"/>
      <c r="CJ304" s="93"/>
      <c r="CK304" s="93"/>
      <c r="CL304" s="93"/>
      <c r="CM304" s="93"/>
      <c r="CN304" s="93"/>
      <c r="CO304" s="93"/>
      <c r="CP304" s="93"/>
      <c r="CQ304" s="93"/>
      <c r="CR304" s="93"/>
      <c r="CS304" s="93"/>
      <c r="CT304" s="93"/>
      <c r="CU304" s="93"/>
      <c r="CV304" s="93"/>
      <c r="CW304" s="93"/>
      <c r="CX304" s="93"/>
      <c r="CY304" s="93"/>
      <c r="CZ304" s="93"/>
      <c r="DA304" s="93"/>
      <c r="DB304" s="93"/>
      <c r="DC304" s="93"/>
      <c r="DD304" s="93"/>
      <c r="DE304" s="93"/>
      <c r="DF304" s="93"/>
      <c r="DG304" s="93"/>
      <c r="DH304" s="93"/>
      <c r="DI304" s="93"/>
      <c r="DJ304" s="93"/>
      <c r="DK304" s="93"/>
      <c r="DL304" s="93"/>
      <c r="DM304" s="93"/>
      <c r="DN304" s="93"/>
      <c r="DO304" s="93"/>
      <c r="DP304" s="93"/>
      <c r="DQ304" s="93"/>
      <c r="DR304" s="93"/>
    </row>
    <row r="305">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c r="AA305" s="93"/>
      <c r="AB305" s="93"/>
      <c r="AC305" s="93"/>
      <c r="AD305" s="93"/>
      <c r="AE305" s="93"/>
      <c r="AF305" s="93"/>
      <c r="AG305" s="93"/>
      <c r="AH305" s="93"/>
      <c r="AI305" s="93"/>
      <c r="AJ305" s="93"/>
      <c r="AK305" s="93"/>
      <c r="AL305" s="93"/>
      <c r="AM305" s="93"/>
      <c r="AN305" s="93"/>
      <c r="AO305" s="93"/>
      <c r="AP305" s="93"/>
      <c r="AQ305" s="93"/>
      <c r="AR305" s="93"/>
      <c r="AS305" s="93"/>
      <c r="AT305" s="93"/>
      <c r="AU305" s="93"/>
      <c r="AV305" s="93"/>
      <c r="AW305" s="93"/>
      <c r="AX305" s="93"/>
      <c r="AY305" s="93"/>
      <c r="AZ305" s="93"/>
      <c r="BA305" s="93"/>
      <c r="BB305" s="93"/>
      <c r="BC305" s="93"/>
      <c r="BD305" s="93"/>
      <c r="BE305" s="93"/>
      <c r="BF305" s="93"/>
      <c r="BG305" s="93"/>
      <c r="BH305" s="93"/>
      <c r="BI305" s="93"/>
      <c r="BJ305" s="93"/>
      <c r="BK305" s="93"/>
      <c r="BL305" s="93"/>
      <c r="BM305" s="93"/>
      <c r="BN305" s="93"/>
      <c r="BO305" s="93"/>
      <c r="BP305" s="93"/>
      <c r="BQ305" s="93"/>
      <c r="BR305" s="93"/>
      <c r="BS305" s="93"/>
      <c r="BT305" s="93"/>
      <c r="BU305" s="93"/>
      <c r="BV305" s="93"/>
      <c r="BW305" s="93"/>
      <c r="BX305" s="93"/>
      <c r="BY305" s="93"/>
      <c r="BZ305" s="93"/>
      <c r="CA305" s="93"/>
      <c r="CB305" s="93"/>
      <c r="CC305" s="93"/>
      <c r="CD305" s="93"/>
      <c r="CE305" s="93"/>
      <c r="CF305" s="93"/>
      <c r="CG305" s="93"/>
      <c r="CH305" s="93"/>
      <c r="CI305" s="93"/>
      <c r="CJ305" s="93"/>
      <c r="CK305" s="93"/>
      <c r="CL305" s="93"/>
      <c r="CM305" s="93"/>
      <c r="CN305" s="93"/>
      <c r="CO305" s="93"/>
      <c r="CP305" s="93"/>
      <c r="CQ305" s="93"/>
      <c r="CR305" s="93"/>
      <c r="CS305" s="93"/>
      <c r="CT305" s="93"/>
      <c r="CU305" s="93"/>
      <c r="CV305" s="93"/>
      <c r="CW305" s="93"/>
      <c r="CX305" s="93"/>
      <c r="CY305" s="93"/>
      <c r="CZ305" s="93"/>
      <c r="DA305" s="93"/>
      <c r="DB305" s="93"/>
      <c r="DC305" s="93"/>
      <c r="DD305" s="93"/>
      <c r="DE305" s="93"/>
      <c r="DF305" s="93"/>
      <c r="DG305" s="93"/>
      <c r="DH305" s="93"/>
      <c r="DI305" s="93"/>
      <c r="DJ305" s="93"/>
      <c r="DK305" s="93"/>
      <c r="DL305" s="93"/>
      <c r="DM305" s="93"/>
      <c r="DN305" s="93"/>
      <c r="DO305" s="93"/>
      <c r="DP305" s="93"/>
      <c r="DQ305" s="93"/>
      <c r="DR305" s="93"/>
    </row>
    <row r="306">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c r="AA306" s="93"/>
      <c r="AB306" s="93"/>
      <c r="AC306" s="93"/>
      <c r="AD306" s="93"/>
      <c r="AE306" s="93"/>
      <c r="AF306" s="93"/>
      <c r="AG306" s="93"/>
      <c r="AH306" s="93"/>
      <c r="AI306" s="93"/>
      <c r="AJ306" s="93"/>
      <c r="AK306" s="93"/>
      <c r="AL306" s="93"/>
      <c r="AM306" s="93"/>
      <c r="AN306" s="93"/>
      <c r="AO306" s="93"/>
      <c r="AP306" s="93"/>
      <c r="AQ306" s="93"/>
      <c r="AR306" s="93"/>
      <c r="AS306" s="93"/>
      <c r="AT306" s="93"/>
      <c r="AU306" s="93"/>
      <c r="AV306" s="93"/>
      <c r="AW306" s="93"/>
      <c r="AX306" s="93"/>
      <c r="AY306" s="93"/>
      <c r="AZ306" s="93"/>
      <c r="BA306" s="93"/>
      <c r="BB306" s="93"/>
      <c r="BC306" s="93"/>
      <c r="BD306" s="93"/>
      <c r="BE306" s="93"/>
      <c r="BF306" s="93"/>
      <c r="BG306" s="93"/>
      <c r="BH306" s="93"/>
      <c r="BI306" s="93"/>
      <c r="BJ306" s="93"/>
      <c r="BK306" s="93"/>
      <c r="BL306" s="93"/>
      <c r="BM306" s="93"/>
      <c r="BN306" s="93"/>
      <c r="BO306" s="93"/>
      <c r="BP306" s="93"/>
      <c r="BQ306" s="93"/>
      <c r="BR306" s="93"/>
      <c r="BS306" s="93"/>
      <c r="BT306" s="93"/>
      <c r="BU306" s="93"/>
      <c r="BV306" s="93"/>
      <c r="BW306" s="93"/>
      <c r="BX306" s="93"/>
      <c r="BY306" s="93"/>
      <c r="BZ306" s="93"/>
      <c r="CA306" s="93"/>
      <c r="CB306" s="93"/>
      <c r="CC306" s="93"/>
      <c r="CD306" s="93"/>
      <c r="CE306" s="93"/>
      <c r="CF306" s="93"/>
      <c r="CG306" s="93"/>
      <c r="CH306" s="93"/>
      <c r="CI306" s="93"/>
      <c r="CJ306" s="93"/>
      <c r="CK306" s="93"/>
      <c r="CL306" s="93"/>
      <c r="CM306" s="93"/>
      <c r="CN306" s="93"/>
      <c r="CO306" s="93"/>
      <c r="CP306" s="93"/>
      <c r="CQ306" s="93"/>
      <c r="CR306" s="93"/>
      <c r="CS306" s="93"/>
      <c r="CT306" s="93"/>
      <c r="CU306" s="93"/>
      <c r="CV306" s="93"/>
      <c r="CW306" s="93"/>
      <c r="CX306" s="93"/>
      <c r="CY306" s="93"/>
      <c r="CZ306" s="93"/>
      <c r="DA306" s="93"/>
      <c r="DB306" s="93"/>
      <c r="DC306" s="93"/>
      <c r="DD306" s="93"/>
      <c r="DE306" s="93"/>
      <c r="DF306" s="93"/>
      <c r="DG306" s="93"/>
      <c r="DH306" s="93"/>
      <c r="DI306" s="93"/>
      <c r="DJ306" s="93"/>
      <c r="DK306" s="93"/>
      <c r="DL306" s="93"/>
      <c r="DM306" s="93"/>
      <c r="DN306" s="93"/>
      <c r="DO306" s="93"/>
      <c r="DP306" s="93"/>
      <c r="DQ306" s="93"/>
      <c r="DR306" s="93"/>
    </row>
    <row r="307">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c r="AA307" s="93"/>
      <c r="AB307" s="93"/>
      <c r="AC307" s="93"/>
      <c r="AD307" s="93"/>
      <c r="AE307" s="93"/>
      <c r="AF307" s="93"/>
      <c r="AG307" s="93"/>
      <c r="AH307" s="93"/>
      <c r="AI307" s="93"/>
      <c r="AJ307" s="93"/>
      <c r="AK307" s="93"/>
      <c r="AL307" s="93"/>
      <c r="AM307" s="93"/>
      <c r="AN307" s="93"/>
      <c r="AO307" s="93"/>
      <c r="AP307" s="93"/>
      <c r="AQ307" s="93"/>
      <c r="AR307" s="93"/>
      <c r="AS307" s="93"/>
      <c r="AT307" s="93"/>
      <c r="AU307" s="93"/>
      <c r="AV307" s="93"/>
      <c r="AW307" s="93"/>
      <c r="AX307" s="93"/>
      <c r="AY307" s="93"/>
      <c r="AZ307" s="93"/>
      <c r="BA307" s="93"/>
      <c r="BB307" s="93"/>
      <c r="BC307" s="93"/>
      <c r="BD307" s="93"/>
      <c r="BE307" s="93"/>
      <c r="BF307" s="93"/>
      <c r="BG307" s="93"/>
      <c r="BH307" s="93"/>
      <c r="BI307" s="93"/>
      <c r="BJ307" s="93"/>
      <c r="BK307" s="93"/>
      <c r="BL307" s="93"/>
      <c r="BM307" s="93"/>
      <c r="BN307" s="93"/>
      <c r="BO307" s="93"/>
      <c r="BP307" s="93"/>
      <c r="BQ307" s="93"/>
      <c r="BR307" s="93"/>
      <c r="BS307" s="93"/>
      <c r="BT307" s="93"/>
      <c r="BU307" s="93"/>
      <c r="BV307" s="93"/>
      <c r="BW307" s="93"/>
      <c r="BX307" s="93"/>
      <c r="BY307" s="93"/>
      <c r="BZ307" s="93"/>
      <c r="CA307" s="93"/>
      <c r="CB307" s="93"/>
      <c r="CC307" s="93"/>
      <c r="CD307" s="93"/>
      <c r="CE307" s="93"/>
      <c r="CF307" s="93"/>
      <c r="CG307" s="93"/>
      <c r="CH307" s="93"/>
      <c r="CI307" s="93"/>
      <c r="CJ307" s="93"/>
      <c r="CK307" s="93"/>
      <c r="CL307" s="93"/>
      <c r="CM307" s="93"/>
      <c r="CN307" s="93"/>
      <c r="CO307" s="93"/>
      <c r="CP307" s="93"/>
      <c r="CQ307" s="93"/>
      <c r="CR307" s="93"/>
      <c r="CS307" s="93"/>
      <c r="CT307" s="93"/>
      <c r="CU307" s="93"/>
      <c r="CV307" s="93"/>
      <c r="CW307" s="93"/>
      <c r="CX307" s="93"/>
      <c r="CY307" s="93"/>
      <c r="CZ307" s="93"/>
      <c r="DA307" s="93"/>
      <c r="DB307" s="93"/>
      <c r="DC307" s="93"/>
      <c r="DD307" s="93"/>
      <c r="DE307" s="93"/>
      <c r="DF307" s="93"/>
      <c r="DG307" s="93"/>
      <c r="DH307" s="93"/>
      <c r="DI307" s="93"/>
      <c r="DJ307" s="93"/>
      <c r="DK307" s="93"/>
      <c r="DL307" s="93"/>
      <c r="DM307" s="93"/>
      <c r="DN307" s="93"/>
      <c r="DO307" s="93"/>
      <c r="DP307" s="93"/>
      <c r="DQ307" s="93"/>
      <c r="DR307" s="93"/>
    </row>
    <row r="308">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c r="AA308" s="93"/>
      <c r="AB308" s="93"/>
      <c r="AC308" s="93"/>
      <c r="AD308" s="93"/>
      <c r="AE308" s="93"/>
      <c r="AF308" s="93"/>
      <c r="AG308" s="93"/>
      <c r="AH308" s="93"/>
      <c r="AI308" s="93"/>
      <c r="AJ308" s="93"/>
      <c r="AK308" s="93"/>
      <c r="AL308" s="93"/>
      <c r="AM308" s="93"/>
      <c r="AN308" s="93"/>
      <c r="AO308" s="93"/>
      <c r="AP308" s="93"/>
      <c r="AQ308" s="93"/>
      <c r="AR308" s="93"/>
      <c r="AS308" s="93"/>
      <c r="AT308" s="93"/>
      <c r="AU308" s="93"/>
      <c r="AV308" s="93"/>
      <c r="AW308" s="93"/>
      <c r="AX308" s="93"/>
      <c r="AY308" s="93"/>
      <c r="AZ308" s="93"/>
      <c r="BA308" s="93"/>
      <c r="BB308" s="93"/>
      <c r="BC308" s="93"/>
      <c r="BD308" s="93"/>
      <c r="BE308" s="93"/>
      <c r="BF308" s="93"/>
      <c r="BG308" s="93"/>
      <c r="BH308" s="93"/>
      <c r="BI308" s="93"/>
      <c r="BJ308" s="93"/>
      <c r="BK308" s="93"/>
      <c r="BL308" s="93"/>
      <c r="BM308" s="93"/>
      <c r="BN308" s="93"/>
      <c r="BO308" s="93"/>
      <c r="BP308" s="93"/>
      <c r="BQ308" s="93"/>
      <c r="BR308" s="93"/>
      <c r="BS308" s="93"/>
      <c r="BT308" s="93"/>
      <c r="BU308" s="93"/>
      <c r="BV308" s="93"/>
      <c r="BW308" s="93"/>
      <c r="BX308" s="93"/>
      <c r="BY308" s="93"/>
      <c r="BZ308" s="93"/>
      <c r="CA308" s="93"/>
      <c r="CB308" s="93"/>
      <c r="CC308" s="93"/>
      <c r="CD308" s="93"/>
      <c r="CE308" s="93"/>
      <c r="CF308" s="93"/>
      <c r="CG308" s="93"/>
      <c r="CH308" s="93"/>
      <c r="CI308" s="93"/>
      <c r="CJ308" s="93"/>
      <c r="CK308" s="93"/>
      <c r="CL308" s="93"/>
      <c r="CM308" s="93"/>
      <c r="CN308" s="93"/>
      <c r="CO308" s="93"/>
      <c r="CP308" s="93"/>
      <c r="CQ308" s="93"/>
      <c r="CR308" s="93"/>
      <c r="CS308" s="93"/>
      <c r="CT308" s="93"/>
      <c r="CU308" s="93"/>
      <c r="CV308" s="93"/>
      <c r="CW308" s="93"/>
      <c r="CX308" s="93"/>
      <c r="CY308" s="93"/>
      <c r="CZ308" s="93"/>
      <c r="DA308" s="93"/>
      <c r="DB308" s="93"/>
      <c r="DC308" s="93"/>
      <c r="DD308" s="93"/>
      <c r="DE308" s="93"/>
      <c r="DF308" s="93"/>
      <c r="DG308" s="93"/>
      <c r="DH308" s="93"/>
      <c r="DI308" s="93"/>
      <c r="DJ308" s="93"/>
      <c r="DK308" s="93"/>
      <c r="DL308" s="93"/>
      <c r="DM308" s="93"/>
      <c r="DN308" s="93"/>
      <c r="DO308" s="93"/>
      <c r="DP308" s="93"/>
      <c r="DQ308" s="93"/>
      <c r="DR308" s="93"/>
    </row>
    <row r="309">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c r="AA309" s="93"/>
      <c r="AB309" s="93"/>
      <c r="AC309" s="93"/>
      <c r="AD309" s="93"/>
      <c r="AE309" s="93"/>
      <c r="AF309" s="93"/>
      <c r="AG309" s="93"/>
      <c r="AH309" s="93"/>
      <c r="AI309" s="93"/>
      <c r="AJ309" s="93"/>
      <c r="AK309" s="93"/>
      <c r="AL309" s="93"/>
      <c r="AM309" s="93"/>
      <c r="AN309" s="93"/>
      <c r="AO309" s="93"/>
      <c r="AP309" s="93"/>
      <c r="AQ309" s="93"/>
      <c r="AR309" s="93"/>
      <c r="AS309" s="93"/>
      <c r="AT309" s="93"/>
      <c r="AU309" s="93"/>
      <c r="AV309" s="93"/>
      <c r="AW309" s="93"/>
      <c r="AX309" s="93"/>
      <c r="AY309" s="93"/>
      <c r="AZ309" s="93"/>
      <c r="BA309" s="93"/>
      <c r="BB309" s="93"/>
      <c r="BC309" s="93"/>
      <c r="BD309" s="93"/>
      <c r="BE309" s="93"/>
      <c r="BF309" s="93"/>
      <c r="BG309" s="93"/>
      <c r="BH309" s="93"/>
      <c r="BI309" s="93"/>
      <c r="BJ309" s="93"/>
      <c r="BK309" s="93"/>
      <c r="BL309" s="93"/>
      <c r="BM309" s="93"/>
      <c r="BN309" s="93"/>
      <c r="BO309" s="93"/>
      <c r="BP309" s="93"/>
      <c r="BQ309" s="93"/>
      <c r="BR309" s="93"/>
      <c r="BS309" s="93"/>
      <c r="BT309" s="93"/>
      <c r="BU309" s="93"/>
      <c r="BV309" s="93"/>
      <c r="BW309" s="93"/>
      <c r="BX309" s="93"/>
      <c r="BY309" s="93"/>
      <c r="BZ309" s="93"/>
      <c r="CA309" s="93"/>
      <c r="CB309" s="93"/>
      <c r="CC309" s="93"/>
      <c r="CD309" s="93"/>
      <c r="CE309" s="93"/>
      <c r="CF309" s="93"/>
      <c r="CG309" s="93"/>
      <c r="CH309" s="93"/>
      <c r="CI309" s="93"/>
      <c r="CJ309" s="93"/>
      <c r="CK309" s="93"/>
      <c r="CL309" s="93"/>
      <c r="CM309" s="93"/>
      <c r="CN309" s="93"/>
      <c r="CO309" s="93"/>
      <c r="CP309" s="93"/>
      <c r="CQ309" s="93"/>
      <c r="CR309" s="93"/>
      <c r="CS309" s="93"/>
      <c r="CT309" s="93"/>
      <c r="CU309" s="93"/>
      <c r="CV309" s="93"/>
      <c r="CW309" s="93"/>
      <c r="CX309" s="93"/>
      <c r="CY309" s="93"/>
      <c r="CZ309" s="93"/>
      <c r="DA309" s="93"/>
      <c r="DB309" s="93"/>
      <c r="DC309" s="93"/>
      <c r="DD309" s="93"/>
      <c r="DE309" s="93"/>
      <c r="DF309" s="93"/>
      <c r="DG309" s="93"/>
      <c r="DH309" s="93"/>
      <c r="DI309" s="93"/>
      <c r="DJ309" s="93"/>
      <c r="DK309" s="93"/>
      <c r="DL309" s="93"/>
      <c r="DM309" s="93"/>
      <c r="DN309" s="93"/>
      <c r="DO309" s="93"/>
      <c r="DP309" s="93"/>
      <c r="DQ309" s="93"/>
      <c r="DR309" s="93"/>
    </row>
    <row r="310">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c r="AA310" s="93"/>
      <c r="AB310" s="93"/>
      <c r="AC310" s="93"/>
      <c r="AD310" s="93"/>
      <c r="AE310" s="93"/>
      <c r="AF310" s="93"/>
      <c r="AG310" s="93"/>
      <c r="AH310" s="93"/>
      <c r="AI310" s="93"/>
      <c r="AJ310" s="93"/>
      <c r="AK310" s="93"/>
      <c r="AL310" s="93"/>
      <c r="AM310" s="93"/>
      <c r="AN310" s="93"/>
      <c r="AO310" s="93"/>
      <c r="AP310" s="93"/>
      <c r="AQ310" s="93"/>
      <c r="AR310" s="93"/>
      <c r="AS310" s="93"/>
      <c r="AT310" s="93"/>
      <c r="AU310" s="93"/>
      <c r="AV310" s="93"/>
      <c r="AW310" s="93"/>
      <c r="AX310" s="93"/>
      <c r="AY310" s="93"/>
      <c r="AZ310" s="93"/>
      <c r="BA310" s="93"/>
      <c r="BB310" s="93"/>
      <c r="BC310" s="93"/>
      <c r="BD310" s="93"/>
      <c r="BE310" s="93"/>
      <c r="BF310" s="93"/>
      <c r="BG310" s="93"/>
      <c r="BH310" s="93"/>
      <c r="BI310" s="93"/>
      <c r="BJ310" s="93"/>
      <c r="BK310" s="93"/>
      <c r="BL310" s="93"/>
      <c r="BM310" s="93"/>
      <c r="BN310" s="93"/>
      <c r="BO310" s="93"/>
      <c r="BP310" s="93"/>
      <c r="BQ310" s="93"/>
      <c r="BR310" s="93"/>
      <c r="BS310" s="93"/>
      <c r="BT310" s="93"/>
      <c r="BU310" s="93"/>
      <c r="BV310" s="93"/>
      <c r="BW310" s="93"/>
      <c r="BX310" s="93"/>
      <c r="BY310" s="93"/>
      <c r="BZ310" s="93"/>
      <c r="CA310" s="93"/>
      <c r="CB310" s="93"/>
      <c r="CC310" s="93"/>
      <c r="CD310" s="93"/>
      <c r="CE310" s="93"/>
      <c r="CF310" s="93"/>
      <c r="CG310" s="93"/>
      <c r="CH310" s="93"/>
      <c r="CI310" s="93"/>
      <c r="CJ310" s="93"/>
      <c r="CK310" s="93"/>
      <c r="CL310" s="93"/>
      <c r="CM310" s="93"/>
      <c r="CN310" s="93"/>
      <c r="CO310" s="93"/>
      <c r="CP310" s="93"/>
      <c r="CQ310" s="93"/>
      <c r="CR310" s="93"/>
      <c r="CS310" s="93"/>
      <c r="CT310" s="93"/>
      <c r="CU310" s="93"/>
      <c r="CV310" s="93"/>
      <c r="CW310" s="93"/>
      <c r="CX310" s="93"/>
      <c r="CY310" s="93"/>
      <c r="CZ310" s="93"/>
      <c r="DA310" s="93"/>
      <c r="DB310" s="93"/>
      <c r="DC310" s="93"/>
      <c r="DD310" s="93"/>
      <c r="DE310" s="93"/>
      <c r="DF310" s="93"/>
      <c r="DG310" s="93"/>
      <c r="DH310" s="93"/>
      <c r="DI310" s="93"/>
      <c r="DJ310" s="93"/>
      <c r="DK310" s="93"/>
      <c r="DL310" s="93"/>
      <c r="DM310" s="93"/>
      <c r="DN310" s="93"/>
      <c r="DO310" s="93"/>
      <c r="DP310" s="93"/>
      <c r="DQ310" s="93"/>
      <c r="DR310" s="93"/>
    </row>
    <row r="311">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c r="AA311" s="93"/>
      <c r="AB311" s="93"/>
      <c r="AC311" s="93"/>
      <c r="AD311" s="93"/>
      <c r="AE311" s="93"/>
      <c r="AF311" s="93"/>
      <c r="AG311" s="93"/>
      <c r="AH311" s="93"/>
      <c r="AI311" s="93"/>
      <c r="AJ311" s="93"/>
      <c r="AK311" s="93"/>
      <c r="AL311" s="93"/>
      <c r="AM311" s="93"/>
      <c r="AN311" s="93"/>
      <c r="AO311" s="93"/>
      <c r="AP311" s="93"/>
      <c r="AQ311" s="93"/>
      <c r="AR311" s="93"/>
      <c r="AS311" s="93"/>
      <c r="AT311" s="93"/>
      <c r="AU311" s="93"/>
      <c r="AV311" s="93"/>
      <c r="AW311" s="93"/>
      <c r="AX311" s="93"/>
      <c r="AY311" s="93"/>
      <c r="AZ311" s="93"/>
      <c r="BA311" s="93"/>
      <c r="BB311" s="93"/>
      <c r="BC311" s="93"/>
      <c r="BD311" s="93"/>
      <c r="BE311" s="93"/>
      <c r="BF311" s="93"/>
      <c r="BG311" s="93"/>
      <c r="BH311" s="93"/>
      <c r="BI311" s="93"/>
      <c r="BJ311" s="93"/>
      <c r="BK311" s="93"/>
      <c r="BL311" s="93"/>
      <c r="BM311" s="93"/>
      <c r="BN311" s="93"/>
      <c r="BO311" s="93"/>
      <c r="BP311" s="93"/>
      <c r="BQ311" s="93"/>
      <c r="BR311" s="93"/>
      <c r="BS311" s="93"/>
      <c r="BT311" s="93"/>
      <c r="BU311" s="93"/>
      <c r="BV311" s="93"/>
      <c r="BW311" s="93"/>
      <c r="BX311" s="93"/>
      <c r="BY311" s="93"/>
      <c r="BZ311" s="93"/>
      <c r="CA311" s="93"/>
      <c r="CB311" s="93"/>
      <c r="CC311" s="93"/>
      <c r="CD311" s="93"/>
      <c r="CE311" s="93"/>
      <c r="CF311" s="93"/>
      <c r="CG311" s="93"/>
      <c r="CH311" s="93"/>
      <c r="CI311" s="93"/>
      <c r="CJ311" s="93"/>
      <c r="CK311" s="93"/>
      <c r="CL311" s="93"/>
      <c r="CM311" s="93"/>
      <c r="CN311" s="93"/>
      <c r="CO311" s="93"/>
      <c r="CP311" s="93"/>
      <c r="CQ311" s="93"/>
      <c r="CR311" s="93"/>
      <c r="CS311" s="93"/>
      <c r="CT311" s="93"/>
      <c r="CU311" s="93"/>
      <c r="CV311" s="93"/>
      <c r="CW311" s="93"/>
      <c r="CX311" s="93"/>
      <c r="CY311" s="93"/>
      <c r="CZ311" s="93"/>
      <c r="DA311" s="93"/>
      <c r="DB311" s="93"/>
      <c r="DC311" s="93"/>
      <c r="DD311" s="93"/>
      <c r="DE311" s="93"/>
      <c r="DF311" s="93"/>
      <c r="DG311" s="93"/>
      <c r="DH311" s="93"/>
      <c r="DI311" s="93"/>
      <c r="DJ311" s="93"/>
      <c r="DK311" s="93"/>
      <c r="DL311" s="93"/>
      <c r="DM311" s="93"/>
      <c r="DN311" s="93"/>
      <c r="DO311" s="93"/>
      <c r="DP311" s="93"/>
      <c r="DQ311" s="93"/>
      <c r="DR311" s="93"/>
    </row>
    <row r="312">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c r="AA312" s="93"/>
      <c r="AB312" s="93"/>
      <c r="AC312" s="93"/>
      <c r="AD312" s="93"/>
      <c r="AE312" s="93"/>
      <c r="AF312" s="93"/>
      <c r="AG312" s="93"/>
      <c r="AH312" s="93"/>
      <c r="AI312" s="93"/>
      <c r="AJ312" s="93"/>
      <c r="AK312" s="93"/>
      <c r="AL312" s="93"/>
      <c r="AM312" s="93"/>
      <c r="AN312" s="93"/>
      <c r="AO312" s="93"/>
      <c r="AP312" s="93"/>
      <c r="AQ312" s="93"/>
      <c r="AR312" s="93"/>
      <c r="AS312" s="93"/>
      <c r="AT312" s="93"/>
      <c r="AU312" s="93"/>
      <c r="AV312" s="93"/>
      <c r="AW312" s="93"/>
      <c r="AX312" s="93"/>
      <c r="AY312" s="93"/>
      <c r="AZ312" s="93"/>
      <c r="BA312" s="93"/>
      <c r="BB312" s="93"/>
      <c r="BC312" s="93"/>
      <c r="BD312" s="93"/>
      <c r="BE312" s="93"/>
      <c r="BF312" s="93"/>
      <c r="BG312" s="93"/>
      <c r="BH312" s="93"/>
      <c r="BI312" s="93"/>
      <c r="BJ312" s="93"/>
      <c r="BK312" s="93"/>
      <c r="BL312" s="93"/>
      <c r="BM312" s="93"/>
      <c r="BN312" s="93"/>
      <c r="BO312" s="93"/>
      <c r="BP312" s="93"/>
      <c r="BQ312" s="93"/>
      <c r="BR312" s="93"/>
      <c r="BS312" s="93"/>
      <c r="BT312" s="93"/>
      <c r="BU312" s="93"/>
      <c r="BV312" s="93"/>
      <c r="BW312" s="93"/>
      <c r="BX312" s="93"/>
      <c r="BY312" s="93"/>
      <c r="BZ312" s="93"/>
      <c r="CA312" s="93"/>
      <c r="CB312" s="93"/>
      <c r="CC312" s="93"/>
      <c r="CD312" s="93"/>
      <c r="CE312" s="93"/>
      <c r="CF312" s="93"/>
      <c r="CG312" s="93"/>
      <c r="CH312" s="93"/>
      <c r="CI312" s="93"/>
      <c r="CJ312" s="93"/>
      <c r="CK312" s="93"/>
      <c r="CL312" s="93"/>
      <c r="CM312" s="93"/>
      <c r="CN312" s="93"/>
      <c r="CO312" s="93"/>
      <c r="CP312" s="93"/>
      <c r="CQ312" s="93"/>
      <c r="CR312" s="93"/>
      <c r="CS312" s="93"/>
      <c r="CT312" s="93"/>
      <c r="CU312" s="93"/>
      <c r="CV312" s="93"/>
      <c r="CW312" s="93"/>
      <c r="CX312" s="93"/>
      <c r="CY312" s="93"/>
      <c r="CZ312" s="93"/>
      <c r="DA312" s="93"/>
      <c r="DB312" s="93"/>
      <c r="DC312" s="93"/>
      <c r="DD312" s="93"/>
      <c r="DE312" s="93"/>
      <c r="DF312" s="93"/>
      <c r="DG312" s="93"/>
      <c r="DH312" s="93"/>
      <c r="DI312" s="93"/>
      <c r="DJ312" s="93"/>
      <c r="DK312" s="93"/>
      <c r="DL312" s="93"/>
      <c r="DM312" s="93"/>
      <c r="DN312" s="93"/>
      <c r="DO312" s="93"/>
      <c r="DP312" s="93"/>
      <c r="DQ312" s="93"/>
      <c r="DR312" s="93"/>
    </row>
    <row r="313">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c r="AA313" s="93"/>
      <c r="AB313" s="93"/>
      <c r="AC313" s="93"/>
      <c r="AD313" s="93"/>
      <c r="AE313" s="93"/>
      <c r="AF313" s="93"/>
      <c r="AG313" s="93"/>
      <c r="AH313" s="93"/>
      <c r="AI313" s="93"/>
      <c r="AJ313" s="93"/>
      <c r="AK313" s="93"/>
      <c r="AL313" s="93"/>
      <c r="AM313" s="93"/>
      <c r="AN313" s="93"/>
      <c r="AO313" s="93"/>
      <c r="AP313" s="93"/>
      <c r="AQ313" s="93"/>
      <c r="AR313" s="93"/>
      <c r="AS313" s="93"/>
      <c r="AT313" s="93"/>
      <c r="AU313" s="93"/>
      <c r="AV313" s="93"/>
      <c r="AW313" s="93"/>
      <c r="AX313" s="93"/>
      <c r="AY313" s="93"/>
      <c r="AZ313" s="93"/>
      <c r="BA313" s="93"/>
      <c r="BB313" s="93"/>
      <c r="BC313" s="93"/>
      <c r="BD313" s="93"/>
      <c r="BE313" s="93"/>
      <c r="BF313" s="93"/>
      <c r="BG313" s="93"/>
      <c r="BH313" s="93"/>
      <c r="BI313" s="93"/>
      <c r="BJ313" s="93"/>
      <c r="BK313" s="93"/>
      <c r="BL313" s="93"/>
      <c r="BM313" s="93"/>
      <c r="BN313" s="93"/>
      <c r="BO313" s="93"/>
      <c r="BP313" s="93"/>
      <c r="BQ313" s="93"/>
      <c r="BR313" s="93"/>
      <c r="BS313" s="93"/>
      <c r="BT313" s="93"/>
      <c r="BU313" s="93"/>
      <c r="BV313" s="93"/>
      <c r="BW313" s="93"/>
      <c r="BX313" s="93"/>
      <c r="BY313" s="93"/>
      <c r="BZ313" s="93"/>
      <c r="CA313" s="93"/>
      <c r="CB313" s="93"/>
      <c r="CC313" s="93"/>
      <c r="CD313" s="93"/>
      <c r="CE313" s="93"/>
      <c r="CF313" s="93"/>
      <c r="CG313" s="93"/>
      <c r="CH313" s="93"/>
      <c r="CI313" s="93"/>
      <c r="CJ313" s="93"/>
      <c r="CK313" s="93"/>
      <c r="CL313" s="93"/>
      <c r="CM313" s="93"/>
      <c r="CN313" s="93"/>
      <c r="CO313" s="93"/>
      <c r="CP313" s="93"/>
      <c r="CQ313" s="93"/>
      <c r="CR313" s="93"/>
      <c r="CS313" s="93"/>
      <c r="CT313" s="93"/>
      <c r="CU313" s="93"/>
      <c r="CV313" s="93"/>
      <c r="CW313" s="93"/>
      <c r="CX313" s="93"/>
      <c r="CY313" s="93"/>
      <c r="CZ313" s="93"/>
      <c r="DA313" s="93"/>
      <c r="DB313" s="93"/>
      <c r="DC313" s="93"/>
      <c r="DD313" s="93"/>
      <c r="DE313" s="93"/>
      <c r="DF313" s="93"/>
      <c r="DG313" s="93"/>
      <c r="DH313" s="93"/>
      <c r="DI313" s="93"/>
      <c r="DJ313" s="93"/>
      <c r="DK313" s="93"/>
      <c r="DL313" s="93"/>
      <c r="DM313" s="93"/>
      <c r="DN313" s="93"/>
      <c r="DO313" s="93"/>
      <c r="DP313" s="93"/>
      <c r="DQ313" s="93"/>
      <c r="DR313" s="93"/>
    </row>
    <row r="314">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c r="AA314" s="93"/>
      <c r="AB314" s="93"/>
      <c r="AC314" s="93"/>
      <c r="AD314" s="93"/>
      <c r="AE314" s="93"/>
      <c r="AF314" s="93"/>
      <c r="AG314" s="93"/>
      <c r="AH314" s="93"/>
      <c r="AI314" s="93"/>
      <c r="AJ314" s="93"/>
      <c r="AK314" s="93"/>
      <c r="AL314" s="93"/>
      <c r="AM314" s="93"/>
      <c r="AN314" s="93"/>
      <c r="AO314" s="93"/>
      <c r="AP314" s="93"/>
      <c r="AQ314" s="93"/>
      <c r="AR314" s="93"/>
      <c r="AS314" s="93"/>
      <c r="AT314" s="93"/>
      <c r="AU314" s="93"/>
      <c r="AV314" s="93"/>
      <c r="AW314" s="93"/>
      <c r="AX314" s="93"/>
      <c r="AY314" s="93"/>
      <c r="AZ314" s="93"/>
      <c r="BA314" s="93"/>
      <c r="BB314" s="93"/>
      <c r="BC314" s="93"/>
      <c r="BD314" s="93"/>
      <c r="BE314" s="93"/>
      <c r="BF314" s="93"/>
      <c r="BG314" s="93"/>
      <c r="BH314" s="93"/>
      <c r="BI314" s="93"/>
      <c r="BJ314" s="93"/>
      <c r="BK314" s="93"/>
      <c r="BL314" s="93"/>
      <c r="BM314" s="93"/>
      <c r="BN314" s="93"/>
      <c r="BO314" s="93"/>
      <c r="BP314" s="93"/>
      <c r="BQ314" s="93"/>
      <c r="BR314" s="93"/>
      <c r="BS314" s="93"/>
      <c r="BT314" s="93"/>
      <c r="BU314" s="93"/>
      <c r="BV314" s="93"/>
      <c r="BW314" s="93"/>
      <c r="BX314" s="93"/>
      <c r="BY314" s="93"/>
      <c r="BZ314" s="93"/>
      <c r="CA314" s="93"/>
      <c r="CB314" s="93"/>
      <c r="CC314" s="93"/>
      <c r="CD314" s="93"/>
      <c r="CE314" s="93"/>
      <c r="CF314" s="93"/>
      <c r="CG314" s="93"/>
      <c r="CH314" s="93"/>
      <c r="CI314" s="93"/>
      <c r="CJ314" s="93"/>
      <c r="CK314" s="93"/>
      <c r="CL314" s="93"/>
      <c r="CM314" s="93"/>
      <c r="CN314" s="93"/>
      <c r="CO314" s="93"/>
      <c r="CP314" s="93"/>
      <c r="CQ314" s="93"/>
      <c r="CR314" s="93"/>
      <c r="CS314" s="93"/>
      <c r="CT314" s="93"/>
      <c r="CU314" s="93"/>
      <c r="CV314" s="93"/>
      <c r="CW314" s="93"/>
      <c r="CX314" s="93"/>
      <c r="CY314" s="93"/>
      <c r="CZ314" s="93"/>
      <c r="DA314" s="93"/>
      <c r="DB314" s="93"/>
      <c r="DC314" s="93"/>
      <c r="DD314" s="93"/>
      <c r="DE314" s="93"/>
      <c r="DF314" s="93"/>
      <c r="DG314" s="93"/>
      <c r="DH314" s="93"/>
      <c r="DI314" s="93"/>
      <c r="DJ314" s="93"/>
      <c r="DK314" s="93"/>
      <c r="DL314" s="93"/>
      <c r="DM314" s="93"/>
      <c r="DN314" s="93"/>
      <c r="DO314" s="93"/>
      <c r="DP314" s="93"/>
      <c r="DQ314" s="93"/>
      <c r="DR314" s="93"/>
    </row>
    <row r="315">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c r="AA315" s="93"/>
      <c r="AB315" s="93"/>
      <c r="AC315" s="93"/>
      <c r="AD315" s="93"/>
      <c r="AE315" s="93"/>
      <c r="AF315" s="93"/>
      <c r="AG315" s="93"/>
      <c r="AH315" s="93"/>
      <c r="AI315" s="93"/>
      <c r="AJ315" s="93"/>
      <c r="AK315" s="93"/>
      <c r="AL315" s="93"/>
      <c r="AM315" s="93"/>
      <c r="AN315" s="93"/>
      <c r="AO315" s="93"/>
      <c r="AP315" s="93"/>
      <c r="AQ315" s="93"/>
      <c r="AR315" s="93"/>
      <c r="AS315" s="93"/>
      <c r="AT315" s="93"/>
      <c r="AU315" s="93"/>
      <c r="AV315" s="93"/>
      <c r="AW315" s="93"/>
      <c r="AX315" s="93"/>
      <c r="AY315" s="93"/>
      <c r="AZ315" s="93"/>
      <c r="BA315" s="93"/>
      <c r="BB315" s="93"/>
      <c r="BC315" s="93"/>
      <c r="BD315" s="93"/>
      <c r="BE315" s="93"/>
      <c r="BF315" s="93"/>
      <c r="BG315" s="93"/>
      <c r="BH315" s="93"/>
      <c r="BI315" s="93"/>
      <c r="BJ315" s="93"/>
      <c r="BK315" s="93"/>
      <c r="BL315" s="93"/>
      <c r="BM315" s="93"/>
      <c r="BN315" s="93"/>
      <c r="BO315" s="93"/>
      <c r="BP315" s="93"/>
      <c r="BQ315" s="93"/>
      <c r="BR315" s="93"/>
      <c r="BS315" s="93"/>
      <c r="BT315" s="93"/>
      <c r="BU315" s="93"/>
      <c r="BV315" s="93"/>
      <c r="BW315" s="93"/>
      <c r="BX315" s="93"/>
      <c r="BY315" s="93"/>
      <c r="BZ315" s="93"/>
      <c r="CA315" s="93"/>
      <c r="CB315" s="93"/>
      <c r="CC315" s="93"/>
      <c r="CD315" s="93"/>
      <c r="CE315" s="93"/>
      <c r="CF315" s="93"/>
      <c r="CG315" s="93"/>
      <c r="CH315" s="93"/>
      <c r="CI315" s="93"/>
      <c r="CJ315" s="93"/>
      <c r="CK315" s="93"/>
      <c r="CL315" s="93"/>
      <c r="CM315" s="93"/>
      <c r="CN315" s="93"/>
      <c r="CO315" s="93"/>
      <c r="CP315" s="93"/>
      <c r="CQ315" s="93"/>
      <c r="CR315" s="93"/>
      <c r="CS315" s="93"/>
      <c r="CT315" s="93"/>
      <c r="CU315" s="93"/>
      <c r="CV315" s="93"/>
      <c r="CW315" s="93"/>
      <c r="CX315" s="93"/>
      <c r="CY315" s="93"/>
      <c r="CZ315" s="93"/>
      <c r="DA315" s="93"/>
      <c r="DB315" s="93"/>
      <c r="DC315" s="93"/>
      <c r="DD315" s="93"/>
      <c r="DE315" s="93"/>
      <c r="DF315" s="93"/>
      <c r="DG315" s="93"/>
      <c r="DH315" s="93"/>
      <c r="DI315" s="93"/>
      <c r="DJ315" s="93"/>
      <c r="DK315" s="93"/>
      <c r="DL315" s="93"/>
      <c r="DM315" s="93"/>
      <c r="DN315" s="93"/>
      <c r="DO315" s="93"/>
      <c r="DP315" s="93"/>
      <c r="DQ315" s="93"/>
      <c r="DR315" s="93"/>
    </row>
    <row r="316">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c r="AA316" s="93"/>
      <c r="AB316" s="93"/>
      <c r="AC316" s="93"/>
      <c r="AD316" s="93"/>
      <c r="AE316" s="93"/>
      <c r="AF316" s="93"/>
      <c r="AG316" s="93"/>
      <c r="AH316" s="93"/>
      <c r="AI316" s="93"/>
      <c r="AJ316" s="93"/>
      <c r="AK316" s="93"/>
      <c r="AL316" s="93"/>
      <c r="AM316" s="93"/>
      <c r="AN316" s="93"/>
      <c r="AO316" s="93"/>
      <c r="AP316" s="93"/>
      <c r="AQ316" s="93"/>
      <c r="AR316" s="93"/>
      <c r="AS316" s="93"/>
      <c r="AT316" s="93"/>
      <c r="AU316" s="93"/>
      <c r="AV316" s="93"/>
      <c r="AW316" s="93"/>
      <c r="AX316" s="93"/>
      <c r="AY316" s="93"/>
      <c r="AZ316" s="93"/>
      <c r="BA316" s="93"/>
      <c r="BB316" s="93"/>
      <c r="BC316" s="93"/>
      <c r="BD316" s="93"/>
      <c r="BE316" s="93"/>
      <c r="BF316" s="93"/>
      <c r="BG316" s="93"/>
      <c r="BH316" s="93"/>
      <c r="BI316" s="93"/>
      <c r="BJ316" s="93"/>
      <c r="BK316" s="93"/>
      <c r="BL316" s="93"/>
      <c r="BM316" s="93"/>
      <c r="BN316" s="93"/>
      <c r="BO316" s="93"/>
      <c r="BP316" s="93"/>
      <c r="BQ316" s="93"/>
      <c r="BR316" s="93"/>
      <c r="BS316" s="93"/>
      <c r="BT316" s="93"/>
      <c r="BU316" s="93"/>
      <c r="BV316" s="93"/>
      <c r="BW316" s="93"/>
      <c r="BX316" s="93"/>
      <c r="BY316" s="93"/>
      <c r="BZ316" s="93"/>
      <c r="CA316" s="93"/>
      <c r="CB316" s="93"/>
      <c r="CC316" s="93"/>
      <c r="CD316" s="93"/>
      <c r="CE316" s="93"/>
      <c r="CF316" s="93"/>
      <c r="CG316" s="93"/>
      <c r="CH316" s="93"/>
      <c r="CI316" s="93"/>
      <c r="CJ316" s="93"/>
      <c r="CK316" s="93"/>
      <c r="CL316" s="93"/>
      <c r="CM316" s="93"/>
      <c r="CN316" s="93"/>
      <c r="CO316" s="93"/>
      <c r="CP316" s="93"/>
      <c r="CQ316" s="93"/>
      <c r="CR316" s="93"/>
      <c r="CS316" s="93"/>
      <c r="CT316" s="93"/>
      <c r="CU316" s="93"/>
      <c r="CV316" s="93"/>
      <c r="CW316" s="93"/>
      <c r="CX316" s="93"/>
      <c r="CY316" s="93"/>
      <c r="CZ316" s="93"/>
      <c r="DA316" s="93"/>
      <c r="DB316" s="93"/>
      <c r="DC316" s="93"/>
      <c r="DD316" s="93"/>
      <c r="DE316" s="93"/>
      <c r="DF316" s="93"/>
      <c r="DG316" s="93"/>
      <c r="DH316" s="93"/>
      <c r="DI316" s="93"/>
      <c r="DJ316" s="93"/>
      <c r="DK316" s="93"/>
      <c r="DL316" s="93"/>
      <c r="DM316" s="93"/>
      <c r="DN316" s="93"/>
      <c r="DO316" s="93"/>
      <c r="DP316" s="93"/>
      <c r="DQ316" s="93"/>
      <c r="DR316" s="93"/>
    </row>
    <row r="317">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c r="AA317" s="93"/>
      <c r="AB317" s="93"/>
      <c r="AC317" s="93"/>
      <c r="AD317" s="93"/>
      <c r="AE317" s="93"/>
      <c r="AF317" s="93"/>
      <c r="AG317" s="93"/>
      <c r="AH317" s="93"/>
      <c r="AI317" s="93"/>
      <c r="AJ317" s="93"/>
      <c r="AK317" s="93"/>
      <c r="AL317" s="93"/>
      <c r="AM317" s="93"/>
      <c r="AN317" s="93"/>
      <c r="AO317" s="93"/>
      <c r="AP317" s="93"/>
      <c r="AQ317" s="93"/>
      <c r="AR317" s="93"/>
      <c r="AS317" s="93"/>
      <c r="AT317" s="93"/>
      <c r="AU317" s="93"/>
      <c r="AV317" s="93"/>
      <c r="AW317" s="93"/>
      <c r="AX317" s="93"/>
      <c r="AY317" s="93"/>
      <c r="AZ317" s="93"/>
      <c r="BA317" s="93"/>
      <c r="BB317" s="93"/>
      <c r="BC317" s="93"/>
      <c r="BD317" s="93"/>
      <c r="BE317" s="93"/>
      <c r="BF317" s="93"/>
      <c r="BG317" s="93"/>
      <c r="BH317" s="93"/>
      <c r="BI317" s="93"/>
      <c r="BJ317" s="93"/>
      <c r="BK317" s="93"/>
      <c r="BL317" s="93"/>
      <c r="BM317" s="93"/>
      <c r="BN317" s="93"/>
      <c r="BO317" s="93"/>
      <c r="BP317" s="93"/>
      <c r="BQ317" s="93"/>
      <c r="BR317" s="93"/>
      <c r="BS317" s="93"/>
      <c r="BT317" s="93"/>
      <c r="BU317" s="93"/>
      <c r="BV317" s="93"/>
      <c r="BW317" s="93"/>
      <c r="BX317" s="93"/>
      <c r="BY317" s="93"/>
      <c r="BZ317" s="93"/>
      <c r="CA317" s="93"/>
      <c r="CB317" s="93"/>
      <c r="CC317" s="93"/>
      <c r="CD317" s="93"/>
      <c r="CE317" s="93"/>
      <c r="CF317" s="93"/>
      <c r="CG317" s="93"/>
      <c r="CH317" s="93"/>
      <c r="CI317" s="93"/>
      <c r="CJ317" s="93"/>
      <c r="CK317" s="93"/>
      <c r="CL317" s="93"/>
      <c r="CM317" s="93"/>
      <c r="CN317" s="93"/>
      <c r="CO317" s="93"/>
      <c r="CP317" s="93"/>
      <c r="CQ317" s="93"/>
      <c r="CR317" s="93"/>
      <c r="CS317" s="93"/>
      <c r="CT317" s="93"/>
      <c r="CU317" s="93"/>
      <c r="CV317" s="93"/>
      <c r="CW317" s="93"/>
      <c r="CX317" s="93"/>
      <c r="CY317" s="93"/>
      <c r="CZ317" s="93"/>
      <c r="DA317" s="93"/>
      <c r="DB317" s="93"/>
      <c r="DC317" s="93"/>
      <c r="DD317" s="93"/>
      <c r="DE317" s="93"/>
      <c r="DF317" s="93"/>
      <c r="DG317" s="93"/>
      <c r="DH317" s="93"/>
      <c r="DI317" s="93"/>
      <c r="DJ317" s="93"/>
      <c r="DK317" s="93"/>
      <c r="DL317" s="93"/>
      <c r="DM317" s="93"/>
      <c r="DN317" s="93"/>
      <c r="DO317" s="93"/>
      <c r="DP317" s="93"/>
      <c r="DQ317" s="93"/>
      <c r="DR317" s="93"/>
    </row>
    <row r="318">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c r="AA318" s="93"/>
      <c r="AB318" s="93"/>
      <c r="AC318" s="93"/>
      <c r="AD318" s="93"/>
      <c r="AE318" s="93"/>
      <c r="AF318" s="93"/>
      <c r="AG318" s="93"/>
      <c r="AH318" s="93"/>
      <c r="AI318" s="93"/>
      <c r="AJ318" s="93"/>
      <c r="AK318" s="93"/>
      <c r="AL318" s="93"/>
      <c r="AM318" s="93"/>
      <c r="AN318" s="93"/>
      <c r="AO318" s="93"/>
      <c r="AP318" s="93"/>
      <c r="AQ318" s="93"/>
      <c r="AR318" s="93"/>
      <c r="AS318" s="93"/>
      <c r="AT318" s="93"/>
      <c r="AU318" s="93"/>
      <c r="AV318" s="93"/>
      <c r="AW318" s="93"/>
      <c r="AX318" s="93"/>
      <c r="AY318" s="93"/>
      <c r="AZ318" s="93"/>
      <c r="BA318" s="93"/>
      <c r="BB318" s="93"/>
      <c r="BC318" s="93"/>
      <c r="BD318" s="93"/>
      <c r="BE318" s="93"/>
      <c r="BF318" s="93"/>
      <c r="BG318" s="93"/>
      <c r="BH318" s="93"/>
      <c r="BI318" s="93"/>
      <c r="BJ318" s="93"/>
      <c r="BK318" s="93"/>
      <c r="BL318" s="93"/>
      <c r="BM318" s="93"/>
      <c r="BN318" s="93"/>
      <c r="BO318" s="93"/>
      <c r="BP318" s="93"/>
      <c r="BQ318" s="93"/>
      <c r="BR318" s="93"/>
      <c r="BS318" s="93"/>
      <c r="BT318" s="93"/>
      <c r="BU318" s="93"/>
      <c r="BV318" s="93"/>
      <c r="BW318" s="93"/>
      <c r="BX318" s="93"/>
      <c r="BY318" s="93"/>
      <c r="BZ318" s="93"/>
      <c r="CA318" s="93"/>
      <c r="CB318" s="93"/>
      <c r="CC318" s="93"/>
      <c r="CD318" s="93"/>
      <c r="CE318" s="93"/>
      <c r="CF318" s="93"/>
      <c r="CG318" s="93"/>
      <c r="CH318" s="93"/>
      <c r="CI318" s="93"/>
      <c r="CJ318" s="93"/>
      <c r="CK318" s="93"/>
      <c r="CL318" s="93"/>
      <c r="CM318" s="93"/>
      <c r="CN318" s="93"/>
      <c r="CO318" s="93"/>
      <c r="CP318" s="93"/>
      <c r="CQ318" s="93"/>
      <c r="CR318" s="93"/>
      <c r="CS318" s="93"/>
      <c r="CT318" s="93"/>
      <c r="CU318" s="93"/>
      <c r="CV318" s="93"/>
      <c r="CW318" s="93"/>
      <c r="CX318" s="93"/>
      <c r="CY318" s="93"/>
      <c r="CZ318" s="93"/>
      <c r="DA318" s="93"/>
      <c r="DB318" s="93"/>
      <c r="DC318" s="93"/>
      <c r="DD318" s="93"/>
      <c r="DE318" s="93"/>
      <c r="DF318" s="93"/>
      <c r="DG318" s="93"/>
      <c r="DH318" s="93"/>
      <c r="DI318" s="93"/>
      <c r="DJ318" s="93"/>
      <c r="DK318" s="93"/>
      <c r="DL318" s="93"/>
      <c r="DM318" s="93"/>
      <c r="DN318" s="93"/>
      <c r="DO318" s="93"/>
      <c r="DP318" s="93"/>
      <c r="DQ318" s="93"/>
      <c r="DR318" s="93"/>
    </row>
    <row r="319">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c r="AA319" s="93"/>
      <c r="AB319" s="93"/>
      <c r="AC319" s="93"/>
      <c r="AD319" s="93"/>
      <c r="AE319" s="93"/>
      <c r="AF319" s="93"/>
      <c r="AG319" s="93"/>
      <c r="AH319" s="93"/>
      <c r="AI319" s="93"/>
      <c r="AJ319" s="93"/>
      <c r="AK319" s="93"/>
      <c r="AL319" s="93"/>
      <c r="AM319" s="93"/>
      <c r="AN319" s="93"/>
      <c r="AO319" s="93"/>
      <c r="AP319" s="93"/>
      <c r="AQ319" s="93"/>
      <c r="AR319" s="93"/>
      <c r="AS319" s="93"/>
      <c r="AT319" s="93"/>
      <c r="AU319" s="93"/>
      <c r="AV319" s="93"/>
      <c r="AW319" s="93"/>
      <c r="AX319" s="93"/>
      <c r="AY319" s="93"/>
      <c r="AZ319" s="93"/>
      <c r="BA319" s="93"/>
      <c r="BB319" s="93"/>
      <c r="BC319" s="93"/>
      <c r="BD319" s="93"/>
      <c r="BE319" s="93"/>
      <c r="BF319" s="93"/>
      <c r="BG319" s="93"/>
      <c r="BH319" s="93"/>
      <c r="BI319" s="93"/>
      <c r="BJ319" s="93"/>
      <c r="BK319" s="93"/>
      <c r="BL319" s="93"/>
      <c r="BM319" s="93"/>
      <c r="BN319" s="93"/>
      <c r="BO319" s="93"/>
      <c r="BP319" s="93"/>
      <c r="BQ319" s="93"/>
      <c r="BR319" s="93"/>
      <c r="BS319" s="93"/>
      <c r="BT319" s="93"/>
      <c r="BU319" s="93"/>
      <c r="BV319" s="93"/>
      <c r="BW319" s="93"/>
      <c r="BX319" s="93"/>
      <c r="BY319" s="93"/>
      <c r="BZ319" s="93"/>
      <c r="CA319" s="93"/>
      <c r="CB319" s="93"/>
      <c r="CC319" s="93"/>
      <c r="CD319" s="93"/>
      <c r="CE319" s="93"/>
      <c r="CF319" s="93"/>
      <c r="CG319" s="93"/>
      <c r="CH319" s="93"/>
      <c r="CI319" s="93"/>
      <c r="CJ319" s="93"/>
      <c r="CK319" s="93"/>
      <c r="CL319" s="93"/>
      <c r="CM319" s="93"/>
      <c r="CN319" s="93"/>
      <c r="CO319" s="93"/>
      <c r="CP319" s="93"/>
      <c r="CQ319" s="93"/>
      <c r="CR319" s="93"/>
      <c r="CS319" s="93"/>
      <c r="CT319" s="93"/>
      <c r="CU319" s="93"/>
      <c r="CV319" s="93"/>
      <c r="CW319" s="93"/>
      <c r="CX319" s="93"/>
      <c r="CY319" s="93"/>
      <c r="CZ319" s="93"/>
      <c r="DA319" s="93"/>
      <c r="DB319" s="93"/>
      <c r="DC319" s="93"/>
      <c r="DD319" s="93"/>
      <c r="DE319" s="93"/>
      <c r="DF319" s="93"/>
      <c r="DG319" s="93"/>
      <c r="DH319" s="93"/>
      <c r="DI319" s="93"/>
      <c r="DJ319" s="93"/>
      <c r="DK319" s="93"/>
      <c r="DL319" s="93"/>
      <c r="DM319" s="93"/>
      <c r="DN319" s="93"/>
      <c r="DO319" s="93"/>
      <c r="DP319" s="93"/>
      <c r="DQ319" s="93"/>
      <c r="DR319" s="93"/>
    </row>
    <row r="320">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c r="AA320" s="93"/>
      <c r="AB320" s="93"/>
      <c r="AC320" s="93"/>
      <c r="AD320" s="93"/>
      <c r="AE320" s="93"/>
      <c r="AF320" s="93"/>
      <c r="AG320" s="93"/>
      <c r="AH320" s="93"/>
      <c r="AI320" s="93"/>
      <c r="AJ320" s="93"/>
      <c r="AK320" s="93"/>
      <c r="AL320" s="93"/>
      <c r="AM320" s="93"/>
      <c r="AN320" s="93"/>
      <c r="AO320" s="93"/>
      <c r="AP320" s="93"/>
      <c r="AQ320" s="93"/>
      <c r="AR320" s="93"/>
      <c r="AS320" s="93"/>
      <c r="AT320" s="93"/>
      <c r="AU320" s="93"/>
      <c r="AV320" s="93"/>
      <c r="AW320" s="93"/>
      <c r="AX320" s="93"/>
      <c r="AY320" s="93"/>
      <c r="AZ320" s="93"/>
      <c r="BA320" s="93"/>
      <c r="BB320" s="93"/>
      <c r="BC320" s="93"/>
      <c r="BD320" s="93"/>
      <c r="BE320" s="93"/>
      <c r="BF320" s="93"/>
      <c r="BG320" s="93"/>
      <c r="BH320" s="93"/>
      <c r="BI320" s="93"/>
      <c r="BJ320" s="93"/>
      <c r="BK320" s="93"/>
      <c r="BL320" s="93"/>
      <c r="BM320" s="93"/>
      <c r="BN320" s="93"/>
      <c r="BO320" s="93"/>
      <c r="BP320" s="93"/>
      <c r="BQ320" s="93"/>
      <c r="BR320" s="93"/>
      <c r="BS320" s="93"/>
      <c r="BT320" s="93"/>
      <c r="BU320" s="93"/>
      <c r="BV320" s="93"/>
      <c r="BW320" s="93"/>
      <c r="BX320" s="93"/>
      <c r="BY320" s="93"/>
      <c r="BZ320" s="93"/>
      <c r="CA320" s="93"/>
      <c r="CB320" s="93"/>
      <c r="CC320" s="93"/>
      <c r="CD320" s="93"/>
      <c r="CE320" s="93"/>
      <c r="CF320" s="93"/>
      <c r="CG320" s="93"/>
      <c r="CH320" s="93"/>
      <c r="CI320" s="93"/>
      <c r="CJ320" s="93"/>
      <c r="CK320" s="93"/>
      <c r="CL320" s="93"/>
      <c r="CM320" s="93"/>
      <c r="CN320" s="93"/>
      <c r="CO320" s="93"/>
      <c r="CP320" s="93"/>
      <c r="CQ320" s="93"/>
      <c r="CR320" s="93"/>
      <c r="CS320" s="93"/>
      <c r="CT320" s="93"/>
      <c r="CU320" s="93"/>
      <c r="CV320" s="93"/>
      <c r="CW320" s="93"/>
      <c r="CX320" s="93"/>
      <c r="CY320" s="93"/>
      <c r="CZ320" s="93"/>
      <c r="DA320" s="93"/>
      <c r="DB320" s="93"/>
      <c r="DC320" s="93"/>
      <c r="DD320" s="93"/>
      <c r="DE320" s="93"/>
      <c r="DF320" s="93"/>
      <c r="DG320" s="93"/>
      <c r="DH320" s="93"/>
      <c r="DI320" s="93"/>
      <c r="DJ320" s="93"/>
      <c r="DK320" s="93"/>
      <c r="DL320" s="93"/>
      <c r="DM320" s="93"/>
      <c r="DN320" s="93"/>
      <c r="DO320" s="93"/>
      <c r="DP320" s="93"/>
      <c r="DQ320" s="93"/>
      <c r="DR320" s="93"/>
    </row>
    <row r="321">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c r="AA321" s="93"/>
      <c r="AB321" s="93"/>
      <c r="AC321" s="93"/>
      <c r="AD321" s="93"/>
      <c r="AE321" s="93"/>
      <c r="AF321" s="93"/>
      <c r="AG321" s="93"/>
      <c r="AH321" s="93"/>
      <c r="AI321" s="93"/>
      <c r="AJ321" s="93"/>
      <c r="AK321" s="93"/>
      <c r="AL321" s="93"/>
      <c r="AM321" s="93"/>
      <c r="AN321" s="93"/>
      <c r="AO321" s="93"/>
      <c r="AP321" s="93"/>
      <c r="AQ321" s="93"/>
      <c r="AR321" s="93"/>
      <c r="AS321" s="93"/>
      <c r="AT321" s="93"/>
      <c r="AU321" s="93"/>
      <c r="AV321" s="93"/>
      <c r="AW321" s="93"/>
      <c r="AX321" s="93"/>
      <c r="AY321" s="93"/>
      <c r="AZ321" s="93"/>
      <c r="BA321" s="93"/>
      <c r="BB321" s="93"/>
      <c r="BC321" s="93"/>
      <c r="BD321" s="93"/>
      <c r="BE321" s="93"/>
      <c r="BF321" s="93"/>
      <c r="BG321" s="93"/>
      <c r="BH321" s="93"/>
      <c r="BI321" s="93"/>
      <c r="BJ321" s="93"/>
      <c r="BK321" s="93"/>
      <c r="BL321" s="93"/>
      <c r="BM321" s="93"/>
      <c r="BN321" s="93"/>
      <c r="BO321" s="93"/>
      <c r="BP321" s="93"/>
      <c r="BQ321" s="93"/>
      <c r="BR321" s="93"/>
      <c r="BS321" s="93"/>
      <c r="BT321" s="93"/>
      <c r="BU321" s="93"/>
      <c r="BV321" s="93"/>
      <c r="BW321" s="93"/>
      <c r="BX321" s="93"/>
      <c r="BY321" s="93"/>
      <c r="BZ321" s="93"/>
      <c r="CA321" s="93"/>
      <c r="CB321" s="93"/>
      <c r="CC321" s="93"/>
      <c r="CD321" s="93"/>
      <c r="CE321" s="93"/>
      <c r="CF321" s="93"/>
      <c r="CG321" s="93"/>
      <c r="CH321" s="93"/>
      <c r="CI321" s="93"/>
      <c r="CJ321" s="93"/>
      <c r="CK321" s="93"/>
      <c r="CL321" s="93"/>
      <c r="CM321" s="93"/>
      <c r="CN321" s="93"/>
      <c r="CO321" s="93"/>
      <c r="CP321" s="93"/>
      <c r="CQ321" s="93"/>
      <c r="CR321" s="93"/>
      <c r="CS321" s="93"/>
      <c r="CT321" s="93"/>
      <c r="CU321" s="93"/>
      <c r="CV321" s="93"/>
      <c r="CW321" s="93"/>
      <c r="CX321" s="93"/>
      <c r="CY321" s="93"/>
      <c r="CZ321" s="93"/>
      <c r="DA321" s="93"/>
      <c r="DB321" s="93"/>
      <c r="DC321" s="93"/>
      <c r="DD321" s="93"/>
      <c r="DE321" s="93"/>
      <c r="DF321" s="93"/>
      <c r="DG321" s="93"/>
      <c r="DH321" s="93"/>
      <c r="DI321" s="93"/>
      <c r="DJ321" s="93"/>
      <c r="DK321" s="93"/>
      <c r="DL321" s="93"/>
      <c r="DM321" s="93"/>
      <c r="DN321" s="93"/>
      <c r="DO321" s="93"/>
      <c r="DP321" s="93"/>
      <c r="DQ321" s="93"/>
      <c r="DR321" s="93"/>
    </row>
    <row r="322">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c r="AA322" s="93"/>
      <c r="AB322" s="93"/>
      <c r="AC322" s="93"/>
      <c r="AD322" s="93"/>
      <c r="AE322" s="93"/>
      <c r="AF322" s="93"/>
      <c r="AG322" s="93"/>
      <c r="AH322" s="93"/>
      <c r="AI322" s="93"/>
      <c r="AJ322" s="93"/>
      <c r="AK322" s="93"/>
      <c r="AL322" s="93"/>
      <c r="AM322" s="93"/>
      <c r="AN322" s="93"/>
      <c r="AO322" s="93"/>
      <c r="AP322" s="93"/>
      <c r="AQ322" s="93"/>
      <c r="AR322" s="93"/>
      <c r="AS322" s="93"/>
      <c r="AT322" s="93"/>
      <c r="AU322" s="93"/>
      <c r="AV322" s="93"/>
      <c r="AW322" s="93"/>
      <c r="AX322" s="93"/>
      <c r="AY322" s="93"/>
      <c r="AZ322" s="93"/>
      <c r="BA322" s="93"/>
      <c r="BB322" s="93"/>
      <c r="BC322" s="93"/>
      <c r="BD322" s="93"/>
      <c r="BE322" s="93"/>
      <c r="BF322" s="93"/>
      <c r="BG322" s="93"/>
      <c r="BH322" s="93"/>
      <c r="BI322" s="93"/>
      <c r="BJ322" s="93"/>
      <c r="BK322" s="93"/>
      <c r="BL322" s="93"/>
      <c r="BM322" s="93"/>
      <c r="BN322" s="93"/>
      <c r="BO322" s="93"/>
      <c r="BP322" s="93"/>
      <c r="BQ322" s="93"/>
      <c r="BR322" s="93"/>
      <c r="BS322" s="93"/>
      <c r="BT322" s="93"/>
      <c r="BU322" s="93"/>
      <c r="BV322" s="93"/>
      <c r="BW322" s="93"/>
      <c r="BX322" s="93"/>
      <c r="BY322" s="93"/>
      <c r="BZ322" s="93"/>
      <c r="CA322" s="93"/>
      <c r="CB322" s="93"/>
      <c r="CC322" s="93"/>
      <c r="CD322" s="93"/>
      <c r="CE322" s="93"/>
      <c r="CF322" s="93"/>
      <c r="CG322" s="93"/>
      <c r="CH322" s="93"/>
      <c r="CI322" s="93"/>
      <c r="CJ322" s="93"/>
      <c r="CK322" s="93"/>
      <c r="CL322" s="93"/>
      <c r="CM322" s="93"/>
      <c r="CN322" s="93"/>
      <c r="CO322" s="93"/>
      <c r="CP322" s="93"/>
      <c r="CQ322" s="93"/>
      <c r="CR322" s="93"/>
      <c r="CS322" s="93"/>
      <c r="CT322" s="93"/>
      <c r="CU322" s="93"/>
      <c r="CV322" s="93"/>
      <c r="CW322" s="93"/>
      <c r="CX322" s="93"/>
      <c r="CY322" s="93"/>
      <c r="CZ322" s="93"/>
      <c r="DA322" s="93"/>
      <c r="DB322" s="93"/>
      <c r="DC322" s="93"/>
      <c r="DD322" s="93"/>
      <c r="DE322" s="93"/>
      <c r="DF322" s="93"/>
      <c r="DG322" s="93"/>
      <c r="DH322" s="93"/>
      <c r="DI322" s="93"/>
      <c r="DJ322" s="93"/>
      <c r="DK322" s="93"/>
      <c r="DL322" s="93"/>
      <c r="DM322" s="93"/>
      <c r="DN322" s="93"/>
      <c r="DO322" s="93"/>
      <c r="DP322" s="93"/>
      <c r="DQ322" s="93"/>
      <c r="DR322" s="93"/>
    </row>
    <row r="323">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c r="AA323" s="93"/>
      <c r="AB323" s="93"/>
      <c r="AC323" s="93"/>
      <c r="AD323" s="93"/>
      <c r="AE323" s="93"/>
      <c r="AF323" s="93"/>
      <c r="AG323" s="93"/>
      <c r="AH323" s="93"/>
      <c r="AI323" s="93"/>
      <c r="AJ323" s="93"/>
      <c r="AK323" s="93"/>
      <c r="AL323" s="93"/>
      <c r="AM323" s="93"/>
      <c r="AN323" s="93"/>
      <c r="AO323" s="93"/>
      <c r="AP323" s="93"/>
      <c r="AQ323" s="93"/>
      <c r="AR323" s="93"/>
      <c r="AS323" s="93"/>
      <c r="AT323" s="93"/>
      <c r="AU323" s="93"/>
      <c r="AV323" s="93"/>
      <c r="AW323" s="93"/>
      <c r="AX323" s="93"/>
      <c r="AY323" s="93"/>
      <c r="AZ323" s="93"/>
      <c r="BA323" s="93"/>
      <c r="BB323" s="93"/>
      <c r="BC323" s="93"/>
      <c r="BD323" s="93"/>
      <c r="BE323" s="93"/>
      <c r="BF323" s="93"/>
      <c r="BG323" s="93"/>
      <c r="BH323" s="93"/>
      <c r="BI323" s="93"/>
      <c r="BJ323" s="93"/>
      <c r="BK323" s="93"/>
      <c r="BL323" s="93"/>
      <c r="BM323" s="93"/>
      <c r="BN323" s="93"/>
      <c r="BO323" s="93"/>
      <c r="BP323" s="93"/>
      <c r="BQ323" s="93"/>
      <c r="BR323" s="93"/>
      <c r="BS323" s="93"/>
      <c r="BT323" s="93"/>
      <c r="BU323" s="93"/>
      <c r="BV323" s="93"/>
      <c r="BW323" s="93"/>
      <c r="BX323" s="93"/>
      <c r="BY323" s="93"/>
      <c r="BZ323" s="93"/>
      <c r="CA323" s="93"/>
      <c r="CB323" s="93"/>
      <c r="CC323" s="93"/>
      <c r="CD323" s="93"/>
      <c r="CE323" s="93"/>
      <c r="CF323" s="93"/>
      <c r="CG323" s="93"/>
      <c r="CH323" s="93"/>
      <c r="CI323" s="93"/>
      <c r="CJ323" s="93"/>
      <c r="CK323" s="93"/>
      <c r="CL323" s="93"/>
      <c r="CM323" s="93"/>
      <c r="CN323" s="93"/>
      <c r="CO323" s="93"/>
      <c r="CP323" s="93"/>
      <c r="CQ323" s="93"/>
      <c r="CR323" s="93"/>
      <c r="CS323" s="93"/>
      <c r="CT323" s="93"/>
      <c r="CU323" s="93"/>
      <c r="CV323" s="93"/>
      <c r="CW323" s="93"/>
      <c r="CX323" s="93"/>
      <c r="CY323" s="93"/>
      <c r="CZ323" s="93"/>
      <c r="DA323" s="93"/>
      <c r="DB323" s="93"/>
      <c r="DC323" s="93"/>
      <c r="DD323" s="93"/>
      <c r="DE323" s="93"/>
      <c r="DF323" s="93"/>
      <c r="DG323" s="93"/>
      <c r="DH323" s="93"/>
      <c r="DI323" s="93"/>
      <c r="DJ323" s="93"/>
      <c r="DK323" s="93"/>
      <c r="DL323" s="93"/>
      <c r="DM323" s="93"/>
      <c r="DN323" s="93"/>
      <c r="DO323" s="93"/>
      <c r="DP323" s="93"/>
      <c r="DQ323" s="93"/>
      <c r="DR323" s="93"/>
    </row>
    <row r="324">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c r="AA324" s="93"/>
      <c r="AB324" s="93"/>
      <c r="AC324" s="93"/>
      <c r="AD324" s="93"/>
      <c r="AE324" s="93"/>
      <c r="AF324" s="93"/>
      <c r="AG324" s="93"/>
      <c r="AH324" s="93"/>
      <c r="AI324" s="93"/>
      <c r="AJ324" s="93"/>
      <c r="AK324" s="93"/>
      <c r="AL324" s="93"/>
      <c r="AM324" s="93"/>
      <c r="AN324" s="93"/>
      <c r="AO324" s="93"/>
      <c r="AP324" s="93"/>
      <c r="AQ324" s="93"/>
      <c r="AR324" s="93"/>
      <c r="AS324" s="93"/>
      <c r="AT324" s="93"/>
      <c r="AU324" s="93"/>
      <c r="AV324" s="93"/>
      <c r="AW324" s="93"/>
      <c r="AX324" s="93"/>
      <c r="AY324" s="93"/>
      <c r="AZ324" s="93"/>
      <c r="BA324" s="93"/>
      <c r="BB324" s="93"/>
      <c r="BC324" s="93"/>
      <c r="BD324" s="93"/>
      <c r="BE324" s="93"/>
      <c r="BF324" s="93"/>
      <c r="BG324" s="93"/>
      <c r="BH324" s="93"/>
      <c r="BI324" s="93"/>
      <c r="BJ324" s="93"/>
      <c r="BK324" s="93"/>
      <c r="BL324" s="93"/>
      <c r="BM324" s="93"/>
      <c r="BN324" s="93"/>
      <c r="BO324" s="93"/>
      <c r="BP324" s="93"/>
      <c r="BQ324" s="93"/>
      <c r="BR324" s="93"/>
      <c r="BS324" s="93"/>
      <c r="BT324" s="93"/>
      <c r="BU324" s="93"/>
      <c r="BV324" s="93"/>
      <c r="BW324" s="93"/>
      <c r="BX324" s="93"/>
      <c r="BY324" s="93"/>
      <c r="BZ324" s="93"/>
      <c r="CA324" s="93"/>
      <c r="CB324" s="93"/>
      <c r="CC324" s="93"/>
      <c r="CD324" s="93"/>
      <c r="CE324" s="93"/>
      <c r="CF324" s="93"/>
      <c r="CG324" s="93"/>
      <c r="CH324" s="93"/>
      <c r="CI324" s="93"/>
      <c r="CJ324" s="93"/>
      <c r="CK324" s="93"/>
      <c r="CL324" s="93"/>
      <c r="CM324" s="93"/>
      <c r="CN324" s="93"/>
      <c r="CO324" s="93"/>
      <c r="CP324" s="93"/>
      <c r="CQ324" s="93"/>
      <c r="CR324" s="93"/>
      <c r="CS324" s="93"/>
      <c r="CT324" s="93"/>
      <c r="CU324" s="93"/>
      <c r="CV324" s="93"/>
      <c r="CW324" s="93"/>
      <c r="CX324" s="93"/>
      <c r="CY324" s="93"/>
      <c r="CZ324" s="93"/>
      <c r="DA324" s="93"/>
      <c r="DB324" s="93"/>
      <c r="DC324" s="93"/>
      <c r="DD324" s="93"/>
      <c r="DE324" s="93"/>
      <c r="DF324" s="93"/>
      <c r="DG324" s="93"/>
      <c r="DH324" s="93"/>
      <c r="DI324" s="93"/>
      <c r="DJ324" s="93"/>
      <c r="DK324" s="93"/>
      <c r="DL324" s="93"/>
      <c r="DM324" s="93"/>
      <c r="DN324" s="93"/>
      <c r="DO324" s="93"/>
      <c r="DP324" s="93"/>
      <c r="DQ324" s="93"/>
      <c r="DR324" s="93"/>
    </row>
    <row r="325">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c r="AA325" s="93"/>
      <c r="AB325" s="93"/>
      <c r="AC325" s="93"/>
      <c r="AD325" s="93"/>
      <c r="AE325" s="93"/>
      <c r="AF325" s="93"/>
      <c r="AG325" s="93"/>
      <c r="AH325" s="93"/>
      <c r="AI325" s="93"/>
      <c r="AJ325" s="93"/>
      <c r="AK325" s="93"/>
      <c r="AL325" s="93"/>
      <c r="AM325" s="93"/>
      <c r="AN325" s="93"/>
      <c r="AO325" s="93"/>
      <c r="AP325" s="93"/>
      <c r="AQ325" s="93"/>
      <c r="AR325" s="93"/>
      <c r="AS325" s="93"/>
      <c r="AT325" s="93"/>
      <c r="AU325" s="93"/>
      <c r="AV325" s="93"/>
      <c r="AW325" s="93"/>
      <c r="AX325" s="93"/>
      <c r="AY325" s="93"/>
      <c r="AZ325" s="93"/>
      <c r="BA325" s="93"/>
      <c r="BB325" s="93"/>
      <c r="BC325" s="93"/>
      <c r="BD325" s="93"/>
      <c r="BE325" s="93"/>
      <c r="BF325" s="93"/>
      <c r="BG325" s="93"/>
      <c r="BH325" s="93"/>
      <c r="BI325" s="93"/>
      <c r="BJ325" s="93"/>
      <c r="BK325" s="93"/>
      <c r="BL325" s="93"/>
      <c r="BM325" s="93"/>
      <c r="BN325" s="93"/>
      <c r="BO325" s="93"/>
      <c r="BP325" s="93"/>
      <c r="BQ325" s="93"/>
      <c r="BR325" s="93"/>
      <c r="BS325" s="93"/>
      <c r="BT325" s="93"/>
      <c r="BU325" s="93"/>
      <c r="BV325" s="93"/>
      <c r="BW325" s="93"/>
      <c r="BX325" s="93"/>
      <c r="BY325" s="93"/>
      <c r="BZ325" s="93"/>
      <c r="CA325" s="93"/>
      <c r="CB325" s="93"/>
      <c r="CC325" s="93"/>
      <c r="CD325" s="93"/>
      <c r="CE325" s="93"/>
      <c r="CF325" s="93"/>
      <c r="CG325" s="93"/>
      <c r="CH325" s="93"/>
      <c r="CI325" s="93"/>
      <c r="CJ325" s="93"/>
      <c r="CK325" s="93"/>
      <c r="CL325" s="93"/>
      <c r="CM325" s="93"/>
      <c r="CN325" s="93"/>
      <c r="CO325" s="93"/>
      <c r="CP325" s="93"/>
      <c r="CQ325" s="93"/>
      <c r="CR325" s="93"/>
      <c r="CS325" s="93"/>
      <c r="CT325" s="93"/>
      <c r="CU325" s="93"/>
      <c r="CV325" s="93"/>
      <c r="CW325" s="93"/>
      <c r="CX325" s="93"/>
      <c r="CY325" s="93"/>
      <c r="CZ325" s="93"/>
      <c r="DA325" s="93"/>
      <c r="DB325" s="93"/>
      <c r="DC325" s="93"/>
      <c r="DD325" s="93"/>
      <c r="DE325" s="93"/>
      <c r="DF325" s="93"/>
      <c r="DG325" s="93"/>
      <c r="DH325" s="93"/>
      <c r="DI325" s="93"/>
      <c r="DJ325" s="93"/>
      <c r="DK325" s="93"/>
      <c r="DL325" s="93"/>
      <c r="DM325" s="93"/>
      <c r="DN325" s="93"/>
      <c r="DO325" s="93"/>
      <c r="DP325" s="93"/>
      <c r="DQ325" s="93"/>
      <c r="DR325" s="93"/>
    </row>
    <row r="326">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c r="AA326" s="93"/>
      <c r="AB326" s="93"/>
      <c r="AC326" s="93"/>
      <c r="AD326" s="93"/>
      <c r="AE326" s="93"/>
      <c r="AF326" s="93"/>
      <c r="AG326" s="93"/>
      <c r="AH326" s="93"/>
      <c r="AI326" s="93"/>
      <c r="AJ326" s="93"/>
      <c r="AK326" s="93"/>
      <c r="AL326" s="93"/>
      <c r="AM326" s="93"/>
      <c r="AN326" s="93"/>
      <c r="AO326" s="93"/>
      <c r="AP326" s="93"/>
      <c r="AQ326" s="93"/>
      <c r="AR326" s="93"/>
      <c r="AS326" s="93"/>
      <c r="AT326" s="93"/>
      <c r="AU326" s="93"/>
      <c r="AV326" s="93"/>
      <c r="AW326" s="93"/>
      <c r="AX326" s="93"/>
      <c r="AY326" s="93"/>
      <c r="AZ326" s="93"/>
      <c r="BA326" s="93"/>
      <c r="BB326" s="93"/>
      <c r="BC326" s="93"/>
      <c r="BD326" s="93"/>
      <c r="BE326" s="93"/>
      <c r="BF326" s="93"/>
      <c r="BG326" s="93"/>
      <c r="BH326" s="93"/>
      <c r="BI326" s="93"/>
      <c r="BJ326" s="93"/>
      <c r="BK326" s="93"/>
      <c r="BL326" s="93"/>
      <c r="BM326" s="93"/>
      <c r="BN326" s="93"/>
      <c r="BO326" s="93"/>
      <c r="BP326" s="93"/>
      <c r="BQ326" s="93"/>
      <c r="BR326" s="93"/>
      <c r="BS326" s="93"/>
      <c r="BT326" s="93"/>
      <c r="BU326" s="93"/>
      <c r="BV326" s="93"/>
      <c r="BW326" s="93"/>
      <c r="BX326" s="93"/>
      <c r="BY326" s="93"/>
      <c r="BZ326" s="93"/>
      <c r="CA326" s="93"/>
      <c r="CB326" s="93"/>
      <c r="CC326" s="93"/>
      <c r="CD326" s="93"/>
      <c r="CE326" s="93"/>
      <c r="CF326" s="93"/>
      <c r="CG326" s="93"/>
      <c r="CH326" s="93"/>
      <c r="CI326" s="93"/>
      <c r="CJ326" s="93"/>
      <c r="CK326" s="93"/>
      <c r="CL326" s="93"/>
      <c r="CM326" s="93"/>
      <c r="CN326" s="93"/>
      <c r="CO326" s="93"/>
      <c r="CP326" s="93"/>
      <c r="CQ326" s="93"/>
      <c r="CR326" s="93"/>
      <c r="CS326" s="93"/>
      <c r="CT326" s="93"/>
      <c r="CU326" s="93"/>
      <c r="CV326" s="93"/>
      <c r="CW326" s="93"/>
      <c r="CX326" s="93"/>
      <c r="CY326" s="93"/>
      <c r="CZ326" s="93"/>
      <c r="DA326" s="93"/>
      <c r="DB326" s="93"/>
      <c r="DC326" s="93"/>
      <c r="DD326" s="93"/>
      <c r="DE326" s="93"/>
      <c r="DF326" s="93"/>
      <c r="DG326" s="93"/>
      <c r="DH326" s="93"/>
      <c r="DI326" s="93"/>
      <c r="DJ326" s="93"/>
      <c r="DK326" s="93"/>
      <c r="DL326" s="93"/>
      <c r="DM326" s="93"/>
      <c r="DN326" s="93"/>
      <c r="DO326" s="93"/>
      <c r="DP326" s="93"/>
      <c r="DQ326" s="93"/>
      <c r="DR326" s="93"/>
    </row>
    <row r="327">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c r="AA327" s="93"/>
      <c r="AB327" s="93"/>
      <c r="AC327" s="93"/>
      <c r="AD327" s="93"/>
      <c r="AE327" s="93"/>
      <c r="AF327" s="93"/>
      <c r="AG327" s="93"/>
      <c r="AH327" s="93"/>
      <c r="AI327" s="93"/>
      <c r="AJ327" s="93"/>
      <c r="AK327" s="93"/>
      <c r="AL327" s="93"/>
      <c r="AM327" s="93"/>
      <c r="AN327" s="93"/>
      <c r="AO327" s="93"/>
      <c r="AP327" s="93"/>
      <c r="AQ327" s="93"/>
      <c r="AR327" s="93"/>
      <c r="AS327" s="93"/>
      <c r="AT327" s="93"/>
      <c r="AU327" s="93"/>
      <c r="AV327" s="93"/>
      <c r="AW327" s="93"/>
      <c r="AX327" s="93"/>
      <c r="AY327" s="93"/>
      <c r="AZ327" s="93"/>
      <c r="BA327" s="93"/>
      <c r="BB327" s="93"/>
      <c r="BC327" s="93"/>
      <c r="BD327" s="93"/>
      <c r="BE327" s="93"/>
      <c r="BF327" s="93"/>
      <c r="BG327" s="93"/>
      <c r="BH327" s="93"/>
      <c r="BI327" s="93"/>
      <c r="BJ327" s="93"/>
      <c r="BK327" s="93"/>
      <c r="BL327" s="93"/>
      <c r="BM327" s="93"/>
      <c r="BN327" s="93"/>
      <c r="BO327" s="93"/>
      <c r="BP327" s="93"/>
      <c r="BQ327" s="93"/>
      <c r="BR327" s="93"/>
      <c r="BS327" s="93"/>
      <c r="BT327" s="93"/>
      <c r="BU327" s="93"/>
      <c r="BV327" s="93"/>
      <c r="BW327" s="93"/>
      <c r="BX327" s="93"/>
      <c r="BY327" s="93"/>
      <c r="BZ327" s="93"/>
      <c r="CA327" s="93"/>
      <c r="CB327" s="93"/>
      <c r="CC327" s="93"/>
      <c r="CD327" s="93"/>
      <c r="CE327" s="93"/>
      <c r="CF327" s="93"/>
      <c r="CG327" s="93"/>
      <c r="CH327" s="93"/>
      <c r="CI327" s="93"/>
      <c r="CJ327" s="93"/>
      <c r="CK327" s="93"/>
      <c r="CL327" s="93"/>
      <c r="CM327" s="93"/>
      <c r="CN327" s="93"/>
      <c r="CO327" s="93"/>
      <c r="CP327" s="93"/>
      <c r="CQ327" s="93"/>
      <c r="CR327" s="93"/>
      <c r="CS327" s="93"/>
      <c r="CT327" s="93"/>
      <c r="CU327" s="93"/>
      <c r="CV327" s="93"/>
      <c r="CW327" s="93"/>
      <c r="CX327" s="93"/>
      <c r="CY327" s="93"/>
      <c r="CZ327" s="93"/>
      <c r="DA327" s="93"/>
      <c r="DB327" s="93"/>
      <c r="DC327" s="93"/>
      <c r="DD327" s="93"/>
      <c r="DE327" s="93"/>
      <c r="DF327" s="93"/>
      <c r="DG327" s="93"/>
      <c r="DH327" s="93"/>
      <c r="DI327" s="93"/>
      <c r="DJ327" s="93"/>
      <c r="DK327" s="93"/>
      <c r="DL327" s="93"/>
      <c r="DM327" s="93"/>
      <c r="DN327" s="93"/>
      <c r="DO327" s="93"/>
      <c r="DP327" s="93"/>
      <c r="DQ327" s="93"/>
      <c r="DR327" s="93"/>
    </row>
    <row r="328">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c r="AA328" s="93"/>
      <c r="AB328" s="93"/>
      <c r="AC328" s="93"/>
      <c r="AD328" s="93"/>
      <c r="AE328" s="93"/>
      <c r="AF328" s="93"/>
      <c r="AG328" s="93"/>
      <c r="AH328" s="93"/>
      <c r="AI328" s="93"/>
      <c r="AJ328" s="93"/>
      <c r="AK328" s="93"/>
      <c r="AL328" s="93"/>
      <c r="AM328" s="93"/>
      <c r="AN328" s="93"/>
      <c r="AO328" s="93"/>
      <c r="AP328" s="93"/>
      <c r="AQ328" s="93"/>
      <c r="AR328" s="93"/>
      <c r="AS328" s="93"/>
      <c r="AT328" s="93"/>
      <c r="AU328" s="93"/>
      <c r="AV328" s="93"/>
      <c r="AW328" s="93"/>
      <c r="AX328" s="93"/>
      <c r="AY328" s="93"/>
      <c r="AZ328" s="93"/>
      <c r="BA328" s="93"/>
      <c r="BB328" s="93"/>
      <c r="BC328" s="93"/>
      <c r="BD328" s="93"/>
      <c r="BE328" s="93"/>
      <c r="BF328" s="93"/>
      <c r="BG328" s="93"/>
      <c r="BH328" s="93"/>
      <c r="BI328" s="93"/>
      <c r="BJ328" s="93"/>
      <c r="BK328" s="93"/>
      <c r="BL328" s="93"/>
      <c r="BM328" s="93"/>
      <c r="BN328" s="93"/>
      <c r="BO328" s="93"/>
      <c r="BP328" s="93"/>
      <c r="BQ328" s="93"/>
      <c r="BR328" s="93"/>
      <c r="BS328" s="93"/>
      <c r="BT328" s="93"/>
      <c r="BU328" s="93"/>
      <c r="BV328" s="93"/>
      <c r="BW328" s="93"/>
      <c r="BX328" s="93"/>
      <c r="BY328" s="93"/>
      <c r="BZ328" s="93"/>
      <c r="CA328" s="93"/>
      <c r="CB328" s="93"/>
      <c r="CC328" s="93"/>
      <c r="CD328" s="93"/>
      <c r="CE328" s="93"/>
      <c r="CF328" s="93"/>
      <c r="CG328" s="93"/>
      <c r="CH328" s="93"/>
      <c r="CI328" s="93"/>
      <c r="CJ328" s="93"/>
      <c r="CK328" s="93"/>
      <c r="CL328" s="93"/>
      <c r="CM328" s="93"/>
      <c r="CN328" s="93"/>
      <c r="CO328" s="93"/>
      <c r="CP328" s="93"/>
      <c r="CQ328" s="93"/>
      <c r="CR328" s="93"/>
      <c r="CS328" s="93"/>
      <c r="CT328" s="93"/>
      <c r="CU328" s="93"/>
      <c r="CV328" s="93"/>
      <c r="CW328" s="93"/>
      <c r="CX328" s="93"/>
      <c r="CY328" s="93"/>
      <c r="CZ328" s="93"/>
      <c r="DA328" s="93"/>
      <c r="DB328" s="93"/>
      <c r="DC328" s="93"/>
      <c r="DD328" s="93"/>
      <c r="DE328" s="93"/>
      <c r="DF328" s="93"/>
      <c r="DG328" s="93"/>
      <c r="DH328" s="93"/>
      <c r="DI328" s="93"/>
      <c r="DJ328" s="93"/>
      <c r="DK328" s="93"/>
      <c r="DL328" s="93"/>
      <c r="DM328" s="93"/>
      <c r="DN328" s="93"/>
      <c r="DO328" s="93"/>
      <c r="DP328" s="93"/>
      <c r="DQ328" s="93"/>
      <c r="DR328" s="93"/>
    </row>
    <row r="329">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c r="AA329" s="93"/>
      <c r="AB329" s="93"/>
      <c r="AC329" s="93"/>
      <c r="AD329" s="93"/>
      <c r="AE329" s="93"/>
      <c r="AF329" s="93"/>
      <c r="AG329" s="93"/>
      <c r="AH329" s="93"/>
      <c r="AI329" s="93"/>
      <c r="AJ329" s="93"/>
      <c r="AK329" s="93"/>
      <c r="AL329" s="93"/>
      <c r="AM329" s="93"/>
      <c r="AN329" s="93"/>
      <c r="AO329" s="93"/>
      <c r="AP329" s="93"/>
      <c r="AQ329" s="93"/>
      <c r="AR329" s="93"/>
      <c r="AS329" s="93"/>
      <c r="AT329" s="93"/>
      <c r="AU329" s="93"/>
      <c r="AV329" s="93"/>
      <c r="AW329" s="93"/>
      <c r="AX329" s="93"/>
      <c r="AY329" s="93"/>
      <c r="AZ329" s="93"/>
      <c r="BA329" s="93"/>
      <c r="BB329" s="93"/>
      <c r="BC329" s="93"/>
      <c r="BD329" s="93"/>
      <c r="BE329" s="93"/>
      <c r="BF329" s="93"/>
      <c r="BG329" s="93"/>
      <c r="BH329" s="93"/>
      <c r="BI329" s="93"/>
      <c r="BJ329" s="93"/>
      <c r="BK329" s="93"/>
      <c r="BL329" s="93"/>
      <c r="BM329" s="93"/>
      <c r="BN329" s="93"/>
      <c r="BO329" s="93"/>
      <c r="BP329" s="93"/>
      <c r="BQ329" s="93"/>
      <c r="BR329" s="93"/>
      <c r="BS329" s="93"/>
      <c r="BT329" s="93"/>
      <c r="BU329" s="93"/>
      <c r="BV329" s="93"/>
      <c r="BW329" s="93"/>
      <c r="BX329" s="93"/>
      <c r="BY329" s="93"/>
      <c r="BZ329" s="93"/>
      <c r="CA329" s="93"/>
      <c r="CB329" s="93"/>
      <c r="CC329" s="93"/>
      <c r="CD329" s="93"/>
      <c r="CE329" s="93"/>
      <c r="CF329" s="93"/>
      <c r="CG329" s="93"/>
      <c r="CH329" s="93"/>
      <c r="CI329" s="93"/>
      <c r="CJ329" s="93"/>
      <c r="CK329" s="93"/>
      <c r="CL329" s="93"/>
      <c r="CM329" s="93"/>
      <c r="CN329" s="93"/>
      <c r="CO329" s="93"/>
      <c r="CP329" s="93"/>
      <c r="CQ329" s="93"/>
      <c r="CR329" s="93"/>
      <c r="CS329" s="93"/>
      <c r="CT329" s="93"/>
      <c r="CU329" s="93"/>
      <c r="CV329" s="93"/>
      <c r="CW329" s="93"/>
      <c r="CX329" s="93"/>
      <c r="CY329" s="93"/>
      <c r="CZ329" s="93"/>
      <c r="DA329" s="93"/>
      <c r="DB329" s="93"/>
      <c r="DC329" s="93"/>
      <c r="DD329" s="93"/>
      <c r="DE329" s="93"/>
      <c r="DF329" s="93"/>
      <c r="DG329" s="93"/>
      <c r="DH329" s="93"/>
      <c r="DI329" s="93"/>
      <c r="DJ329" s="93"/>
      <c r="DK329" s="93"/>
      <c r="DL329" s="93"/>
      <c r="DM329" s="93"/>
      <c r="DN329" s="93"/>
      <c r="DO329" s="93"/>
      <c r="DP329" s="93"/>
      <c r="DQ329" s="93"/>
      <c r="DR329" s="93"/>
    </row>
    <row r="330">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c r="AA330" s="93"/>
      <c r="AB330" s="93"/>
      <c r="AC330" s="93"/>
      <c r="AD330" s="93"/>
      <c r="AE330" s="93"/>
      <c r="AF330" s="93"/>
      <c r="AG330" s="93"/>
      <c r="AH330" s="93"/>
      <c r="AI330" s="93"/>
      <c r="AJ330" s="93"/>
      <c r="AK330" s="93"/>
      <c r="AL330" s="93"/>
      <c r="AM330" s="93"/>
      <c r="AN330" s="93"/>
      <c r="AO330" s="93"/>
      <c r="AP330" s="93"/>
      <c r="AQ330" s="93"/>
      <c r="AR330" s="93"/>
      <c r="AS330" s="93"/>
      <c r="AT330" s="93"/>
      <c r="AU330" s="93"/>
      <c r="AV330" s="93"/>
      <c r="AW330" s="93"/>
      <c r="AX330" s="93"/>
      <c r="AY330" s="93"/>
      <c r="AZ330" s="93"/>
      <c r="BA330" s="93"/>
      <c r="BB330" s="93"/>
      <c r="BC330" s="93"/>
      <c r="BD330" s="93"/>
      <c r="BE330" s="93"/>
      <c r="BF330" s="93"/>
      <c r="BG330" s="93"/>
      <c r="BH330" s="93"/>
      <c r="BI330" s="93"/>
      <c r="BJ330" s="93"/>
      <c r="BK330" s="93"/>
      <c r="BL330" s="93"/>
      <c r="BM330" s="93"/>
      <c r="BN330" s="93"/>
      <c r="BO330" s="93"/>
      <c r="BP330" s="93"/>
      <c r="BQ330" s="93"/>
      <c r="BR330" s="93"/>
      <c r="BS330" s="93"/>
      <c r="BT330" s="93"/>
      <c r="BU330" s="93"/>
      <c r="BV330" s="93"/>
      <c r="BW330" s="93"/>
      <c r="BX330" s="93"/>
      <c r="BY330" s="93"/>
      <c r="BZ330" s="93"/>
      <c r="CA330" s="93"/>
      <c r="CB330" s="93"/>
      <c r="CC330" s="93"/>
      <c r="CD330" s="93"/>
      <c r="CE330" s="93"/>
      <c r="CF330" s="93"/>
      <c r="CG330" s="93"/>
      <c r="CH330" s="93"/>
      <c r="CI330" s="93"/>
      <c r="CJ330" s="93"/>
      <c r="CK330" s="93"/>
      <c r="CL330" s="93"/>
      <c r="CM330" s="93"/>
      <c r="CN330" s="93"/>
      <c r="CO330" s="93"/>
      <c r="CP330" s="93"/>
      <c r="CQ330" s="93"/>
      <c r="CR330" s="93"/>
      <c r="CS330" s="93"/>
      <c r="CT330" s="93"/>
      <c r="CU330" s="93"/>
      <c r="CV330" s="93"/>
      <c r="CW330" s="93"/>
      <c r="CX330" s="93"/>
      <c r="CY330" s="93"/>
      <c r="CZ330" s="93"/>
      <c r="DA330" s="93"/>
      <c r="DB330" s="93"/>
      <c r="DC330" s="93"/>
      <c r="DD330" s="93"/>
      <c r="DE330" s="93"/>
      <c r="DF330" s="93"/>
      <c r="DG330" s="93"/>
      <c r="DH330" s="93"/>
      <c r="DI330" s="93"/>
      <c r="DJ330" s="93"/>
      <c r="DK330" s="93"/>
      <c r="DL330" s="93"/>
      <c r="DM330" s="93"/>
      <c r="DN330" s="93"/>
      <c r="DO330" s="93"/>
      <c r="DP330" s="93"/>
      <c r="DQ330" s="93"/>
      <c r="DR330" s="93"/>
    </row>
    <row r="331">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c r="AA331" s="93"/>
      <c r="AB331" s="93"/>
      <c r="AC331" s="93"/>
      <c r="AD331" s="93"/>
      <c r="AE331" s="93"/>
      <c r="AF331" s="93"/>
      <c r="AG331" s="93"/>
      <c r="AH331" s="93"/>
      <c r="AI331" s="93"/>
      <c r="AJ331" s="93"/>
      <c r="AK331" s="93"/>
      <c r="AL331" s="93"/>
      <c r="AM331" s="93"/>
      <c r="AN331" s="93"/>
      <c r="AO331" s="93"/>
      <c r="AP331" s="93"/>
      <c r="AQ331" s="93"/>
      <c r="AR331" s="93"/>
      <c r="AS331" s="93"/>
      <c r="AT331" s="93"/>
      <c r="AU331" s="93"/>
      <c r="AV331" s="93"/>
      <c r="AW331" s="93"/>
      <c r="AX331" s="93"/>
      <c r="AY331" s="93"/>
      <c r="AZ331" s="93"/>
      <c r="BA331" s="93"/>
      <c r="BB331" s="93"/>
      <c r="BC331" s="93"/>
      <c r="BD331" s="93"/>
      <c r="BE331" s="93"/>
      <c r="BF331" s="93"/>
      <c r="BG331" s="93"/>
      <c r="BH331" s="93"/>
      <c r="BI331" s="93"/>
      <c r="BJ331" s="93"/>
      <c r="BK331" s="93"/>
      <c r="BL331" s="93"/>
      <c r="BM331" s="93"/>
      <c r="BN331" s="93"/>
      <c r="BO331" s="93"/>
      <c r="BP331" s="93"/>
      <c r="BQ331" s="93"/>
      <c r="BR331" s="93"/>
      <c r="BS331" s="93"/>
      <c r="BT331" s="93"/>
      <c r="BU331" s="93"/>
      <c r="BV331" s="93"/>
      <c r="BW331" s="93"/>
      <c r="BX331" s="93"/>
      <c r="BY331" s="93"/>
      <c r="BZ331" s="93"/>
      <c r="CA331" s="93"/>
      <c r="CB331" s="93"/>
      <c r="CC331" s="93"/>
      <c r="CD331" s="93"/>
      <c r="CE331" s="93"/>
      <c r="CF331" s="93"/>
      <c r="CG331" s="93"/>
      <c r="CH331" s="93"/>
      <c r="CI331" s="93"/>
      <c r="CJ331" s="93"/>
      <c r="CK331" s="93"/>
      <c r="CL331" s="93"/>
      <c r="CM331" s="93"/>
      <c r="CN331" s="93"/>
      <c r="CO331" s="93"/>
      <c r="CP331" s="93"/>
      <c r="CQ331" s="93"/>
      <c r="CR331" s="93"/>
      <c r="CS331" s="93"/>
      <c r="CT331" s="93"/>
      <c r="CU331" s="93"/>
      <c r="CV331" s="93"/>
      <c r="CW331" s="93"/>
      <c r="CX331" s="93"/>
      <c r="CY331" s="93"/>
      <c r="CZ331" s="93"/>
      <c r="DA331" s="93"/>
      <c r="DB331" s="93"/>
      <c r="DC331" s="93"/>
      <c r="DD331" s="93"/>
      <c r="DE331" s="93"/>
      <c r="DF331" s="93"/>
      <c r="DG331" s="93"/>
      <c r="DH331" s="93"/>
      <c r="DI331" s="93"/>
      <c r="DJ331" s="93"/>
      <c r="DK331" s="93"/>
      <c r="DL331" s="93"/>
      <c r="DM331" s="93"/>
      <c r="DN331" s="93"/>
      <c r="DO331" s="93"/>
      <c r="DP331" s="93"/>
      <c r="DQ331" s="93"/>
      <c r="DR331" s="93"/>
    </row>
    <row r="332">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c r="AA332" s="93"/>
      <c r="AB332" s="93"/>
      <c r="AC332" s="93"/>
      <c r="AD332" s="93"/>
      <c r="AE332" s="93"/>
      <c r="AF332" s="93"/>
      <c r="AG332" s="93"/>
      <c r="AH332" s="93"/>
      <c r="AI332" s="93"/>
      <c r="AJ332" s="93"/>
      <c r="AK332" s="93"/>
      <c r="AL332" s="93"/>
      <c r="AM332" s="93"/>
      <c r="AN332" s="93"/>
      <c r="AO332" s="93"/>
      <c r="AP332" s="93"/>
      <c r="AQ332" s="93"/>
      <c r="AR332" s="93"/>
      <c r="AS332" s="93"/>
      <c r="AT332" s="93"/>
      <c r="AU332" s="93"/>
      <c r="AV332" s="93"/>
      <c r="AW332" s="93"/>
      <c r="AX332" s="93"/>
      <c r="AY332" s="93"/>
      <c r="AZ332" s="93"/>
      <c r="BA332" s="93"/>
      <c r="BB332" s="93"/>
      <c r="BC332" s="93"/>
      <c r="BD332" s="93"/>
      <c r="BE332" s="93"/>
      <c r="BF332" s="93"/>
      <c r="BG332" s="93"/>
      <c r="BH332" s="93"/>
      <c r="BI332" s="93"/>
      <c r="BJ332" s="93"/>
      <c r="BK332" s="93"/>
      <c r="BL332" s="93"/>
      <c r="BM332" s="93"/>
      <c r="BN332" s="93"/>
      <c r="BO332" s="93"/>
      <c r="BP332" s="93"/>
      <c r="BQ332" s="93"/>
      <c r="BR332" s="93"/>
      <c r="BS332" s="93"/>
      <c r="BT332" s="93"/>
      <c r="BU332" s="93"/>
      <c r="BV332" s="93"/>
      <c r="BW332" s="93"/>
      <c r="BX332" s="93"/>
      <c r="BY332" s="93"/>
      <c r="BZ332" s="93"/>
      <c r="CA332" s="93"/>
      <c r="CB332" s="93"/>
      <c r="CC332" s="93"/>
      <c r="CD332" s="93"/>
      <c r="CE332" s="93"/>
      <c r="CF332" s="93"/>
      <c r="CG332" s="93"/>
      <c r="CH332" s="93"/>
      <c r="CI332" s="93"/>
      <c r="CJ332" s="93"/>
      <c r="CK332" s="93"/>
      <c r="CL332" s="93"/>
      <c r="CM332" s="93"/>
      <c r="CN332" s="93"/>
      <c r="CO332" s="93"/>
      <c r="CP332" s="93"/>
      <c r="CQ332" s="93"/>
      <c r="CR332" s="93"/>
      <c r="CS332" s="93"/>
      <c r="CT332" s="93"/>
      <c r="CU332" s="93"/>
      <c r="CV332" s="93"/>
      <c r="CW332" s="93"/>
      <c r="CX332" s="93"/>
      <c r="CY332" s="93"/>
      <c r="CZ332" s="93"/>
      <c r="DA332" s="93"/>
      <c r="DB332" s="93"/>
      <c r="DC332" s="93"/>
      <c r="DD332" s="93"/>
      <c r="DE332" s="93"/>
      <c r="DF332" s="93"/>
      <c r="DG332" s="93"/>
      <c r="DH332" s="93"/>
      <c r="DI332" s="93"/>
      <c r="DJ332" s="93"/>
      <c r="DK332" s="93"/>
      <c r="DL332" s="93"/>
      <c r="DM332" s="93"/>
      <c r="DN332" s="93"/>
      <c r="DO332" s="93"/>
      <c r="DP332" s="93"/>
      <c r="DQ332" s="93"/>
      <c r="DR332" s="93"/>
    </row>
    <row r="333">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c r="AA333" s="93"/>
      <c r="AB333" s="93"/>
      <c r="AC333" s="93"/>
      <c r="AD333" s="93"/>
      <c r="AE333" s="93"/>
      <c r="AF333" s="93"/>
      <c r="AG333" s="93"/>
      <c r="AH333" s="93"/>
      <c r="AI333" s="93"/>
      <c r="AJ333" s="93"/>
      <c r="AK333" s="93"/>
      <c r="AL333" s="93"/>
      <c r="AM333" s="93"/>
      <c r="AN333" s="93"/>
      <c r="AO333" s="93"/>
      <c r="AP333" s="93"/>
      <c r="AQ333" s="93"/>
      <c r="AR333" s="93"/>
      <c r="AS333" s="93"/>
      <c r="AT333" s="93"/>
      <c r="AU333" s="93"/>
      <c r="AV333" s="93"/>
      <c r="AW333" s="93"/>
      <c r="AX333" s="93"/>
      <c r="AY333" s="93"/>
      <c r="AZ333" s="93"/>
      <c r="BA333" s="93"/>
      <c r="BB333" s="93"/>
      <c r="BC333" s="93"/>
      <c r="BD333" s="93"/>
      <c r="BE333" s="93"/>
      <c r="BF333" s="93"/>
      <c r="BG333" s="93"/>
      <c r="BH333" s="93"/>
      <c r="BI333" s="93"/>
      <c r="BJ333" s="93"/>
      <c r="BK333" s="93"/>
      <c r="BL333" s="93"/>
      <c r="BM333" s="93"/>
      <c r="BN333" s="93"/>
      <c r="BO333" s="93"/>
      <c r="BP333" s="93"/>
      <c r="BQ333" s="93"/>
      <c r="BR333" s="93"/>
      <c r="BS333" s="93"/>
      <c r="BT333" s="93"/>
      <c r="BU333" s="93"/>
      <c r="BV333" s="93"/>
      <c r="BW333" s="93"/>
      <c r="BX333" s="93"/>
      <c r="BY333" s="93"/>
      <c r="BZ333" s="93"/>
      <c r="CA333" s="93"/>
      <c r="CB333" s="93"/>
      <c r="CC333" s="93"/>
      <c r="CD333" s="93"/>
      <c r="CE333" s="93"/>
      <c r="CF333" s="93"/>
      <c r="CG333" s="93"/>
      <c r="CH333" s="93"/>
      <c r="CI333" s="93"/>
      <c r="CJ333" s="93"/>
      <c r="CK333" s="93"/>
      <c r="CL333" s="93"/>
      <c r="CM333" s="93"/>
      <c r="CN333" s="93"/>
      <c r="CO333" s="93"/>
      <c r="CP333" s="93"/>
      <c r="CQ333" s="93"/>
      <c r="CR333" s="93"/>
      <c r="CS333" s="93"/>
      <c r="CT333" s="93"/>
      <c r="CU333" s="93"/>
      <c r="CV333" s="93"/>
      <c r="CW333" s="93"/>
      <c r="CX333" s="93"/>
      <c r="CY333" s="93"/>
      <c r="CZ333" s="93"/>
      <c r="DA333" s="93"/>
      <c r="DB333" s="93"/>
      <c r="DC333" s="93"/>
      <c r="DD333" s="93"/>
      <c r="DE333" s="93"/>
      <c r="DF333" s="93"/>
      <c r="DG333" s="93"/>
      <c r="DH333" s="93"/>
      <c r="DI333" s="93"/>
      <c r="DJ333" s="93"/>
      <c r="DK333" s="93"/>
      <c r="DL333" s="93"/>
      <c r="DM333" s="93"/>
      <c r="DN333" s="93"/>
      <c r="DO333" s="93"/>
      <c r="DP333" s="93"/>
      <c r="DQ333" s="93"/>
      <c r="DR333" s="93"/>
    </row>
    <row r="334">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c r="AA334" s="93"/>
      <c r="AB334" s="93"/>
      <c r="AC334" s="93"/>
      <c r="AD334" s="93"/>
      <c r="AE334" s="93"/>
      <c r="AF334" s="93"/>
      <c r="AG334" s="93"/>
      <c r="AH334" s="93"/>
      <c r="AI334" s="93"/>
      <c r="AJ334" s="93"/>
      <c r="AK334" s="93"/>
      <c r="AL334" s="93"/>
      <c r="AM334" s="93"/>
      <c r="AN334" s="93"/>
      <c r="AO334" s="93"/>
      <c r="AP334" s="93"/>
      <c r="AQ334" s="93"/>
      <c r="AR334" s="93"/>
      <c r="AS334" s="93"/>
      <c r="AT334" s="93"/>
      <c r="AU334" s="93"/>
      <c r="AV334" s="93"/>
      <c r="AW334" s="93"/>
      <c r="AX334" s="93"/>
      <c r="AY334" s="93"/>
      <c r="AZ334" s="93"/>
      <c r="BA334" s="93"/>
      <c r="BB334" s="93"/>
      <c r="BC334" s="93"/>
      <c r="BD334" s="93"/>
      <c r="BE334" s="93"/>
      <c r="BF334" s="93"/>
      <c r="BG334" s="93"/>
      <c r="BH334" s="93"/>
      <c r="BI334" s="93"/>
      <c r="BJ334" s="93"/>
      <c r="BK334" s="93"/>
      <c r="BL334" s="93"/>
      <c r="BM334" s="93"/>
      <c r="BN334" s="93"/>
      <c r="BO334" s="93"/>
      <c r="BP334" s="93"/>
      <c r="BQ334" s="93"/>
      <c r="BR334" s="93"/>
      <c r="BS334" s="93"/>
      <c r="BT334" s="93"/>
      <c r="BU334" s="93"/>
      <c r="BV334" s="93"/>
      <c r="BW334" s="93"/>
      <c r="BX334" s="93"/>
      <c r="BY334" s="93"/>
      <c r="BZ334" s="93"/>
      <c r="CA334" s="93"/>
      <c r="CB334" s="93"/>
      <c r="CC334" s="93"/>
      <c r="CD334" s="93"/>
      <c r="CE334" s="93"/>
      <c r="CF334" s="93"/>
      <c r="CG334" s="93"/>
      <c r="CH334" s="93"/>
      <c r="CI334" s="93"/>
      <c r="CJ334" s="93"/>
      <c r="CK334" s="93"/>
      <c r="CL334" s="93"/>
      <c r="CM334" s="93"/>
      <c r="CN334" s="93"/>
      <c r="CO334" s="93"/>
      <c r="CP334" s="93"/>
      <c r="CQ334" s="93"/>
      <c r="CR334" s="93"/>
      <c r="CS334" s="93"/>
      <c r="CT334" s="93"/>
      <c r="CU334" s="93"/>
      <c r="CV334" s="93"/>
      <c r="CW334" s="93"/>
      <c r="CX334" s="93"/>
      <c r="CY334" s="93"/>
      <c r="CZ334" s="93"/>
      <c r="DA334" s="93"/>
      <c r="DB334" s="93"/>
      <c r="DC334" s="93"/>
      <c r="DD334" s="93"/>
      <c r="DE334" s="93"/>
      <c r="DF334" s="93"/>
      <c r="DG334" s="93"/>
      <c r="DH334" s="93"/>
      <c r="DI334" s="93"/>
      <c r="DJ334" s="93"/>
      <c r="DK334" s="93"/>
      <c r="DL334" s="93"/>
      <c r="DM334" s="93"/>
      <c r="DN334" s="93"/>
      <c r="DO334" s="93"/>
      <c r="DP334" s="93"/>
      <c r="DQ334" s="93"/>
      <c r="DR334" s="93"/>
    </row>
    <row r="335">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c r="AA335" s="93"/>
      <c r="AB335" s="93"/>
      <c r="AC335" s="93"/>
      <c r="AD335" s="93"/>
      <c r="AE335" s="93"/>
      <c r="AF335" s="93"/>
      <c r="AG335" s="93"/>
      <c r="AH335" s="93"/>
      <c r="AI335" s="93"/>
      <c r="AJ335" s="93"/>
      <c r="AK335" s="93"/>
      <c r="AL335" s="93"/>
      <c r="AM335" s="93"/>
      <c r="AN335" s="93"/>
      <c r="AO335" s="93"/>
      <c r="AP335" s="93"/>
      <c r="AQ335" s="93"/>
      <c r="AR335" s="93"/>
      <c r="AS335" s="93"/>
      <c r="AT335" s="93"/>
      <c r="AU335" s="93"/>
      <c r="AV335" s="93"/>
      <c r="AW335" s="93"/>
      <c r="AX335" s="93"/>
      <c r="AY335" s="93"/>
      <c r="AZ335" s="93"/>
      <c r="BA335" s="93"/>
      <c r="BB335" s="93"/>
      <c r="BC335" s="93"/>
      <c r="BD335" s="93"/>
      <c r="BE335" s="93"/>
      <c r="BF335" s="93"/>
      <c r="BG335" s="93"/>
      <c r="BH335" s="93"/>
      <c r="BI335" s="93"/>
      <c r="BJ335" s="93"/>
      <c r="BK335" s="93"/>
      <c r="BL335" s="93"/>
      <c r="BM335" s="93"/>
      <c r="BN335" s="93"/>
      <c r="BO335" s="93"/>
      <c r="BP335" s="93"/>
      <c r="BQ335" s="93"/>
      <c r="BR335" s="93"/>
      <c r="BS335" s="93"/>
      <c r="BT335" s="93"/>
      <c r="BU335" s="93"/>
      <c r="BV335" s="93"/>
      <c r="BW335" s="93"/>
      <c r="BX335" s="93"/>
      <c r="BY335" s="93"/>
      <c r="BZ335" s="93"/>
      <c r="CA335" s="93"/>
      <c r="CB335" s="93"/>
      <c r="CC335" s="93"/>
      <c r="CD335" s="93"/>
      <c r="CE335" s="93"/>
      <c r="CF335" s="93"/>
      <c r="CG335" s="93"/>
      <c r="CH335" s="93"/>
      <c r="CI335" s="93"/>
      <c r="CJ335" s="93"/>
      <c r="CK335" s="93"/>
      <c r="CL335" s="93"/>
      <c r="CM335" s="93"/>
      <c r="CN335" s="93"/>
      <c r="CO335" s="93"/>
      <c r="CP335" s="93"/>
      <c r="CQ335" s="93"/>
      <c r="CR335" s="93"/>
      <c r="CS335" s="93"/>
      <c r="CT335" s="93"/>
      <c r="CU335" s="93"/>
      <c r="CV335" s="93"/>
      <c r="CW335" s="93"/>
      <c r="CX335" s="93"/>
      <c r="CY335" s="93"/>
      <c r="CZ335" s="93"/>
      <c r="DA335" s="93"/>
      <c r="DB335" s="93"/>
      <c r="DC335" s="93"/>
      <c r="DD335" s="93"/>
      <c r="DE335" s="93"/>
      <c r="DF335" s="93"/>
      <c r="DG335" s="93"/>
      <c r="DH335" s="93"/>
      <c r="DI335" s="93"/>
      <c r="DJ335" s="93"/>
      <c r="DK335" s="93"/>
      <c r="DL335" s="93"/>
      <c r="DM335" s="93"/>
      <c r="DN335" s="93"/>
      <c r="DO335" s="93"/>
      <c r="DP335" s="93"/>
      <c r="DQ335" s="93"/>
      <c r="DR335" s="93"/>
    </row>
    <row r="336">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c r="AA336" s="93"/>
      <c r="AB336" s="93"/>
      <c r="AC336" s="93"/>
      <c r="AD336" s="93"/>
      <c r="AE336" s="93"/>
      <c r="AF336" s="93"/>
      <c r="AG336" s="93"/>
      <c r="AH336" s="93"/>
      <c r="AI336" s="93"/>
      <c r="AJ336" s="93"/>
      <c r="AK336" s="93"/>
      <c r="AL336" s="93"/>
      <c r="AM336" s="93"/>
      <c r="AN336" s="93"/>
      <c r="AO336" s="93"/>
      <c r="AP336" s="93"/>
      <c r="AQ336" s="93"/>
      <c r="AR336" s="93"/>
      <c r="AS336" s="93"/>
      <c r="AT336" s="93"/>
      <c r="AU336" s="93"/>
      <c r="AV336" s="93"/>
      <c r="AW336" s="93"/>
      <c r="AX336" s="93"/>
      <c r="AY336" s="93"/>
      <c r="AZ336" s="93"/>
      <c r="BA336" s="93"/>
      <c r="BB336" s="93"/>
      <c r="BC336" s="93"/>
      <c r="BD336" s="93"/>
      <c r="BE336" s="93"/>
      <c r="BF336" s="93"/>
      <c r="BG336" s="93"/>
      <c r="BH336" s="93"/>
      <c r="BI336" s="93"/>
      <c r="BJ336" s="93"/>
      <c r="BK336" s="93"/>
      <c r="BL336" s="93"/>
      <c r="BM336" s="93"/>
      <c r="BN336" s="93"/>
      <c r="BO336" s="93"/>
      <c r="BP336" s="93"/>
      <c r="BQ336" s="93"/>
      <c r="BR336" s="93"/>
      <c r="BS336" s="93"/>
      <c r="BT336" s="93"/>
      <c r="BU336" s="93"/>
      <c r="BV336" s="93"/>
      <c r="BW336" s="93"/>
      <c r="BX336" s="93"/>
      <c r="BY336" s="93"/>
      <c r="BZ336" s="93"/>
      <c r="CA336" s="93"/>
      <c r="CB336" s="93"/>
      <c r="CC336" s="93"/>
      <c r="CD336" s="93"/>
      <c r="CE336" s="93"/>
      <c r="CF336" s="93"/>
      <c r="CG336" s="93"/>
      <c r="CH336" s="93"/>
      <c r="CI336" s="93"/>
      <c r="CJ336" s="93"/>
      <c r="CK336" s="93"/>
      <c r="CL336" s="93"/>
      <c r="CM336" s="93"/>
      <c r="CN336" s="93"/>
      <c r="CO336" s="93"/>
      <c r="CP336" s="93"/>
      <c r="CQ336" s="93"/>
      <c r="CR336" s="93"/>
      <c r="CS336" s="93"/>
      <c r="CT336" s="93"/>
      <c r="CU336" s="93"/>
      <c r="CV336" s="93"/>
      <c r="CW336" s="93"/>
      <c r="CX336" s="93"/>
      <c r="CY336" s="93"/>
      <c r="CZ336" s="93"/>
      <c r="DA336" s="93"/>
      <c r="DB336" s="93"/>
      <c r="DC336" s="93"/>
      <c r="DD336" s="93"/>
      <c r="DE336" s="93"/>
      <c r="DF336" s="93"/>
      <c r="DG336" s="93"/>
      <c r="DH336" s="93"/>
      <c r="DI336" s="93"/>
      <c r="DJ336" s="93"/>
      <c r="DK336" s="93"/>
      <c r="DL336" s="93"/>
      <c r="DM336" s="93"/>
      <c r="DN336" s="93"/>
      <c r="DO336" s="93"/>
      <c r="DP336" s="93"/>
      <c r="DQ336" s="93"/>
      <c r="DR336" s="93"/>
    </row>
    <row r="337">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c r="AA337" s="93"/>
      <c r="AB337" s="93"/>
      <c r="AC337" s="93"/>
      <c r="AD337" s="93"/>
      <c r="AE337" s="93"/>
      <c r="AF337" s="93"/>
      <c r="AG337" s="93"/>
      <c r="AH337" s="93"/>
      <c r="AI337" s="93"/>
      <c r="AJ337" s="93"/>
      <c r="AK337" s="93"/>
      <c r="AL337" s="93"/>
      <c r="AM337" s="93"/>
      <c r="AN337" s="93"/>
      <c r="AO337" s="93"/>
      <c r="AP337" s="93"/>
      <c r="AQ337" s="93"/>
      <c r="AR337" s="93"/>
      <c r="AS337" s="93"/>
      <c r="AT337" s="93"/>
      <c r="AU337" s="93"/>
      <c r="AV337" s="93"/>
      <c r="AW337" s="93"/>
      <c r="AX337" s="93"/>
      <c r="AY337" s="93"/>
      <c r="AZ337" s="93"/>
      <c r="BA337" s="93"/>
      <c r="BB337" s="93"/>
      <c r="BC337" s="93"/>
      <c r="BD337" s="93"/>
      <c r="BE337" s="93"/>
      <c r="BF337" s="93"/>
      <c r="BG337" s="93"/>
      <c r="BH337" s="93"/>
      <c r="BI337" s="93"/>
      <c r="BJ337" s="93"/>
      <c r="BK337" s="93"/>
      <c r="BL337" s="93"/>
      <c r="BM337" s="93"/>
      <c r="BN337" s="93"/>
      <c r="BO337" s="93"/>
      <c r="BP337" s="93"/>
      <c r="BQ337" s="93"/>
      <c r="BR337" s="93"/>
      <c r="BS337" s="93"/>
      <c r="BT337" s="93"/>
      <c r="BU337" s="93"/>
      <c r="BV337" s="93"/>
      <c r="BW337" s="93"/>
      <c r="BX337" s="93"/>
      <c r="BY337" s="93"/>
      <c r="BZ337" s="93"/>
      <c r="CA337" s="93"/>
      <c r="CB337" s="93"/>
      <c r="CC337" s="93"/>
      <c r="CD337" s="93"/>
      <c r="CE337" s="93"/>
      <c r="CF337" s="93"/>
      <c r="CG337" s="93"/>
      <c r="CH337" s="93"/>
      <c r="CI337" s="93"/>
      <c r="CJ337" s="93"/>
      <c r="CK337" s="93"/>
      <c r="CL337" s="93"/>
      <c r="CM337" s="93"/>
      <c r="CN337" s="93"/>
      <c r="CO337" s="93"/>
      <c r="CP337" s="93"/>
      <c r="CQ337" s="93"/>
      <c r="CR337" s="93"/>
      <c r="CS337" s="93"/>
      <c r="CT337" s="93"/>
      <c r="CU337" s="93"/>
      <c r="CV337" s="93"/>
      <c r="CW337" s="93"/>
      <c r="CX337" s="93"/>
      <c r="CY337" s="93"/>
      <c r="CZ337" s="93"/>
      <c r="DA337" s="93"/>
      <c r="DB337" s="93"/>
      <c r="DC337" s="93"/>
      <c r="DD337" s="93"/>
      <c r="DE337" s="93"/>
      <c r="DF337" s="93"/>
      <c r="DG337" s="93"/>
      <c r="DH337" s="93"/>
      <c r="DI337" s="93"/>
      <c r="DJ337" s="93"/>
      <c r="DK337" s="93"/>
      <c r="DL337" s="93"/>
      <c r="DM337" s="93"/>
      <c r="DN337" s="93"/>
      <c r="DO337" s="93"/>
      <c r="DP337" s="93"/>
      <c r="DQ337" s="93"/>
      <c r="DR337" s="93"/>
    </row>
    <row r="338">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c r="AA338" s="93"/>
      <c r="AB338" s="93"/>
      <c r="AC338" s="93"/>
      <c r="AD338" s="93"/>
      <c r="AE338" s="93"/>
      <c r="AF338" s="93"/>
      <c r="AG338" s="93"/>
      <c r="AH338" s="93"/>
      <c r="AI338" s="93"/>
      <c r="AJ338" s="93"/>
      <c r="AK338" s="93"/>
      <c r="AL338" s="93"/>
      <c r="AM338" s="93"/>
      <c r="AN338" s="93"/>
      <c r="AO338" s="93"/>
      <c r="AP338" s="93"/>
      <c r="AQ338" s="93"/>
      <c r="AR338" s="93"/>
      <c r="AS338" s="93"/>
      <c r="AT338" s="93"/>
      <c r="AU338" s="93"/>
      <c r="AV338" s="93"/>
      <c r="AW338" s="93"/>
      <c r="AX338" s="93"/>
      <c r="AY338" s="93"/>
      <c r="AZ338" s="93"/>
      <c r="BA338" s="93"/>
      <c r="BB338" s="93"/>
      <c r="BC338" s="93"/>
      <c r="BD338" s="93"/>
      <c r="BE338" s="93"/>
      <c r="BF338" s="93"/>
      <c r="BG338" s="93"/>
      <c r="BH338" s="93"/>
      <c r="BI338" s="93"/>
      <c r="BJ338" s="93"/>
      <c r="BK338" s="93"/>
      <c r="BL338" s="93"/>
      <c r="BM338" s="93"/>
      <c r="BN338" s="93"/>
      <c r="BO338" s="93"/>
      <c r="BP338" s="93"/>
      <c r="BQ338" s="93"/>
      <c r="BR338" s="93"/>
      <c r="BS338" s="93"/>
      <c r="BT338" s="93"/>
      <c r="BU338" s="93"/>
      <c r="BV338" s="93"/>
      <c r="BW338" s="93"/>
      <c r="BX338" s="93"/>
      <c r="BY338" s="93"/>
      <c r="BZ338" s="93"/>
      <c r="CA338" s="93"/>
      <c r="CB338" s="93"/>
      <c r="CC338" s="93"/>
      <c r="CD338" s="93"/>
      <c r="CE338" s="93"/>
      <c r="CF338" s="93"/>
      <c r="CG338" s="93"/>
      <c r="CH338" s="93"/>
      <c r="CI338" s="93"/>
      <c r="CJ338" s="93"/>
      <c r="CK338" s="93"/>
      <c r="CL338" s="93"/>
      <c r="CM338" s="93"/>
      <c r="CN338" s="93"/>
      <c r="CO338" s="93"/>
      <c r="CP338" s="93"/>
      <c r="CQ338" s="93"/>
      <c r="CR338" s="93"/>
      <c r="CS338" s="93"/>
      <c r="CT338" s="93"/>
      <c r="CU338" s="93"/>
      <c r="CV338" s="93"/>
      <c r="CW338" s="93"/>
      <c r="CX338" s="93"/>
      <c r="CY338" s="93"/>
      <c r="CZ338" s="93"/>
      <c r="DA338" s="93"/>
      <c r="DB338" s="93"/>
      <c r="DC338" s="93"/>
      <c r="DD338" s="93"/>
      <c r="DE338" s="93"/>
      <c r="DF338" s="93"/>
      <c r="DG338" s="93"/>
      <c r="DH338" s="93"/>
      <c r="DI338" s="93"/>
      <c r="DJ338" s="93"/>
      <c r="DK338" s="93"/>
      <c r="DL338" s="93"/>
      <c r="DM338" s="93"/>
      <c r="DN338" s="93"/>
      <c r="DO338" s="93"/>
      <c r="DP338" s="93"/>
      <c r="DQ338" s="93"/>
      <c r="DR338" s="93"/>
    </row>
    <row r="339">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c r="AA339" s="93"/>
      <c r="AB339" s="93"/>
      <c r="AC339" s="93"/>
      <c r="AD339" s="93"/>
      <c r="AE339" s="93"/>
      <c r="AF339" s="93"/>
      <c r="AG339" s="93"/>
      <c r="AH339" s="93"/>
      <c r="AI339" s="93"/>
      <c r="AJ339" s="93"/>
      <c r="AK339" s="93"/>
      <c r="AL339" s="93"/>
      <c r="AM339" s="93"/>
      <c r="AN339" s="93"/>
      <c r="AO339" s="93"/>
      <c r="AP339" s="93"/>
      <c r="AQ339" s="93"/>
      <c r="AR339" s="93"/>
      <c r="AS339" s="93"/>
      <c r="AT339" s="93"/>
      <c r="AU339" s="93"/>
      <c r="AV339" s="93"/>
      <c r="AW339" s="93"/>
      <c r="AX339" s="93"/>
      <c r="AY339" s="93"/>
      <c r="AZ339" s="93"/>
      <c r="BA339" s="93"/>
      <c r="BB339" s="93"/>
      <c r="BC339" s="93"/>
      <c r="BD339" s="93"/>
      <c r="BE339" s="93"/>
      <c r="BF339" s="93"/>
      <c r="BG339" s="93"/>
      <c r="BH339" s="93"/>
      <c r="BI339" s="93"/>
      <c r="BJ339" s="93"/>
      <c r="BK339" s="93"/>
      <c r="BL339" s="93"/>
      <c r="BM339" s="93"/>
      <c r="BN339" s="93"/>
      <c r="BO339" s="93"/>
      <c r="BP339" s="93"/>
      <c r="BQ339" s="93"/>
      <c r="BR339" s="93"/>
      <c r="BS339" s="93"/>
      <c r="BT339" s="93"/>
      <c r="BU339" s="93"/>
      <c r="BV339" s="93"/>
      <c r="BW339" s="93"/>
      <c r="BX339" s="93"/>
      <c r="BY339" s="93"/>
      <c r="BZ339" s="93"/>
      <c r="CA339" s="93"/>
      <c r="CB339" s="93"/>
      <c r="CC339" s="93"/>
      <c r="CD339" s="93"/>
      <c r="CE339" s="93"/>
      <c r="CF339" s="93"/>
      <c r="CG339" s="93"/>
      <c r="CH339" s="93"/>
      <c r="CI339" s="93"/>
      <c r="CJ339" s="93"/>
      <c r="CK339" s="93"/>
      <c r="CL339" s="93"/>
      <c r="CM339" s="93"/>
      <c r="CN339" s="93"/>
      <c r="CO339" s="93"/>
      <c r="CP339" s="93"/>
      <c r="CQ339" s="93"/>
      <c r="CR339" s="93"/>
      <c r="CS339" s="93"/>
      <c r="CT339" s="93"/>
      <c r="CU339" s="93"/>
      <c r="CV339" s="93"/>
      <c r="CW339" s="93"/>
      <c r="CX339" s="93"/>
      <c r="CY339" s="93"/>
      <c r="CZ339" s="93"/>
      <c r="DA339" s="93"/>
      <c r="DB339" s="93"/>
      <c r="DC339" s="93"/>
      <c r="DD339" s="93"/>
      <c r="DE339" s="93"/>
      <c r="DF339" s="93"/>
      <c r="DG339" s="93"/>
      <c r="DH339" s="93"/>
      <c r="DI339" s="93"/>
      <c r="DJ339" s="93"/>
      <c r="DK339" s="93"/>
      <c r="DL339" s="93"/>
      <c r="DM339" s="93"/>
      <c r="DN339" s="93"/>
      <c r="DO339" s="93"/>
      <c r="DP339" s="93"/>
      <c r="DQ339" s="93"/>
      <c r="DR339" s="93"/>
    </row>
    <row r="340">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c r="AA340" s="93"/>
      <c r="AB340" s="93"/>
      <c r="AC340" s="93"/>
      <c r="AD340" s="93"/>
      <c r="AE340" s="93"/>
      <c r="AF340" s="93"/>
      <c r="AG340" s="93"/>
      <c r="AH340" s="93"/>
      <c r="AI340" s="93"/>
      <c r="AJ340" s="93"/>
      <c r="AK340" s="93"/>
      <c r="AL340" s="93"/>
      <c r="AM340" s="93"/>
      <c r="AN340" s="93"/>
      <c r="AO340" s="93"/>
      <c r="AP340" s="93"/>
      <c r="AQ340" s="93"/>
      <c r="AR340" s="93"/>
      <c r="AS340" s="93"/>
      <c r="AT340" s="93"/>
      <c r="AU340" s="93"/>
      <c r="AV340" s="93"/>
      <c r="AW340" s="93"/>
      <c r="AX340" s="93"/>
      <c r="AY340" s="93"/>
      <c r="AZ340" s="93"/>
      <c r="BA340" s="93"/>
      <c r="BB340" s="93"/>
      <c r="BC340" s="93"/>
      <c r="BD340" s="93"/>
      <c r="BE340" s="93"/>
      <c r="BF340" s="93"/>
      <c r="BG340" s="93"/>
      <c r="BH340" s="93"/>
      <c r="BI340" s="93"/>
      <c r="BJ340" s="93"/>
      <c r="BK340" s="93"/>
      <c r="BL340" s="93"/>
      <c r="BM340" s="93"/>
      <c r="BN340" s="93"/>
      <c r="BO340" s="93"/>
      <c r="BP340" s="93"/>
      <c r="BQ340" s="93"/>
      <c r="BR340" s="93"/>
      <c r="BS340" s="93"/>
      <c r="BT340" s="93"/>
      <c r="BU340" s="93"/>
      <c r="BV340" s="93"/>
      <c r="BW340" s="93"/>
      <c r="BX340" s="93"/>
      <c r="BY340" s="93"/>
      <c r="BZ340" s="93"/>
      <c r="CA340" s="93"/>
      <c r="CB340" s="93"/>
      <c r="CC340" s="93"/>
      <c r="CD340" s="93"/>
      <c r="CE340" s="93"/>
      <c r="CF340" s="93"/>
      <c r="CG340" s="93"/>
      <c r="CH340" s="93"/>
      <c r="CI340" s="93"/>
      <c r="CJ340" s="93"/>
      <c r="CK340" s="93"/>
      <c r="CL340" s="93"/>
      <c r="CM340" s="93"/>
      <c r="CN340" s="93"/>
      <c r="CO340" s="93"/>
      <c r="CP340" s="93"/>
      <c r="CQ340" s="93"/>
      <c r="CR340" s="93"/>
      <c r="CS340" s="93"/>
      <c r="CT340" s="93"/>
      <c r="CU340" s="93"/>
      <c r="CV340" s="93"/>
      <c r="CW340" s="93"/>
      <c r="CX340" s="93"/>
      <c r="CY340" s="93"/>
      <c r="CZ340" s="93"/>
      <c r="DA340" s="93"/>
      <c r="DB340" s="93"/>
      <c r="DC340" s="93"/>
      <c r="DD340" s="93"/>
      <c r="DE340" s="93"/>
      <c r="DF340" s="93"/>
      <c r="DG340" s="93"/>
      <c r="DH340" s="93"/>
      <c r="DI340" s="93"/>
      <c r="DJ340" s="93"/>
      <c r="DK340" s="93"/>
      <c r="DL340" s="93"/>
      <c r="DM340" s="93"/>
      <c r="DN340" s="93"/>
      <c r="DO340" s="93"/>
      <c r="DP340" s="93"/>
      <c r="DQ340" s="93"/>
      <c r="DR340" s="93"/>
    </row>
    <row r="341">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c r="AA341" s="93"/>
      <c r="AB341" s="93"/>
      <c r="AC341" s="93"/>
      <c r="AD341" s="93"/>
      <c r="AE341" s="93"/>
      <c r="AF341" s="93"/>
      <c r="AG341" s="93"/>
      <c r="AH341" s="93"/>
      <c r="AI341" s="93"/>
      <c r="AJ341" s="93"/>
      <c r="AK341" s="93"/>
      <c r="AL341" s="93"/>
      <c r="AM341" s="93"/>
      <c r="AN341" s="93"/>
      <c r="AO341" s="93"/>
      <c r="AP341" s="93"/>
      <c r="AQ341" s="93"/>
      <c r="AR341" s="93"/>
      <c r="AS341" s="93"/>
      <c r="AT341" s="93"/>
      <c r="AU341" s="93"/>
      <c r="AV341" s="93"/>
      <c r="AW341" s="93"/>
      <c r="AX341" s="93"/>
      <c r="AY341" s="93"/>
      <c r="AZ341" s="93"/>
      <c r="BA341" s="93"/>
      <c r="BB341" s="93"/>
      <c r="BC341" s="93"/>
      <c r="BD341" s="93"/>
      <c r="BE341" s="93"/>
      <c r="BF341" s="93"/>
      <c r="BG341" s="93"/>
      <c r="BH341" s="93"/>
      <c r="BI341" s="93"/>
      <c r="BJ341" s="93"/>
      <c r="BK341" s="93"/>
      <c r="BL341" s="93"/>
      <c r="BM341" s="93"/>
      <c r="BN341" s="93"/>
      <c r="BO341" s="93"/>
      <c r="BP341" s="93"/>
      <c r="BQ341" s="93"/>
      <c r="BR341" s="93"/>
      <c r="BS341" s="93"/>
      <c r="BT341" s="93"/>
      <c r="BU341" s="93"/>
      <c r="BV341" s="93"/>
      <c r="BW341" s="93"/>
      <c r="BX341" s="93"/>
      <c r="BY341" s="93"/>
      <c r="BZ341" s="93"/>
      <c r="CA341" s="93"/>
      <c r="CB341" s="93"/>
      <c r="CC341" s="93"/>
      <c r="CD341" s="93"/>
      <c r="CE341" s="93"/>
      <c r="CF341" s="93"/>
      <c r="CG341" s="93"/>
      <c r="CH341" s="93"/>
      <c r="CI341" s="93"/>
      <c r="CJ341" s="93"/>
      <c r="CK341" s="93"/>
      <c r="CL341" s="93"/>
      <c r="CM341" s="93"/>
      <c r="CN341" s="93"/>
      <c r="CO341" s="93"/>
      <c r="CP341" s="93"/>
      <c r="CQ341" s="93"/>
      <c r="CR341" s="93"/>
      <c r="CS341" s="93"/>
      <c r="CT341" s="93"/>
      <c r="CU341" s="93"/>
      <c r="CV341" s="93"/>
      <c r="CW341" s="93"/>
      <c r="CX341" s="93"/>
      <c r="CY341" s="93"/>
      <c r="CZ341" s="93"/>
      <c r="DA341" s="93"/>
      <c r="DB341" s="93"/>
      <c r="DC341" s="93"/>
      <c r="DD341" s="93"/>
      <c r="DE341" s="93"/>
      <c r="DF341" s="93"/>
      <c r="DG341" s="93"/>
      <c r="DH341" s="93"/>
      <c r="DI341" s="93"/>
      <c r="DJ341" s="93"/>
      <c r="DK341" s="93"/>
      <c r="DL341" s="93"/>
      <c r="DM341" s="93"/>
      <c r="DN341" s="93"/>
      <c r="DO341" s="93"/>
      <c r="DP341" s="93"/>
      <c r="DQ341" s="93"/>
      <c r="DR341" s="93"/>
    </row>
    <row r="342">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c r="AA342" s="93"/>
      <c r="AB342" s="93"/>
      <c r="AC342" s="93"/>
      <c r="AD342" s="93"/>
      <c r="AE342" s="93"/>
      <c r="AF342" s="93"/>
      <c r="AG342" s="93"/>
      <c r="AH342" s="93"/>
      <c r="AI342" s="93"/>
      <c r="AJ342" s="93"/>
      <c r="AK342" s="93"/>
      <c r="AL342" s="93"/>
      <c r="AM342" s="93"/>
      <c r="AN342" s="93"/>
      <c r="AO342" s="93"/>
      <c r="AP342" s="93"/>
      <c r="AQ342" s="93"/>
      <c r="AR342" s="93"/>
      <c r="AS342" s="93"/>
      <c r="AT342" s="93"/>
      <c r="AU342" s="93"/>
      <c r="AV342" s="93"/>
      <c r="AW342" s="93"/>
      <c r="AX342" s="93"/>
      <c r="AY342" s="93"/>
      <c r="AZ342" s="93"/>
      <c r="BA342" s="93"/>
      <c r="BB342" s="93"/>
      <c r="BC342" s="93"/>
      <c r="BD342" s="93"/>
      <c r="BE342" s="93"/>
      <c r="BF342" s="93"/>
      <c r="BG342" s="93"/>
      <c r="BH342" s="93"/>
      <c r="BI342" s="93"/>
      <c r="BJ342" s="93"/>
      <c r="BK342" s="93"/>
      <c r="BL342" s="93"/>
      <c r="BM342" s="93"/>
      <c r="BN342" s="93"/>
      <c r="BO342" s="93"/>
      <c r="BP342" s="93"/>
      <c r="BQ342" s="93"/>
      <c r="BR342" s="93"/>
      <c r="BS342" s="93"/>
      <c r="BT342" s="93"/>
      <c r="BU342" s="93"/>
      <c r="BV342" s="93"/>
      <c r="BW342" s="93"/>
      <c r="BX342" s="93"/>
      <c r="BY342" s="93"/>
      <c r="BZ342" s="93"/>
      <c r="CA342" s="93"/>
      <c r="CB342" s="93"/>
      <c r="CC342" s="93"/>
      <c r="CD342" s="93"/>
      <c r="CE342" s="93"/>
      <c r="CF342" s="93"/>
      <c r="CG342" s="93"/>
      <c r="CH342" s="93"/>
      <c r="CI342" s="93"/>
      <c r="CJ342" s="93"/>
      <c r="CK342" s="93"/>
      <c r="CL342" s="93"/>
      <c r="CM342" s="93"/>
      <c r="CN342" s="93"/>
      <c r="CO342" s="93"/>
      <c r="CP342" s="93"/>
      <c r="CQ342" s="93"/>
      <c r="CR342" s="93"/>
      <c r="CS342" s="93"/>
      <c r="CT342" s="93"/>
      <c r="CU342" s="93"/>
      <c r="CV342" s="93"/>
      <c r="CW342" s="93"/>
      <c r="CX342" s="93"/>
      <c r="CY342" s="93"/>
      <c r="CZ342" s="93"/>
      <c r="DA342" s="93"/>
      <c r="DB342" s="93"/>
      <c r="DC342" s="93"/>
      <c r="DD342" s="93"/>
      <c r="DE342" s="93"/>
      <c r="DF342" s="93"/>
      <c r="DG342" s="93"/>
      <c r="DH342" s="93"/>
      <c r="DI342" s="93"/>
      <c r="DJ342" s="93"/>
      <c r="DK342" s="93"/>
      <c r="DL342" s="93"/>
      <c r="DM342" s="93"/>
      <c r="DN342" s="93"/>
      <c r="DO342" s="93"/>
      <c r="DP342" s="93"/>
      <c r="DQ342" s="93"/>
      <c r="DR342" s="93"/>
    </row>
    <row r="343">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c r="AA343" s="93"/>
      <c r="AB343" s="93"/>
      <c r="AC343" s="93"/>
      <c r="AD343" s="93"/>
      <c r="AE343" s="93"/>
      <c r="AF343" s="93"/>
      <c r="AG343" s="93"/>
      <c r="AH343" s="93"/>
      <c r="AI343" s="93"/>
      <c r="AJ343" s="93"/>
      <c r="AK343" s="93"/>
      <c r="AL343" s="93"/>
      <c r="AM343" s="93"/>
      <c r="AN343" s="93"/>
      <c r="AO343" s="93"/>
      <c r="AP343" s="93"/>
      <c r="AQ343" s="93"/>
      <c r="AR343" s="93"/>
      <c r="AS343" s="93"/>
      <c r="AT343" s="93"/>
      <c r="AU343" s="93"/>
      <c r="AV343" s="93"/>
      <c r="AW343" s="93"/>
      <c r="AX343" s="93"/>
      <c r="AY343" s="93"/>
      <c r="AZ343" s="93"/>
      <c r="BA343" s="93"/>
      <c r="BB343" s="93"/>
      <c r="BC343" s="93"/>
      <c r="BD343" s="93"/>
      <c r="BE343" s="93"/>
      <c r="BF343" s="93"/>
      <c r="BG343" s="93"/>
      <c r="BH343" s="93"/>
      <c r="BI343" s="93"/>
      <c r="BJ343" s="93"/>
      <c r="BK343" s="93"/>
      <c r="BL343" s="93"/>
      <c r="BM343" s="93"/>
      <c r="BN343" s="93"/>
      <c r="BO343" s="93"/>
      <c r="BP343" s="93"/>
      <c r="BQ343" s="93"/>
      <c r="BR343" s="93"/>
      <c r="BS343" s="93"/>
      <c r="BT343" s="93"/>
      <c r="BU343" s="93"/>
      <c r="BV343" s="93"/>
      <c r="BW343" s="93"/>
      <c r="BX343" s="93"/>
      <c r="BY343" s="93"/>
      <c r="BZ343" s="93"/>
      <c r="CA343" s="93"/>
      <c r="CB343" s="93"/>
      <c r="CC343" s="93"/>
      <c r="CD343" s="93"/>
      <c r="CE343" s="93"/>
      <c r="CF343" s="93"/>
      <c r="CG343" s="93"/>
      <c r="CH343" s="93"/>
      <c r="CI343" s="93"/>
      <c r="CJ343" s="93"/>
      <c r="CK343" s="93"/>
      <c r="CL343" s="93"/>
      <c r="CM343" s="93"/>
      <c r="CN343" s="93"/>
      <c r="CO343" s="93"/>
      <c r="CP343" s="93"/>
      <c r="CQ343" s="93"/>
      <c r="CR343" s="93"/>
      <c r="CS343" s="93"/>
      <c r="CT343" s="93"/>
      <c r="CU343" s="93"/>
      <c r="CV343" s="93"/>
      <c r="CW343" s="93"/>
      <c r="CX343" s="93"/>
      <c r="CY343" s="93"/>
      <c r="CZ343" s="93"/>
      <c r="DA343" s="93"/>
      <c r="DB343" s="93"/>
      <c r="DC343" s="93"/>
      <c r="DD343" s="93"/>
      <c r="DE343" s="93"/>
      <c r="DF343" s="93"/>
      <c r="DG343" s="93"/>
      <c r="DH343" s="93"/>
      <c r="DI343" s="93"/>
      <c r="DJ343" s="93"/>
      <c r="DK343" s="93"/>
      <c r="DL343" s="93"/>
      <c r="DM343" s="93"/>
      <c r="DN343" s="93"/>
      <c r="DO343" s="93"/>
      <c r="DP343" s="93"/>
      <c r="DQ343" s="93"/>
      <c r="DR343" s="93"/>
    </row>
    <row r="344">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c r="AA344" s="93"/>
      <c r="AB344" s="93"/>
      <c r="AC344" s="93"/>
      <c r="AD344" s="93"/>
      <c r="AE344" s="93"/>
      <c r="AF344" s="93"/>
      <c r="AG344" s="93"/>
      <c r="AH344" s="93"/>
      <c r="AI344" s="93"/>
      <c r="AJ344" s="93"/>
      <c r="AK344" s="93"/>
      <c r="AL344" s="93"/>
      <c r="AM344" s="93"/>
      <c r="AN344" s="93"/>
      <c r="AO344" s="93"/>
      <c r="AP344" s="93"/>
      <c r="AQ344" s="93"/>
      <c r="AR344" s="93"/>
      <c r="AS344" s="93"/>
      <c r="AT344" s="93"/>
      <c r="AU344" s="93"/>
      <c r="AV344" s="93"/>
      <c r="AW344" s="93"/>
      <c r="AX344" s="93"/>
      <c r="AY344" s="93"/>
      <c r="AZ344" s="93"/>
      <c r="BA344" s="93"/>
      <c r="BB344" s="93"/>
      <c r="BC344" s="93"/>
      <c r="BD344" s="93"/>
      <c r="BE344" s="93"/>
      <c r="BF344" s="93"/>
      <c r="BG344" s="93"/>
      <c r="BH344" s="93"/>
      <c r="BI344" s="93"/>
      <c r="BJ344" s="93"/>
      <c r="BK344" s="93"/>
      <c r="BL344" s="93"/>
      <c r="BM344" s="93"/>
      <c r="BN344" s="93"/>
      <c r="BO344" s="93"/>
      <c r="BP344" s="93"/>
      <c r="BQ344" s="93"/>
      <c r="BR344" s="93"/>
      <c r="BS344" s="93"/>
      <c r="BT344" s="93"/>
      <c r="BU344" s="93"/>
      <c r="BV344" s="93"/>
      <c r="BW344" s="93"/>
      <c r="BX344" s="93"/>
      <c r="BY344" s="93"/>
      <c r="BZ344" s="93"/>
      <c r="CA344" s="93"/>
      <c r="CB344" s="93"/>
      <c r="CC344" s="93"/>
      <c r="CD344" s="93"/>
      <c r="CE344" s="93"/>
      <c r="CF344" s="93"/>
      <c r="CG344" s="93"/>
      <c r="CH344" s="93"/>
      <c r="CI344" s="93"/>
      <c r="CJ344" s="93"/>
      <c r="CK344" s="93"/>
      <c r="CL344" s="93"/>
      <c r="CM344" s="93"/>
      <c r="CN344" s="93"/>
      <c r="CO344" s="93"/>
      <c r="CP344" s="93"/>
      <c r="CQ344" s="93"/>
      <c r="CR344" s="93"/>
      <c r="CS344" s="93"/>
      <c r="CT344" s="93"/>
      <c r="CU344" s="93"/>
      <c r="CV344" s="93"/>
      <c r="CW344" s="93"/>
      <c r="CX344" s="93"/>
      <c r="CY344" s="93"/>
      <c r="CZ344" s="93"/>
      <c r="DA344" s="93"/>
      <c r="DB344" s="93"/>
      <c r="DC344" s="93"/>
      <c r="DD344" s="93"/>
      <c r="DE344" s="93"/>
      <c r="DF344" s="93"/>
      <c r="DG344" s="93"/>
      <c r="DH344" s="93"/>
      <c r="DI344" s="93"/>
      <c r="DJ344" s="93"/>
      <c r="DK344" s="93"/>
      <c r="DL344" s="93"/>
      <c r="DM344" s="93"/>
      <c r="DN344" s="93"/>
      <c r="DO344" s="93"/>
      <c r="DP344" s="93"/>
      <c r="DQ344" s="93"/>
      <c r="DR344" s="93"/>
    </row>
    <row r="345">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c r="AA345" s="93"/>
      <c r="AB345" s="93"/>
      <c r="AC345" s="93"/>
      <c r="AD345" s="93"/>
      <c r="AE345" s="93"/>
      <c r="AF345" s="93"/>
      <c r="AG345" s="93"/>
      <c r="AH345" s="93"/>
      <c r="AI345" s="93"/>
      <c r="AJ345" s="93"/>
      <c r="AK345" s="93"/>
      <c r="AL345" s="93"/>
      <c r="AM345" s="93"/>
      <c r="AN345" s="93"/>
      <c r="AO345" s="93"/>
      <c r="AP345" s="93"/>
      <c r="AQ345" s="93"/>
      <c r="AR345" s="93"/>
      <c r="AS345" s="93"/>
      <c r="AT345" s="93"/>
      <c r="AU345" s="93"/>
      <c r="AV345" s="93"/>
      <c r="AW345" s="93"/>
      <c r="AX345" s="93"/>
      <c r="AY345" s="93"/>
      <c r="AZ345" s="93"/>
      <c r="BA345" s="93"/>
      <c r="BB345" s="93"/>
      <c r="BC345" s="93"/>
      <c r="BD345" s="93"/>
      <c r="BE345" s="93"/>
      <c r="BF345" s="93"/>
      <c r="BG345" s="93"/>
      <c r="BH345" s="93"/>
      <c r="BI345" s="93"/>
      <c r="BJ345" s="93"/>
      <c r="BK345" s="93"/>
      <c r="BL345" s="93"/>
      <c r="BM345" s="93"/>
      <c r="BN345" s="93"/>
      <c r="BO345" s="93"/>
      <c r="BP345" s="93"/>
      <c r="BQ345" s="93"/>
      <c r="BR345" s="93"/>
      <c r="BS345" s="93"/>
      <c r="BT345" s="93"/>
      <c r="BU345" s="93"/>
      <c r="BV345" s="93"/>
      <c r="BW345" s="93"/>
      <c r="BX345" s="93"/>
      <c r="BY345" s="93"/>
      <c r="BZ345" s="93"/>
      <c r="CA345" s="93"/>
      <c r="CB345" s="93"/>
      <c r="CC345" s="93"/>
      <c r="CD345" s="93"/>
      <c r="CE345" s="93"/>
      <c r="CF345" s="93"/>
      <c r="CG345" s="93"/>
      <c r="CH345" s="93"/>
      <c r="CI345" s="93"/>
      <c r="CJ345" s="93"/>
      <c r="CK345" s="93"/>
      <c r="CL345" s="93"/>
      <c r="CM345" s="93"/>
      <c r="CN345" s="93"/>
      <c r="CO345" s="93"/>
      <c r="CP345" s="93"/>
      <c r="CQ345" s="93"/>
      <c r="CR345" s="93"/>
      <c r="CS345" s="93"/>
      <c r="CT345" s="93"/>
      <c r="CU345" s="93"/>
      <c r="CV345" s="93"/>
      <c r="CW345" s="93"/>
      <c r="CX345" s="93"/>
      <c r="CY345" s="93"/>
      <c r="CZ345" s="93"/>
      <c r="DA345" s="93"/>
      <c r="DB345" s="93"/>
      <c r="DC345" s="93"/>
      <c r="DD345" s="93"/>
      <c r="DE345" s="93"/>
      <c r="DF345" s="93"/>
      <c r="DG345" s="93"/>
      <c r="DH345" s="93"/>
      <c r="DI345" s="93"/>
      <c r="DJ345" s="93"/>
      <c r="DK345" s="93"/>
      <c r="DL345" s="93"/>
      <c r="DM345" s="93"/>
      <c r="DN345" s="93"/>
      <c r="DO345" s="93"/>
      <c r="DP345" s="93"/>
      <c r="DQ345" s="93"/>
      <c r="DR345" s="93"/>
    </row>
    <row r="346">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c r="AA346" s="93"/>
      <c r="AB346" s="93"/>
      <c r="AC346" s="93"/>
      <c r="AD346" s="93"/>
      <c r="AE346" s="93"/>
      <c r="AF346" s="93"/>
      <c r="AG346" s="93"/>
      <c r="AH346" s="93"/>
      <c r="AI346" s="93"/>
      <c r="AJ346" s="93"/>
      <c r="AK346" s="93"/>
      <c r="AL346" s="93"/>
      <c r="AM346" s="93"/>
      <c r="AN346" s="93"/>
      <c r="AO346" s="93"/>
      <c r="AP346" s="93"/>
      <c r="AQ346" s="93"/>
      <c r="AR346" s="93"/>
      <c r="AS346" s="93"/>
      <c r="AT346" s="93"/>
      <c r="AU346" s="93"/>
      <c r="AV346" s="93"/>
      <c r="AW346" s="93"/>
      <c r="AX346" s="93"/>
      <c r="AY346" s="93"/>
      <c r="AZ346" s="93"/>
      <c r="BA346" s="93"/>
      <c r="BB346" s="93"/>
      <c r="BC346" s="93"/>
      <c r="BD346" s="93"/>
      <c r="BE346" s="93"/>
      <c r="BF346" s="93"/>
      <c r="BG346" s="93"/>
      <c r="BH346" s="93"/>
      <c r="BI346" s="93"/>
      <c r="BJ346" s="93"/>
      <c r="BK346" s="93"/>
      <c r="BL346" s="93"/>
      <c r="BM346" s="93"/>
      <c r="BN346" s="93"/>
      <c r="BO346" s="93"/>
      <c r="BP346" s="93"/>
      <c r="BQ346" s="93"/>
      <c r="BR346" s="93"/>
      <c r="BS346" s="93"/>
      <c r="BT346" s="93"/>
      <c r="BU346" s="93"/>
      <c r="BV346" s="93"/>
      <c r="BW346" s="93"/>
      <c r="BX346" s="93"/>
      <c r="BY346" s="93"/>
      <c r="BZ346" s="93"/>
      <c r="CA346" s="93"/>
      <c r="CB346" s="93"/>
      <c r="CC346" s="93"/>
      <c r="CD346" s="93"/>
      <c r="CE346" s="93"/>
      <c r="CF346" s="93"/>
      <c r="CG346" s="93"/>
      <c r="CH346" s="93"/>
      <c r="CI346" s="93"/>
      <c r="CJ346" s="93"/>
      <c r="CK346" s="93"/>
      <c r="CL346" s="93"/>
      <c r="CM346" s="93"/>
      <c r="CN346" s="93"/>
      <c r="CO346" s="93"/>
      <c r="CP346" s="93"/>
      <c r="CQ346" s="93"/>
      <c r="CR346" s="93"/>
      <c r="CS346" s="93"/>
      <c r="CT346" s="93"/>
      <c r="CU346" s="93"/>
      <c r="CV346" s="93"/>
      <c r="CW346" s="93"/>
      <c r="CX346" s="93"/>
      <c r="CY346" s="93"/>
      <c r="CZ346" s="93"/>
      <c r="DA346" s="93"/>
      <c r="DB346" s="93"/>
      <c r="DC346" s="93"/>
      <c r="DD346" s="93"/>
      <c r="DE346" s="93"/>
      <c r="DF346" s="93"/>
      <c r="DG346" s="93"/>
      <c r="DH346" s="93"/>
      <c r="DI346" s="93"/>
      <c r="DJ346" s="93"/>
      <c r="DK346" s="93"/>
      <c r="DL346" s="93"/>
      <c r="DM346" s="93"/>
      <c r="DN346" s="93"/>
      <c r="DO346" s="93"/>
      <c r="DP346" s="93"/>
      <c r="DQ346" s="93"/>
      <c r="DR346" s="93"/>
    </row>
    <row r="347">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c r="AA347" s="93"/>
      <c r="AB347" s="93"/>
      <c r="AC347" s="93"/>
      <c r="AD347" s="93"/>
      <c r="AE347" s="93"/>
      <c r="AF347" s="93"/>
      <c r="AG347" s="93"/>
      <c r="AH347" s="93"/>
      <c r="AI347" s="93"/>
      <c r="AJ347" s="93"/>
      <c r="AK347" s="93"/>
      <c r="AL347" s="93"/>
      <c r="AM347" s="93"/>
      <c r="AN347" s="93"/>
      <c r="AO347" s="93"/>
      <c r="AP347" s="93"/>
      <c r="AQ347" s="93"/>
      <c r="AR347" s="93"/>
      <c r="AS347" s="93"/>
      <c r="AT347" s="93"/>
      <c r="AU347" s="93"/>
      <c r="AV347" s="93"/>
      <c r="AW347" s="93"/>
      <c r="AX347" s="93"/>
      <c r="AY347" s="93"/>
      <c r="AZ347" s="93"/>
      <c r="BA347" s="93"/>
      <c r="BB347" s="93"/>
      <c r="BC347" s="93"/>
      <c r="BD347" s="93"/>
      <c r="BE347" s="93"/>
      <c r="BF347" s="93"/>
      <c r="BG347" s="93"/>
      <c r="BH347" s="93"/>
      <c r="BI347" s="93"/>
      <c r="BJ347" s="93"/>
      <c r="BK347" s="93"/>
      <c r="BL347" s="93"/>
      <c r="BM347" s="93"/>
      <c r="BN347" s="93"/>
      <c r="BO347" s="93"/>
      <c r="BP347" s="93"/>
      <c r="BQ347" s="93"/>
      <c r="BR347" s="93"/>
      <c r="BS347" s="93"/>
      <c r="BT347" s="93"/>
      <c r="BU347" s="93"/>
      <c r="BV347" s="93"/>
      <c r="BW347" s="93"/>
      <c r="BX347" s="93"/>
      <c r="BY347" s="93"/>
      <c r="BZ347" s="93"/>
      <c r="CA347" s="93"/>
      <c r="CB347" s="93"/>
      <c r="CC347" s="93"/>
      <c r="CD347" s="93"/>
      <c r="CE347" s="93"/>
      <c r="CF347" s="93"/>
      <c r="CG347" s="93"/>
      <c r="CH347" s="93"/>
      <c r="CI347" s="93"/>
      <c r="CJ347" s="93"/>
      <c r="CK347" s="93"/>
      <c r="CL347" s="93"/>
      <c r="CM347" s="93"/>
      <c r="CN347" s="93"/>
      <c r="CO347" s="93"/>
      <c r="CP347" s="93"/>
      <c r="CQ347" s="93"/>
      <c r="CR347" s="93"/>
      <c r="CS347" s="93"/>
      <c r="CT347" s="93"/>
      <c r="CU347" s="93"/>
      <c r="CV347" s="93"/>
      <c r="CW347" s="93"/>
      <c r="CX347" s="93"/>
      <c r="CY347" s="93"/>
      <c r="CZ347" s="93"/>
      <c r="DA347" s="93"/>
      <c r="DB347" s="93"/>
      <c r="DC347" s="93"/>
      <c r="DD347" s="93"/>
      <c r="DE347" s="93"/>
      <c r="DF347" s="93"/>
      <c r="DG347" s="93"/>
      <c r="DH347" s="93"/>
      <c r="DI347" s="93"/>
      <c r="DJ347" s="93"/>
      <c r="DK347" s="93"/>
      <c r="DL347" s="93"/>
      <c r="DM347" s="93"/>
      <c r="DN347" s="93"/>
      <c r="DO347" s="93"/>
      <c r="DP347" s="93"/>
      <c r="DQ347" s="93"/>
      <c r="DR347" s="93"/>
    </row>
    <row r="348">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c r="AA348" s="93"/>
      <c r="AB348" s="93"/>
      <c r="AC348" s="93"/>
      <c r="AD348" s="93"/>
      <c r="AE348" s="93"/>
      <c r="AF348" s="93"/>
      <c r="AG348" s="93"/>
      <c r="AH348" s="93"/>
      <c r="AI348" s="93"/>
      <c r="AJ348" s="93"/>
      <c r="AK348" s="93"/>
      <c r="AL348" s="93"/>
      <c r="AM348" s="93"/>
      <c r="AN348" s="93"/>
      <c r="AO348" s="93"/>
      <c r="AP348" s="93"/>
      <c r="AQ348" s="93"/>
      <c r="AR348" s="93"/>
      <c r="AS348" s="93"/>
      <c r="AT348" s="93"/>
      <c r="AU348" s="93"/>
      <c r="AV348" s="93"/>
      <c r="AW348" s="93"/>
      <c r="AX348" s="93"/>
      <c r="AY348" s="93"/>
      <c r="AZ348" s="93"/>
      <c r="BA348" s="93"/>
      <c r="BB348" s="93"/>
      <c r="BC348" s="93"/>
      <c r="BD348" s="93"/>
      <c r="BE348" s="93"/>
      <c r="BF348" s="93"/>
      <c r="BG348" s="93"/>
      <c r="BH348" s="93"/>
      <c r="BI348" s="93"/>
      <c r="BJ348" s="93"/>
      <c r="BK348" s="93"/>
      <c r="BL348" s="93"/>
      <c r="BM348" s="93"/>
      <c r="BN348" s="93"/>
      <c r="BO348" s="93"/>
      <c r="BP348" s="93"/>
      <c r="BQ348" s="93"/>
      <c r="BR348" s="93"/>
      <c r="BS348" s="93"/>
      <c r="BT348" s="93"/>
      <c r="BU348" s="93"/>
      <c r="BV348" s="93"/>
      <c r="BW348" s="93"/>
      <c r="BX348" s="93"/>
      <c r="BY348" s="93"/>
      <c r="BZ348" s="93"/>
      <c r="CA348" s="93"/>
      <c r="CB348" s="93"/>
      <c r="CC348" s="93"/>
      <c r="CD348" s="93"/>
      <c r="CE348" s="93"/>
      <c r="CF348" s="93"/>
      <c r="CG348" s="93"/>
      <c r="CH348" s="93"/>
      <c r="CI348" s="93"/>
      <c r="CJ348" s="93"/>
      <c r="CK348" s="93"/>
      <c r="CL348" s="93"/>
      <c r="CM348" s="93"/>
      <c r="CN348" s="93"/>
      <c r="CO348" s="93"/>
      <c r="CP348" s="93"/>
      <c r="CQ348" s="93"/>
      <c r="CR348" s="93"/>
      <c r="CS348" s="93"/>
      <c r="CT348" s="93"/>
      <c r="CU348" s="93"/>
      <c r="CV348" s="93"/>
      <c r="CW348" s="93"/>
      <c r="CX348" s="93"/>
      <c r="CY348" s="93"/>
      <c r="CZ348" s="93"/>
      <c r="DA348" s="93"/>
      <c r="DB348" s="93"/>
      <c r="DC348" s="93"/>
      <c r="DD348" s="93"/>
      <c r="DE348" s="93"/>
      <c r="DF348" s="93"/>
      <c r="DG348" s="93"/>
      <c r="DH348" s="93"/>
      <c r="DI348" s="93"/>
      <c r="DJ348" s="93"/>
      <c r="DK348" s="93"/>
      <c r="DL348" s="93"/>
      <c r="DM348" s="93"/>
      <c r="DN348" s="93"/>
      <c r="DO348" s="93"/>
      <c r="DP348" s="93"/>
      <c r="DQ348" s="93"/>
      <c r="DR348" s="93"/>
    </row>
    <row r="349">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c r="AA349" s="93"/>
      <c r="AB349" s="93"/>
      <c r="AC349" s="93"/>
      <c r="AD349" s="93"/>
      <c r="AE349" s="93"/>
      <c r="AF349" s="93"/>
      <c r="AG349" s="93"/>
      <c r="AH349" s="93"/>
      <c r="AI349" s="93"/>
      <c r="AJ349" s="93"/>
      <c r="AK349" s="93"/>
      <c r="AL349" s="93"/>
      <c r="AM349" s="93"/>
      <c r="AN349" s="93"/>
      <c r="AO349" s="93"/>
      <c r="AP349" s="93"/>
      <c r="AQ349" s="93"/>
      <c r="AR349" s="93"/>
      <c r="AS349" s="93"/>
      <c r="AT349" s="93"/>
      <c r="AU349" s="93"/>
      <c r="AV349" s="93"/>
      <c r="AW349" s="93"/>
      <c r="AX349" s="93"/>
      <c r="AY349" s="93"/>
      <c r="AZ349" s="93"/>
      <c r="BA349" s="93"/>
      <c r="BB349" s="93"/>
      <c r="BC349" s="93"/>
      <c r="BD349" s="93"/>
      <c r="BE349" s="93"/>
      <c r="BF349" s="93"/>
      <c r="BG349" s="93"/>
      <c r="BH349" s="93"/>
      <c r="BI349" s="93"/>
      <c r="BJ349" s="93"/>
      <c r="BK349" s="93"/>
      <c r="BL349" s="93"/>
      <c r="BM349" s="93"/>
      <c r="BN349" s="93"/>
      <c r="BO349" s="93"/>
      <c r="BP349" s="93"/>
      <c r="BQ349" s="93"/>
      <c r="BR349" s="93"/>
      <c r="BS349" s="93"/>
      <c r="BT349" s="93"/>
      <c r="BU349" s="93"/>
      <c r="BV349" s="93"/>
      <c r="BW349" s="93"/>
      <c r="BX349" s="93"/>
      <c r="BY349" s="93"/>
      <c r="BZ349" s="93"/>
      <c r="CA349" s="93"/>
      <c r="CB349" s="93"/>
      <c r="CC349" s="93"/>
      <c r="CD349" s="93"/>
      <c r="CE349" s="93"/>
      <c r="CF349" s="93"/>
      <c r="CG349" s="93"/>
      <c r="CH349" s="93"/>
      <c r="CI349" s="93"/>
      <c r="CJ349" s="93"/>
      <c r="CK349" s="93"/>
      <c r="CL349" s="93"/>
      <c r="CM349" s="93"/>
      <c r="CN349" s="93"/>
      <c r="CO349" s="93"/>
      <c r="CP349" s="93"/>
      <c r="CQ349" s="93"/>
      <c r="CR349" s="93"/>
      <c r="CS349" s="93"/>
      <c r="CT349" s="93"/>
      <c r="CU349" s="93"/>
      <c r="CV349" s="93"/>
      <c r="CW349" s="93"/>
      <c r="CX349" s="93"/>
      <c r="CY349" s="93"/>
      <c r="CZ349" s="93"/>
      <c r="DA349" s="93"/>
      <c r="DB349" s="93"/>
      <c r="DC349" s="93"/>
      <c r="DD349" s="93"/>
      <c r="DE349" s="93"/>
      <c r="DF349" s="93"/>
      <c r="DG349" s="93"/>
      <c r="DH349" s="93"/>
      <c r="DI349" s="93"/>
      <c r="DJ349" s="93"/>
      <c r="DK349" s="93"/>
      <c r="DL349" s="93"/>
      <c r="DM349" s="93"/>
      <c r="DN349" s="93"/>
      <c r="DO349" s="93"/>
      <c r="DP349" s="93"/>
      <c r="DQ349" s="93"/>
      <c r="DR349" s="93"/>
    </row>
    <row r="350">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c r="AA350" s="93"/>
      <c r="AB350" s="93"/>
      <c r="AC350" s="93"/>
      <c r="AD350" s="93"/>
      <c r="AE350" s="93"/>
      <c r="AF350" s="93"/>
      <c r="AG350" s="93"/>
      <c r="AH350" s="93"/>
      <c r="AI350" s="93"/>
      <c r="AJ350" s="93"/>
      <c r="AK350" s="93"/>
      <c r="AL350" s="93"/>
      <c r="AM350" s="93"/>
      <c r="AN350" s="93"/>
      <c r="AO350" s="93"/>
      <c r="AP350" s="93"/>
      <c r="AQ350" s="93"/>
      <c r="AR350" s="93"/>
      <c r="AS350" s="93"/>
      <c r="AT350" s="93"/>
      <c r="AU350" s="93"/>
      <c r="AV350" s="93"/>
      <c r="AW350" s="93"/>
      <c r="AX350" s="93"/>
      <c r="AY350" s="93"/>
      <c r="AZ350" s="93"/>
      <c r="BA350" s="93"/>
      <c r="BB350" s="93"/>
      <c r="BC350" s="93"/>
      <c r="BD350" s="93"/>
      <c r="BE350" s="93"/>
      <c r="BF350" s="93"/>
      <c r="BG350" s="93"/>
      <c r="BH350" s="93"/>
      <c r="BI350" s="93"/>
      <c r="BJ350" s="93"/>
      <c r="BK350" s="93"/>
      <c r="BL350" s="93"/>
      <c r="BM350" s="93"/>
      <c r="BN350" s="93"/>
      <c r="BO350" s="93"/>
      <c r="BP350" s="93"/>
      <c r="BQ350" s="93"/>
      <c r="BR350" s="93"/>
      <c r="BS350" s="93"/>
      <c r="BT350" s="93"/>
      <c r="BU350" s="93"/>
      <c r="BV350" s="93"/>
      <c r="BW350" s="93"/>
      <c r="BX350" s="93"/>
      <c r="BY350" s="93"/>
      <c r="BZ350" s="93"/>
      <c r="CA350" s="93"/>
      <c r="CB350" s="93"/>
      <c r="CC350" s="93"/>
      <c r="CD350" s="93"/>
      <c r="CE350" s="93"/>
      <c r="CF350" s="93"/>
      <c r="CG350" s="93"/>
      <c r="CH350" s="93"/>
      <c r="CI350" s="93"/>
      <c r="CJ350" s="93"/>
      <c r="CK350" s="93"/>
      <c r="CL350" s="93"/>
      <c r="CM350" s="93"/>
      <c r="CN350" s="93"/>
      <c r="CO350" s="93"/>
      <c r="CP350" s="93"/>
      <c r="CQ350" s="93"/>
      <c r="CR350" s="93"/>
      <c r="CS350" s="93"/>
      <c r="CT350" s="93"/>
      <c r="CU350" s="93"/>
      <c r="CV350" s="93"/>
      <c r="CW350" s="93"/>
      <c r="CX350" s="93"/>
      <c r="CY350" s="93"/>
      <c r="CZ350" s="93"/>
      <c r="DA350" s="93"/>
      <c r="DB350" s="93"/>
      <c r="DC350" s="93"/>
      <c r="DD350" s="93"/>
      <c r="DE350" s="93"/>
      <c r="DF350" s="93"/>
      <c r="DG350" s="93"/>
      <c r="DH350" s="93"/>
      <c r="DI350" s="93"/>
      <c r="DJ350" s="93"/>
      <c r="DK350" s="93"/>
      <c r="DL350" s="93"/>
      <c r="DM350" s="93"/>
      <c r="DN350" s="93"/>
      <c r="DO350" s="93"/>
      <c r="DP350" s="93"/>
      <c r="DQ350" s="93"/>
      <c r="DR350" s="93"/>
    </row>
    <row r="351">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c r="AA351" s="93"/>
      <c r="AB351" s="93"/>
      <c r="AC351" s="93"/>
      <c r="AD351" s="93"/>
      <c r="AE351" s="93"/>
      <c r="AF351" s="93"/>
      <c r="AG351" s="93"/>
      <c r="AH351" s="93"/>
      <c r="AI351" s="93"/>
      <c r="AJ351" s="93"/>
      <c r="AK351" s="93"/>
      <c r="AL351" s="93"/>
      <c r="AM351" s="93"/>
      <c r="AN351" s="93"/>
      <c r="AO351" s="93"/>
      <c r="AP351" s="93"/>
      <c r="AQ351" s="93"/>
      <c r="AR351" s="93"/>
      <c r="AS351" s="93"/>
      <c r="AT351" s="93"/>
      <c r="AU351" s="93"/>
      <c r="AV351" s="93"/>
      <c r="AW351" s="93"/>
      <c r="AX351" s="93"/>
      <c r="AY351" s="93"/>
      <c r="AZ351" s="93"/>
      <c r="BA351" s="93"/>
      <c r="BB351" s="93"/>
      <c r="BC351" s="93"/>
      <c r="BD351" s="93"/>
      <c r="BE351" s="93"/>
      <c r="BF351" s="93"/>
      <c r="BG351" s="93"/>
      <c r="BH351" s="93"/>
      <c r="BI351" s="93"/>
      <c r="BJ351" s="93"/>
      <c r="BK351" s="93"/>
      <c r="BL351" s="93"/>
      <c r="BM351" s="93"/>
      <c r="BN351" s="93"/>
      <c r="BO351" s="93"/>
      <c r="BP351" s="93"/>
      <c r="BQ351" s="93"/>
      <c r="BR351" s="93"/>
      <c r="BS351" s="93"/>
      <c r="BT351" s="93"/>
      <c r="BU351" s="93"/>
      <c r="BV351" s="93"/>
      <c r="BW351" s="93"/>
      <c r="BX351" s="93"/>
      <c r="BY351" s="93"/>
      <c r="BZ351" s="93"/>
      <c r="CA351" s="93"/>
      <c r="CB351" s="93"/>
      <c r="CC351" s="93"/>
      <c r="CD351" s="93"/>
      <c r="CE351" s="93"/>
      <c r="CF351" s="93"/>
      <c r="CG351" s="93"/>
      <c r="CH351" s="93"/>
      <c r="CI351" s="93"/>
      <c r="CJ351" s="93"/>
      <c r="CK351" s="93"/>
      <c r="CL351" s="93"/>
      <c r="CM351" s="93"/>
      <c r="CN351" s="93"/>
      <c r="CO351" s="93"/>
      <c r="CP351" s="93"/>
      <c r="CQ351" s="93"/>
      <c r="CR351" s="93"/>
      <c r="CS351" s="93"/>
      <c r="CT351" s="93"/>
      <c r="CU351" s="93"/>
      <c r="CV351" s="93"/>
      <c r="CW351" s="93"/>
      <c r="CX351" s="93"/>
      <c r="CY351" s="93"/>
      <c r="CZ351" s="93"/>
      <c r="DA351" s="93"/>
      <c r="DB351" s="93"/>
      <c r="DC351" s="93"/>
      <c r="DD351" s="93"/>
      <c r="DE351" s="93"/>
      <c r="DF351" s="93"/>
      <c r="DG351" s="93"/>
      <c r="DH351" s="93"/>
      <c r="DI351" s="93"/>
      <c r="DJ351" s="93"/>
      <c r="DK351" s="93"/>
      <c r="DL351" s="93"/>
      <c r="DM351" s="93"/>
      <c r="DN351" s="93"/>
      <c r="DO351" s="93"/>
      <c r="DP351" s="93"/>
      <c r="DQ351" s="93"/>
      <c r="DR351" s="93"/>
    </row>
    <row r="352">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c r="AA352" s="93"/>
      <c r="AB352" s="93"/>
      <c r="AC352" s="93"/>
      <c r="AD352" s="93"/>
      <c r="AE352" s="93"/>
      <c r="AF352" s="93"/>
      <c r="AG352" s="93"/>
      <c r="AH352" s="93"/>
      <c r="AI352" s="93"/>
      <c r="AJ352" s="93"/>
      <c r="AK352" s="93"/>
      <c r="AL352" s="93"/>
      <c r="AM352" s="93"/>
      <c r="AN352" s="93"/>
      <c r="AO352" s="93"/>
      <c r="AP352" s="93"/>
      <c r="AQ352" s="93"/>
      <c r="AR352" s="93"/>
      <c r="AS352" s="93"/>
      <c r="AT352" s="93"/>
      <c r="AU352" s="93"/>
      <c r="AV352" s="93"/>
      <c r="AW352" s="93"/>
      <c r="AX352" s="93"/>
      <c r="AY352" s="93"/>
      <c r="AZ352" s="93"/>
      <c r="BA352" s="93"/>
      <c r="BB352" s="93"/>
      <c r="BC352" s="93"/>
      <c r="BD352" s="93"/>
      <c r="BE352" s="93"/>
      <c r="BF352" s="93"/>
      <c r="BG352" s="93"/>
      <c r="BH352" s="93"/>
      <c r="BI352" s="93"/>
      <c r="BJ352" s="93"/>
      <c r="BK352" s="93"/>
      <c r="BL352" s="93"/>
      <c r="BM352" s="93"/>
      <c r="BN352" s="93"/>
      <c r="BO352" s="93"/>
      <c r="BP352" s="93"/>
      <c r="BQ352" s="93"/>
      <c r="BR352" s="93"/>
      <c r="BS352" s="93"/>
      <c r="BT352" s="93"/>
      <c r="BU352" s="93"/>
      <c r="BV352" s="93"/>
      <c r="BW352" s="93"/>
      <c r="BX352" s="93"/>
      <c r="BY352" s="93"/>
      <c r="BZ352" s="93"/>
      <c r="CA352" s="93"/>
      <c r="CB352" s="93"/>
      <c r="CC352" s="93"/>
      <c r="CD352" s="93"/>
      <c r="CE352" s="93"/>
      <c r="CF352" s="93"/>
      <c r="CG352" s="93"/>
      <c r="CH352" s="93"/>
      <c r="CI352" s="93"/>
      <c r="CJ352" s="93"/>
      <c r="CK352" s="93"/>
      <c r="CL352" s="93"/>
      <c r="CM352" s="93"/>
      <c r="CN352" s="93"/>
      <c r="CO352" s="93"/>
      <c r="CP352" s="93"/>
      <c r="CQ352" s="93"/>
      <c r="CR352" s="93"/>
      <c r="CS352" s="93"/>
      <c r="CT352" s="93"/>
      <c r="CU352" s="93"/>
      <c r="CV352" s="93"/>
      <c r="CW352" s="93"/>
      <c r="CX352" s="93"/>
      <c r="CY352" s="93"/>
      <c r="CZ352" s="93"/>
      <c r="DA352" s="93"/>
      <c r="DB352" s="93"/>
      <c r="DC352" s="93"/>
      <c r="DD352" s="93"/>
      <c r="DE352" s="93"/>
      <c r="DF352" s="93"/>
      <c r="DG352" s="93"/>
      <c r="DH352" s="93"/>
      <c r="DI352" s="93"/>
      <c r="DJ352" s="93"/>
      <c r="DK352" s="93"/>
      <c r="DL352" s="93"/>
      <c r="DM352" s="93"/>
      <c r="DN352" s="93"/>
      <c r="DO352" s="93"/>
      <c r="DP352" s="93"/>
      <c r="DQ352" s="93"/>
      <c r="DR352" s="93"/>
    </row>
    <row r="353">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c r="AA353" s="93"/>
      <c r="AB353" s="93"/>
      <c r="AC353" s="93"/>
      <c r="AD353" s="93"/>
      <c r="AE353" s="93"/>
      <c r="AF353" s="93"/>
      <c r="AG353" s="93"/>
      <c r="AH353" s="93"/>
      <c r="AI353" s="93"/>
      <c r="AJ353" s="93"/>
      <c r="AK353" s="93"/>
      <c r="AL353" s="93"/>
      <c r="AM353" s="93"/>
      <c r="AN353" s="93"/>
      <c r="AO353" s="93"/>
      <c r="AP353" s="93"/>
      <c r="AQ353" s="93"/>
      <c r="AR353" s="93"/>
      <c r="AS353" s="93"/>
      <c r="AT353" s="93"/>
      <c r="AU353" s="93"/>
      <c r="AV353" s="93"/>
      <c r="AW353" s="93"/>
      <c r="AX353" s="93"/>
      <c r="AY353" s="93"/>
      <c r="AZ353" s="93"/>
      <c r="BA353" s="93"/>
      <c r="BB353" s="93"/>
      <c r="BC353" s="93"/>
      <c r="BD353" s="93"/>
      <c r="BE353" s="93"/>
      <c r="BF353" s="93"/>
      <c r="BG353" s="93"/>
      <c r="BH353" s="93"/>
      <c r="BI353" s="93"/>
      <c r="BJ353" s="93"/>
      <c r="BK353" s="93"/>
      <c r="BL353" s="93"/>
      <c r="BM353" s="93"/>
      <c r="BN353" s="93"/>
      <c r="BO353" s="93"/>
      <c r="BP353" s="93"/>
      <c r="BQ353" s="93"/>
      <c r="BR353" s="93"/>
      <c r="BS353" s="93"/>
      <c r="BT353" s="93"/>
      <c r="BU353" s="93"/>
      <c r="BV353" s="93"/>
      <c r="BW353" s="93"/>
      <c r="BX353" s="93"/>
      <c r="BY353" s="93"/>
      <c r="BZ353" s="93"/>
      <c r="CA353" s="93"/>
      <c r="CB353" s="93"/>
      <c r="CC353" s="93"/>
      <c r="CD353" s="93"/>
      <c r="CE353" s="93"/>
      <c r="CF353" s="93"/>
      <c r="CG353" s="93"/>
      <c r="CH353" s="93"/>
      <c r="CI353" s="93"/>
      <c r="CJ353" s="93"/>
      <c r="CK353" s="93"/>
      <c r="CL353" s="93"/>
      <c r="CM353" s="93"/>
      <c r="CN353" s="93"/>
      <c r="CO353" s="93"/>
      <c r="CP353" s="93"/>
      <c r="CQ353" s="93"/>
      <c r="CR353" s="93"/>
      <c r="CS353" s="93"/>
      <c r="CT353" s="93"/>
      <c r="CU353" s="93"/>
      <c r="CV353" s="93"/>
      <c r="CW353" s="93"/>
      <c r="CX353" s="93"/>
      <c r="CY353" s="93"/>
      <c r="CZ353" s="93"/>
      <c r="DA353" s="93"/>
      <c r="DB353" s="93"/>
      <c r="DC353" s="93"/>
      <c r="DD353" s="93"/>
      <c r="DE353" s="93"/>
      <c r="DF353" s="93"/>
      <c r="DG353" s="93"/>
      <c r="DH353" s="93"/>
      <c r="DI353" s="93"/>
      <c r="DJ353" s="93"/>
      <c r="DK353" s="93"/>
      <c r="DL353" s="93"/>
      <c r="DM353" s="93"/>
      <c r="DN353" s="93"/>
      <c r="DO353" s="93"/>
      <c r="DP353" s="93"/>
      <c r="DQ353" s="93"/>
      <c r="DR353" s="93"/>
    </row>
    <row r="354">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c r="AA354" s="93"/>
      <c r="AB354" s="93"/>
      <c r="AC354" s="93"/>
      <c r="AD354" s="93"/>
      <c r="AE354" s="93"/>
      <c r="AF354" s="93"/>
      <c r="AG354" s="93"/>
      <c r="AH354" s="93"/>
      <c r="AI354" s="93"/>
      <c r="AJ354" s="93"/>
      <c r="AK354" s="93"/>
      <c r="AL354" s="93"/>
      <c r="AM354" s="93"/>
      <c r="AN354" s="93"/>
      <c r="AO354" s="93"/>
      <c r="AP354" s="93"/>
      <c r="AQ354" s="93"/>
      <c r="AR354" s="93"/>
      <c r="AS354" s="93"/>
      <c r="AT354" s="93"/>
      <c r="AU354" s="93"/>
      <c r="AV354" s="93"/>
      <c r="AW354" s="93"/>
      <c r="AX354" s="93"/>
      <c r="AY354" s="93"/>
      <c r="AZ354" s="93"/>
      <c r="BA354" s="93"/>
      <c r="BB354" s="93"/>
      <c r="BC354" s="93"/>
      <c r="BD354" s="93"/>
      <c r="BE354" s="93"/>
      <c r="BF354" s="93"/>
      <c r="BG354" s="93"/>
      <c r="BH354" s="93"/>
      <c r="BI354" s="93"/>
      <c r="BJ354" s="93"/>
      <c r="BK354" s="93"/>
      <c r="BL354" s="93"/>
      <c r="BM354" s="93"/>
      <c r="BN354" s="93"/>
      <c r="BO354" s="93"/>
      <c r="BP354" s="93"/>
      <c r="BQ354" s="93"/>
      <c r="BR354" s="93"/>
      <c r="BS354" s="93"/>
      <c r="BT354" s="93"/>
      <c r="BU354" s="93"/>
      <c r="BV354" s="93"/>
      <c r="BW354" s="93"/>
      <c r="BX354" s="93"/>
      <c r="BY354" s="93"/>
      <c r="BZ354" s="93"/>
      <c r="CA354" s="93"/>
      <c r="CB354" s="93"/>
      <c r="CC354" s="93"/>
      <c r="CD354" s="93"/>
      <c r="CE354" s="93"/>
      <c r="CF354" s="93"/>
      <c r="CG354" s="93"/>
      <c r="CH354" s="93"/>
      <c r="CI354" s="93"/>
      <c r="CJ354" s="93"/>
      <c r="CK354" s="93"/>
      <c r="CL354" s="93"/>
      <c r="CM354" s="93"/>
      <c r="CN354" s="93"/>
      <c r="CO354" s="93"/>
      <c r="CP354" s="93"/>
      <c r="CQ354" s="93"/>
      <c r="CR354" s="93"/>
      <c r="CS354" s="93"/>
      <c r="CT354" s="93"/>
      <c r="CU354" s="93"/>
      <c r="CV354" s="93"/>
      <c r="CW354" s="93"/>
      <c r="CX354" s="93"/>
      <c r="CY354" s="93"/>
      <c r="CZ354" s="93"/>
      <c r="DA354" s="93"/>
      <c r="DB354" s="93"/>
      <c r="DC354" s="93"/>
      <c r="DD354" s="93"/>
      <c r="DE354" s="93"/>
      <c r="DF354" s="93"/>
      <c r="DG354" s="93"/>
      <c r="DH354" s="93"/>
      <c r="DI354" s="93"/>
      <c r="DJ354" s="93"/>
      <c r="DK354" s="93"/>
      <c r="DL354" s="93"/>
      <c r="DM354" s="93"/>
      <c r="DN354" s="93"/>
      <c r="DO354" s="93"/>
      <c r="DP354" s="93"/>
      <c r="DQ354" s="93"/>
      <c r="DR354" s="93"/>
    </row>
    <row r="355">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c r="AA355" s="93"/>
      <c r="AB355" s="93"/>
      <c r="AC355" s="93"/>
      <c r="AD355" s="93"/>
      <c r="AE355" s="93"/>
      <c r="AF355" s="93"/>
      <c r="AG355" s="93"/>
      <c r="AH355" s="93"/>
      <c r="AI355" s="93"/>
      <c r="AJ355" s="93"/>
      <c r="AK355" s="93"/>
      <c r="AL355" s="93"/>
      <c r="AM355" s="93"/>
      <c r="AN355" s="93"/>
      <c r="AO355" s="93"/>
      <c r="AP355" s="93"/>
      <c r="AQ355" s="93"/>
      <c r="AR355" s="93"/>
      <c r="AS355" s="93"/>
      <c r="AT355" s="93"/>
      <c r="AU355" s="93"/>
      <c r="AV355" s="93"/>
      <c r="AW355" s="93"/>
      <c r="AX355" s="93"/>
      <c r="AY355" s="93"/>
      <c r="AZ355" s="93"/>
      <c r="BA355" s="93"/>
      <c r="BB355" s="93"/>
      <c r="BC355" s="93"/>
      <c r="BD355" s="93"/>
      <c r="BE355" s="93"/>
      <c r="BF355" s="93"/>
      <c r="BG355" s="93"/>
      <c r="BH355" s="93"/>
      <c r="BI355" s="93"/>
      <c r="BJ355" s="93"/>
      <c r="BK355" s="93"/>
      <c r="BL355" s="93"/>
      <c r="BM355" s="93"/>
      <c r="BN355" s="93"/>
      <c r="BO355" s="93"/>
      <c r="BP355" s="93"/>
      <c r="BQ355" s="93"/>
      <c r="BR355" s="93"/>
      <c r="BS355" s="93"/>
      <c r="BT355" s="93"/>
      <c r="BU355" s="93"/>
      <c r="BV355" s="93"/>
      <c r="BW355" s="93"/>
      <c r="BX355" s="93"/>
      <c r="BY355" s="93"/>
      <c r="BZ355" s="93"/>
      <c r="CA355" s="93"/>
      <c r="CB355" s="93"/>
      <c r="CC355" s="93"/>
      <c r="CD355" s="93"/>
      <c r="CE355" s="93"/>
      <c r="CF355" s="93"/>
      <c r="CG355" s="93"/>
      <c r="CH355" s="93"/>
      <c r="CI355" s="93"/>
      <c r="CJ355" s="93"/>
      <c r="CK355" s="93"/>
      <c r="CL355" s="93"/>
      <c r="CM355" s="93"/>
      <c r="CN355" s="93"/>
      <c r="CO355" s="93"/>
      <c r="CP355" s="93"/>
      <c r="CQ355" s="93"/>
      <c r="CR355" s="93"/>
      <c r="CS355" s="93"/>
      <c r="CT355" s="93"/>
      <c r="CU355" s="93"/>
      <c r="CV355" s="93"/>
      <c r="CW355" s="93"/>
      <c r="CX355" s="93"/>
      <c r="CY355" s="93"/>
      <c r="CZ355" s="93"/>
      <c r="DA355" s="93"/>
      <c r="DB355" s="93"/>
      <c r="DC355" s="93"/>
      <c r="DD355" s="93"/>
      <c r="DE355" s="93"/>
      <c r="DF355" s="93"/>
      <c r="DG355" s="93"/>
      <c r="DH355" s="93"/>
      <c r="DI355" s="93"/>
      <c r="DJ355" s="93"/>
      <c r="DK355" s="93"/>
      <c r="DL355" s="93"/>
      <c r="DM355" s="93"/>
      <c r="DN355" s="93"/>
      <c r="DO355" s="93"/>
      <c r="DP355" s="93"/>
      <c r="DQ355" s="93"/>
      <c r="DR355" s="93"/>
    </row>
    <row r="356">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c r="AA356" s="93"/>
      <c r="AB356" s="93"/>
      <c r="AC356" s="93"/>
      <c r="AD356" s="93"/>
      <c r="AE356" s="93"/>
      <c r="AF356" s="93"/>
      <c r="AG356" s="93"/>
      <c r="AH356" s="93"/>
      <c r="AI356" s="93"/>
      <c r="AJ356" s="93"/>
      <c r="AK356" s="93"/>
      <c r="AL356" s="93"/>
      <c r="AM356" s="93"/>
      <c r="AN356" s="93"/>
      <c r="AO356" s="93"/>
      <c r="AP356" s="93"/>
      <c r="AQ356" s="93"/>
      <c r="AR356" s="93"/>
      <c r="AS356" s="93"/>
      <c r="AT356" s="93"/>
      <c r="AU356" s="93"/>
      <c r="AV356" s="93"/>
      <c r="AW356" s="93"/>
      <c r="AX356" s="93"/>
      <c r="AY356" s="93"/>
      <c r="AZ356" s="93"/>
      <c r="BA356" s="93"/>
      <c r="BB356" s="93"/>
      <c r="BC356" s="93"/>
      <c r="BD356" s="93"/>
      <c r="BE356" s="93"/>
      <c r="BF356" s="93"/>
      <c r="BG356" s="93"/>
      <c r="BH356" s="93"/>
      <c r="BI356" s="93"/>
      <c r="BJ356" s="93"/>
      <c r="BK356" s="93"/>
      <c r="BL356" s="93"/>
      <c r="BM356" s="93"/>
      <c r="BN356" s="93"/>
      <c r="BO356" s="93"/>
      <c r="BP356" s="93"/>
      <c r="BQ356" s="93"/>
      <c r="BR356" s="93"/>
      <c r="BS356" s="93"/>
      <c r="BT356" s="93"/>
      <c r="BU356" s="93"/>
      <c r="BV356" s="93"/>
      <c r="BW356" s="93"/>
      <c r="BX356" s="93"/>
      <c r="BY356" s="93"/>
      <c r="BZ356" s="93"/>
      <c r="CA356" s="93"/>
      <c r="CB356" s="93"/>
      <c r="CC356" s="93"/>
      <c r="CD356" s="93"/>
      <c r="CE356" s="93"/>
      <c r="CF356" s="93"/>
      <c r="CG356" s="93"/>
      <c r="CH356" s="93"/>
      <c r="CI356" s="93"/>
      <c r="CJ356" s="93"/>
      <c r="CK356" s="93"/>
      <c r="CL356" s="93"/>
      <c r="CM356" s="93"/>
      <c r="CN356" s="93"/>
      <c r="CO356" s="93"/>
      <c r="CP356" s="93"/>
      <c r="CQ356" s="93"/>
      <c r="CR356" s="93"/>
      <c r="CS356" s="93"/>
      <c r="CT356" s="93"/>
      <c r="CU356" s="93"/>
      <c r="CV356" s="93"/>
      <c r="CW356" s="93"/>
      <c r="CX356" s="93"/>
      <c r="CY356" s="93"/>
      <c r="CZ356" s="93"/>
      <c r="DA356" s="93"/>
      <c r="DB356" s="93"/>
      <c r="DC356" s="93"/>
      <c r="DD356" s="93"/>
      <c r="DE356" s="93"/>
      <c r="DF356" s="93"/>
      <c r="DG356" s="93"/>
      <c r="DH356" s="93"/>
      <c r="DI356" s="93"/>
      <c r="DJ356" s="93"/>
      <c r="DK356" s="93"/>
      <c r="DL356" s="93"/>
      <c r="DM356" s="93"/>
      <c r="DN356" s="93"/>
      <c r="DO356" s="93"/>
      <c r="DP356" s="93"/>
      <c r="DQ356" s="93"/>
      <c r="DR356" s="93"/>
    </row>
    <row r="357">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c r="AA357" s="93"/>
      <c r="AB357" s="93"/>
      <c r="AC357" s="93"/>
      <c r="AD357" s="93"/>
      <c r="AE357" s="93"/>
      <c r="AF357" s="93"/>
      <c r="AG357" s="93"/>
      <c r="AH357" s="93"/>
      <c r="AI357" s="93"/>
      <c r="AJ357" s="93"/>
      <c r="AK357" s="93"/>
      <c r="AL357" s="93"/>
      <c r="AM357" s="93"/>
      <c r="AN357" s="93"/>
      <c r="AO357" s="93"/>
      <c r="AP357" s="93"/>
      <c r="AQ357" s="93"/>
      <c r="AR357" s="93"/>
      <c r="AS357" s="93"/>
      <c r="AT357" s="93"/>
      <c r="AU357" s="93"/>
      <c r="AV357" s="93"/>
      <c r="AW357" s="93"/>
      <c r="AX357" s="93"/>
      <c r="AY357" s="93"/>
      <c r="AZ357" s="93"/>
      <c r="BA357" s="93"/>
      <c r="BB357" s="93"/>
      <c r="BC357" s="93"/>
      <c r="BD357" s="93"/>
      <c r="BE357" s="93"/>
      <c r="BF357" s="93"/>
      <c r="BG357" s="93"/>
      <c r="BH357" s="93"/>
      <c r="BI357" s="93"/>
      <c r="BJ357" s="93"/>
      <c r="BK357" s="93"/>
      <c r="BL357" s="93"/>
      <c r="BM357" s="93"/>
      <c r="BN357" s="93"/>
      <c r="BO357" s="93"/>
      <c r="BP357" s="93"/>
      <c r="BQ357" s="93"/>
      <c r="BR357" s="93"/>
      <c r="BS357" s="93"/>
      <c r="BT357" s="93"/>
      <c r="BU357" s="93"/>
      <c r="BV357" s="93"/>
      <c r="BW357" s="93"/>
      <c r="BX357" s="93"/>
      <c r="BY357" s="93"/>
      <c r="BZ357" s="93"/>
      <c r="CA357" s="93"/>
      <c r="CB357" s="93"/>
      <c r="CC357" s="93"/>
      <c r="CD357" s="93"/>
      <c r="CE357" s="93"/>
      <c r="CF357" s="93"/>
      <c r="CG357" s="93"/>
      <c r="CH357" s="93"/>
      <c r="CI357" s="93"/>
      <c r="CJ357" s="93"/>
      <c r="CK357" s="93"/>
      <c r="CL357" s="93"/>
      <c r="CM357" s="93"/>
      <c r="CN357" s="93"/>
      <c r="CO357" s="93"/>
      <c r="CP357" s="93"/>
      <c r="CQ357" s="93"/>
      <c r="CR357" s="93"/>
      <c r="CS357" s="93"/>
      <c r="CT357" s="93"/>
      <c r="CU357" s="93"/>
      <c r="CV357" s="93"/>
      <c r="CW357" s="93"/>
      <c r="CX357" s="93"/>
      <c r="CY357" s="93"/>
      <c r="CZ357" s="93"/>
      <c r="DA357" s="93"/>
      <c r="DB357" s="93"/>
      <c r="DC357" s="93"/>
      <c r="DD357" s="93"/>
      <c r="DE357" s="93"/>
      <c r="DF357" s="93"/>
      <c r="DG357" s="93"/>
      <c r="DH357" s="93"/>
      <c r="DI357" s="93"/>
      <c r="DJ357" s="93"/>
      <c r="DK357" s="93"/>
      <c r="DL357" s="93"/>
      <c r="DM357" s="93"/>
      <c r="DN357" s="93"/>
      <c r="DO357" s="93"/>
      <c r="DP357" s="93"/>
      <c r="DQ357" s="93"/>
      <c r="DR357" s="93"/>
    </row>
    <row r="358">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c r="AA358" s="93"/>
      <c r="AB358" s="93"/>
      <c r="AC358" s="93"/>
      <c r="AD358" s="93"/>
      <c r="AE358" s="93"/>
      <c r="AF358" s="93"/>
      <c r="AG358" s="93"/>
      <c r="AH358" s="93"/>
      <c r="AI358" s="93"/>
      <c r="AJ358" s="93"/>
      <c r="AK358" s="93"/>
      <c r="AL358" s="93"/>
      <c r="AM358" s="93"/>
      <c r="AN358" s="93"/>
      <c r="AO358" s="93"/>
      <c r="AP358" s="93"/>
      <c r="AQ358" s="93"/>
      <c r="AR358" s="93"/>
      <c r="AS358" s="93"/>
      <c r="AT358" s="93"/>
      <c r="AU358" s="93"/>
      <c r="AV358" s="93"/>
      <c r="AW358" s="93"/>
      <c r="AX358" s="93"/>
      <c r="AY358" s="93"/>
      <c r="AZ358" s="93"/>
      <c r="BA358" s="93"/>
      <c r="BB358" s="93"/>
      <c r="BC358" s="93"/>
      <c r="BD358" s="93"/>
      <c r="BE358" s="93"/>
      <c r="BF358" s="93"/>
      <c r="BG358" s="93"/>
      <c r="BH358" s="93"/>
      <c r="BI358" s="93"/>
      <c r="BJ358" s="93"/>
      <c r="BK358" s="93"/>
      <c r="BL358" s="93"/>
      <c r="BM358" s="93"/>
      <c r="BN358" s="93"/>
      <c r="BO358" s="93"/>
      <c r="BP358" s="93"/>
      <c r="BQ358" s="93"/>
      <c r="BR358" s="93"/>
      <c r="BS358" s="93"/>
      <c r="BT358" s="93"/>
      <c r="BU358" s="93"/>
      <c r="BV358" s="93"/>
      <c r="BW358" s="93"/>
      <c r="BX358" s="93"/>
      <c r="BY358" s="93"/>
      <c r="BZ358" s="93"/>
      <c r="CA358" s="93"/>
      <c r="CB358" s="93"/>
      <c r="CC358" s="93"/>
      <c r="CD358" s="93"/>
      <c r="CE358" s="93"/>
      <c r="CF358" s="93"/>
      <c r="CG358" s="93"/>
      <c r="CH358" s="93"/>
      <c r="CI358" s="93"/>
      <c r="CJ358" s="93"/>
      <c r="CK358" s="93"/>
      <c r="CL358" s="93"/>
      <c r="CM358" s="93"/>
      <c r="CN358" s="93"/>
      <c r="CO358" s="93"/>
      <c r="CP358" s="93"/>
      <c r="CQ358" s="93"/>
      <c r="CR358" s="93"/>
      <c r="CS358" s="93"/>
      <c r="CT358" s="93"/>
      <c r="CU358" s="93"/>
      <c r="CV358" s="93"/>
      <c r="CW358" s="93"/>
      <c r="CX358" s="93"/>
      <c r="CY358" s="93"/>
      <c r="CZ358" s="93"/>
      <c r="DA358" s="93"/>
      <c r="DB358" s="93"/>
      <c r="DC358" s="93"/>
      <c r="DD358" s="93"/>
      <c r="DE358" s="93"/>
      <c r="DF358" s="93"/>
      <c r="DG358" s="93"/>
      <c r="DH358" s="93"/>
      <c r="DI358" s="93"/>
      <c r="DJ358" s="93"/>
      <c r="DK358" s="93"/>
      <c r="DL358" s="93"/>
      <c r="DM358" s="93"/>
      <c r="DN358" s="93"/>
      <c r="DO358" s="93"/>
      <c r="DP358" s="93"/>
      <c r="DQ358" s="93"/>
      <c r="DR358" s="93"/>
    </row>
    <row r="359">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c r="AA359" s="93"/>
      <c r="AB359" s="93"/>
      <c r="AC359" s="93"/>
      <c r="AD359" s="93"/>
      <c r="AE359" s="93"/>
      <c r="AF359" s="93"/>
      <c r="AG359" s="93"/>
      <c r="AH359" s="93"/>
      <c r="AI359" s="93"/>
      <c r="AJ359" s="93"/>
      <c r="AK359" s="93"/>
      <c r="AL359" s="93"/>
      <c r="AM359" s="93"/>
      <c r="AN359" s="93"/>
      <c r="AO359" s="93"/>
      <c r="AP359" s="93"/>
      <c r="AQ359" s="93"/>
      <c r="AR359" s="93"/>
      <c r="AS359" s="93"/>
      <c r="AT359" s="93"/>
      <c r="AU359" s="93"/>
      <c r="AV359" s="93"/>
      <c r="AW359" s="93"/>
      <c r="AX359" s="93"/>
      <c r="AY359" s="93"/>
      <c r="AZ359" s="93"/>
      <c r="BA359" s="93"/>
      <c r="BB359" s="93"/>
      <c r="BC359" s="93"/>
      <c r="BD359" s="93"/>
      <c r="BE359" s="93"/>
      <c r="BF359" s="93"/>
      <c r="BG359" s="93"/>
      <c r="BH359" s="93"/>
      <c r="BI359" s="93"/>
      <c r="BJ359" s="93"/>
      <c r="BK359" s="93"/>
      <c r="BL359" s="93"/>
      <c r="BM359" s="93"/>
      <c r="BN359" s="93"/>
      <c r="BO359" s="93"/>
      <c r="BP359" s="93"/>
      <c r="BQ359" s="93"/>
      <c r="BR359" s="93"/>
      <c r="BS359" s="93"/>
      <c r="BT359" s="93"/>
      <c r="BU359" s="93"/>
      <c r="BV359" s="93"/>
      <c r="BW359" s="93"/>
      <c r="BX359" s="93"/>
      <c r="BY359" s="93"/>
      <c r="BZ359" s="93"/>
      <c r="CA359" s="93"/>
      <c r="CB359" s="93"/>
      <c r="CC359" s="93"/>
      <c r="CD359" s="93"/>
      <c r="CE359" s="93"/>
      <c r="CF359" s="93"/>
      <c r="CG359" s="93"/>
      <c r="CH359" s="93"/>
      <c r="CI359" s="93"/>
      <c r="CJ359" s="93"/>
      <c r="CK359" s="93"/>
      <c r="CL359" s="93"/>
      <c r="CM359" s="93"/>
      <c r="CN359" s="93"/>
      <c r="CO359" s="93"/>
      <c r="CP359" s="93"/>
      <c r="CQ359" s="93"/>
      <c r="CR359" s="93"/>
      <c r="CS359" s="93"/>
      <c r="CT359" s="93"/>
      <c r="CU359" s="93"/>
      <c r="CV359" s="93"/>
      <c r="CW359" s="93"/>
      <c r="CX359" s="93"/>
      <c r="CY359" s="93"/>
      <c r="CZ359" s="93"/>
      <c r="DA359" s="93"/>
      <c r="DB359" s="93"/>
      <c r="DC359" s="93"/>
      <c r="DD359" s="93"/>
      <c r="DE359" s="93"/>
      <c r="DF359" s="93"/>
      <c r="DG359" s="93"/>
      <c r="DH359" s="93"/>
      <c r="DI359" s="93"/>
      <c r="DJ359" s="93"/>
      <c r="DK359" s="93"/>
      <c r="DL359" s="93"/>
      <c r="DM359" s="93"/>
      <c r="DN359" s="93"/>
      <c r="DO359" s="93"/>
      <c r="DP359" s="93"/>
      <c r="DQ359" s="93"/>
      <c r="DR359" s="93"/>
    </row>
    <row r="360">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c r="AA360" s="93"/>
      <c r="AB360" s="93"/>
      <c r="AC360" s="93"/>
      <c r="AD360" s="93"/>
      <c r="AE360" s="93"/>
      <c r="AF360" s="93"/>
      <c r="AG360" s="93"/>
      <c r="AH360" s="93"/>
      <c r="AI360" s="93"/>
      <c r="AJ360" s="93"/>
      <c r="AK360" s="93"/>
      <c r="AL360" s="93"/>
      <c r="AM360" s="93"/>
      <c r="AN360" s="93"/>
      <c r="AO360" s="93"/>
      <c r="AP360" s="93"/>
      <c r="AQ360" s="93"/>
      <c r="AR360" s="93"/>
      <c r="AS360" s="93"/>
      <c r="AT360" s="93"/>
      <c r="AU360" s="93"/>
      <c r="AV360" s="93"/>
      <c r="AW360" s="93"/>
      <c r="AX360" s="93"/>
      <c r="AY360" s="93"/>
      <c r="AZ360" s="93"/>
      <c r="BA360" s="93"/>
      <c r="BB360" s="93"/>
      <c r="BC360" s="93"/>
      <c r="BD360" s="93"/>
      <c r="BE360" s="93"/>
      <c r="BF360" s="93"/>
      <c r="BG360" s="93"/>
      <c r="BH360" s="93"/>
      <c r="BI360" s="93"/>
      <c r="BJ360" s="93"/>
      <c r="BK360" s="93"/>
      <c r="BL360" s="93"/>
      <c r="BM360" s="93"/>
      <c r="BN360" s="93"/>
      <c r="BO360" s="93"/>
      <c r="BP360" s="93"/>
      <c r="BQ360" s="93"/>
      <c r="BR360" s="93"/>
      <c r="BS360" s="93"/>
      <c r="BT360" s="93"/>
      <c r="BU360" s="93"/>
      <c r="BV360" s="93"/>
      <c r="BW360" s="93"/>
      <c r="BX360" s="93"/>
      <c r="BY360" s="93"/>
      <c r="BZ360" s="93"/>
      <c r="CA360" s="93"/>
      <c r="CB360" s="93"/>
      <c r="CC360" s="93"/>
      <c r="CD360" s="93"/>
      <c r="CE360" s="93"/>
      <c r="CF360" s="93"/>
      <c r="CG360" s="93"/>
      <c r="CH360" s="93"/>
      <c r="CI360" s="93"/>
      <c r="CJ360" s="93"/>
      <c r="CK360" s="93"/>
      <c r="CL360" s="93"/>
      <c r="CM360" s="93"/>
      <c r="CN360" s="93"/>
      <c r="CO360" s="93"/>
      <c r="CP360" s="93"/>
      <c r="CQ360" s="93"/>
      <c r="CR360" s="93"/>
      <c r="CS360" s="93"/>
      <c r="CT360" s="93"/>
      <c r="CU360" s="93"/>
      <c r="CV360" s="93"/>
      <c r="CW360" s="93"/>
      <c r="CX360" s="93"/>
      <c r="CY360" s="93"/>
      <c r="CZ360" s="93"/>
      <c r="DA360" s="93"/>
      <c r="DB360" s="93"/>
      <c r="DC360" s="93"/>
      <c r="DD360" s="93"/>
      <c r="DE360" s="93"/>
      <c r="DF360" s="93"/>
      <c r="DG360" s="93"/>
      <c r="DH360" s="93"/>
      <c r="DI360" s="93"/>
      <c r="DJ360" s="93"/>
      <c r="DK360" s="93"/>
      <c r="DL360" s="93"/>
      <c r="DM360" s="93"/>
      <c r="DN360" s="93"/>
      <c r="DO360" s="93"/>
      <c r="DP360" s="93"/>
      <c r="DQ360" s="93"/>
      <c r="DR360" s="93"/>
    </row>
    <row r="361">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c r="AA361" s="93"/>
      <c r="AB361" s="93"/>
      <c r="AC361" s="93"/>
      <c r="AD361" s="93"/>
      <c r="AE361" s="93"/>
      <c r="AF361" s="93"/>
      <c r="AG361" s="93"/>
      <c r="AH361" s="93"/>
      <c r="AI361" s="93"/>
      <c r="AJ361" s="93"/>
      <c r="AK361" s="93"/>
      <c r="AL361" s="93"/>
      <c r="AM361" s="93"/>
      <c r="AN361" s="93"/>
      <c r="AO361" s="93"/>
      <c r="AP361" s="93"/>
      <c r="AQ361" s="93"/>
      <c r="AR361" s="93"/>
      <c r="AS361" s="93"/>
      <c r="AT361" s="93"/>
      <c r="AU361" s="93"/>
      <c r="AV361" s="93"/>
      <c r="AW361" s="93"/>
      <c r="AX361" s="93"/>
      <c r="AY361" s="93"/>
      <c r="AZ361" s="93"/>
      <c r="BA361" s="93"/>
      <c r="BB361" s="93"/>
      <c r="BC361" s="93"/>
      <c r="BD361" s="93"/>
      <c r="BE361" s="93"/>
      <c r="BF361" s="93"/>
      <c r="BG361" s="93"/>
      <c r="BH361" s="93"/>
      <c r="BI361" s="93"/>
      <c r="BJ361" s="93"/>
      <c r="BK361" s="93"/>
      <c r="BL361" s="93"/>
      <c r="BM361" s="93"/>
      <c r="BN361" s="93"/>
      <c r="BO361" s="93"/>
      <c r="BP361" s="93"/>
      <c r="BQ361" s="93"/>
      <c r="BR361" s="93"/>
      <c r="BS361" s="93"/>
      <c r="BT361" s="93"/>
      <c r="BU361" s="93"/>
      <c r="BV361" s="93"/>
      <c r="BW361" s="93"/>
      <c r="BX361" s="93"/>
      <c r="BY361" s="93"/>
      <c r="BZ361" s="93"/>
      <c r="CA361" s="93"/>
      <c r="CB361" s="93"/>
      <c r="CC361" s="93"/>
      <c r="CD361" s="93"/>
      <c r="CE361" s="93"/>
      <c r="CF361" s="93"/>
      <c r="CG361" s="93"/>
      <c r="CH361" s="93"/>
      <c r="CI361" s="93"/>
      <c r="CJ361" s="93"/>
      <c r="CK361" s="93"/>
      <c r="CL361" s="93"/>
      <c r="CM361" s="93"/>
      <c r="CN361" s="93"/>
      <c r="CO361" s="93"/>
      <c r="CP361" s="93"/>
      <c r="CQ361" s="93"/>
      <c r="CR361" s="93"/>
      <c r="CS361" s="93"/>
      <c r="CT361" s="93"/>
      <c r="CU361" s="93"/>
      <c r="CV361" s="93"/>
      <c r="CW361" s="93"/>
      <c r="CX361" s="93"/>
      <c r="CY361" s="93"/>
      <c r="CZ361" s="93"/>
      <c r="DA361" s="93"/>
      <c r="DB361" s="93"/>
      <c r="DC361" s="93"/>
      <c r="DD361" s="93"/>
      <c r="DE361" s="93"/>
      <c r="DF361" s="93"/>
      <c r="DG361" s="93"/>
      <c r="DH361" s="93"/>
      <c r="DI361" s="93"/>
      <c r="DJ361" s="93"/>
      <c r="DK361" s="93"/>
      <c r="DL361" s="93"/>
      <c r="DM361" s="93"/>
      <c r="DN361" s="93"/>
      <c r="DO361" s="93"/>
      <c r="DP361" s="93"/>
      <c r="DQ361" s="93"/>
      <c r="DR361" s="93"/>
    </row>
    <row r="362">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c r="AA362" s="93"/>
      <c r="AB362" s="93"/>
      <c r="AC362" s="93"/>
      <c r="AD362" s="93"/>
      <c r="AE362" s="93"/>
      <c r="AF362" s="93"/>
      <c r="AG362" s="93"/>
      <c r="AH362" s="93"/>
      <c r="AI362" s="93"/>
      <c r="AJ362" s="93"/>
      <c r="AK362" s="93"/>
      <c r="AL362" s="93"/>
      <c r="AM362" s="93"/>
      <c r="AN362" s="93"/>
      <c r="AO362" s="93"/>
      <c r="AP362" s="93"/>
      <c r="AQ362" s="93"/>
      <c r="AR362" s="93"/>
      <c r="AS362" s="93"/>
      <c r="AT362" s="93"/>
      <c r="AU362" s="93"/>
      <c r="AV362" s="93"/>
      <c r="AW362" s="93"/>
      <c r="AX362" s="93"/>
      <c r="AY362" s="93"/>
      <c r="AZ362" s="93"/>
      <c r="BA362" s="93"/>
      <c r="BB362" s="93"/>
      <c r="BC362" s="93"/>
      <c r="BD362" s="93"/>
      <c r="BE362" s="93"/>
      <c r="BF362" s="93"/>
      <c r="BG362" s="93"/>
      <c r="BH362" s="93"/>
      <c r="BI362" s="93"/>
      <c r="BJ362" s="93"/>
      <c r="BK362" s="93"/>
      <c r="BL362" s="93"/>
      <c r="BM362" s="93"/>
      <c r="BN362" s="93"/>
      <c r="BO362" s="93"/>
      <c r="BP362" s="93"/>
      <c r="BQ362" s="93"/>
      <c r="BR362" s="93"/>
      <c r="BS362" s="93"/>
      <c r="BT362" s="93"/>
      <c r="BU362" s="93"/>
      <c r="BV362" s="93"/>
      <c r="BW362" s="93"/>
      <c r="BX362" s="93"/>
      <c r="BY362" s="93"/>
      <c r="BZ362" s="93"/>
      <c r="CA362" s="93"/>
      <c r="CB362" s="93"/>
      <c r="CC362" s="93"/>
      <c r="CD362" s="93"/>
      <c r="CE362" s="93"/>
      <c r="CF362" s="93"/>
      <c r="CG362" s="93"/>
      <c r="CH362" s="93"/>
      <c r="CI362" s="93"/>
      <c r="CJ362" s="93"/>
      <c r="CK362" s="93"/>
      <c r="CL362" s="93"/>
      <c r="CM362" s="93"/>
      <c r="CN362" s="93"/>
      <c r="CO362" s="93"/>
      <c r="CP362" s="93"/>
      <c r="CQ362" s="93"/>
      <c r="CR362" s="93"/>
      <c r="CS362" s="93"/>
      <c r="CT362" s="93"/>
      <c r="CU362" s="93"/>
      <c r="CV362" s="93"/>
      <c r="CW362" s="93"/>
      <c r="CX362" s="93"/>
      <c r="CY362" s="93"/>
      <c r="CZ362" s="93"/>
      <c r="DA362" s="93"/>
      <c r="DB362" s="93"/>
      <c r="DC362" s="93"/>
      <c r="DD362" s="93"/>
      <c r="DE362" s="93"/>
      <c r="DF362" s="93"/>
      <c r="DG362" s="93"/>
      <c r="DH362" s="93"/>
      <c r="DI362" s="93"/>
      <c r="DJ362" s="93"/>
      <c r="DK362" s="93"/>
      <c r="DL362" s="93"/>
      <c r="DM362" s="93"/>
      <c r="DN362" s="93"/>
      <c r="DO362" s="93"/>
      <c r="DP362" s="93"/>
      <c r="DQ362" s="93"/>
      <c r="DR362" s="93"/>
    </row>
    <row r="363">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c r="AA363" s="93"/>
      <c r="AB363" s="93"/>
      <c r="AC363" s="93"/>
      <c r="AD363" s="93"/>
      <c r="AE363" s="93"/>
      <c r="AF363" s="93"/>
      <c r="AG363" s="93"/>
      <c r="AH363" s="93"/>
      <c r="AI363" s="93"/>
      <c r="AJ363" s="93"/>
      <c r="AK363" s="93"/>
      <c r="AL363" s="93"/>
      <c r="AM363" s="93"/>
      <c r="AN363" s="93"/>
      <c r="AO363" s="93"/>
      <c r="AP363" s="93"/>
      <c r="AQ363" s="93"/>
      <c r="AR363" s="93"/>
      <c r="AS363" s="93"/>
      <c r="AT363" s="93"/>
      <c r="AU363" s="93"/>
      <c r="AV363" s="93"/>
      <c r="AW363" s="93"/>
      <c r="AX363" s="93"/>
      <c r="AY363" s="93"/>
      <c r="AZ363" s="93"/>
      <c r="BA363" s="93"/>
      <c r="BB363" s="93"/>
      <c r="BC363" s="93"/>
      <c r="BD363" s="93"/>
      <c r="BE363" s="93"/>
      <c r="BF363" s="93"/>
      <c r="BG363" s="93"/>
      <c r="BH363" s="93"/>
      <c r="BI363" s="93"/>
      <c r="BJ363" s="93"/>
      <c r="BK363" s="93"/>
      <c r="BL363" s="93"/>
      <c r="BM363" s="93"/>
      <c r="BN363" s="93"/>
      <c r="BO363" s="93"/>
      <c r="BP363" s="93"/>
      <c r="BQ363" s="93"/>
      <c r="BR363" s="93"/>
      <c r="BS363" s="93"/>
      <c r="BT363" s="93"/>
      <c r="BU363" s="93"/>
      <c r="BV363" s="93"/>
      <c r="BW363" s="93"/>
      <c r="BX363" s="93"/>
      <c r="BY363" s="93"/>
      <c r="BZ363" s="93"/>
      <c r="CA363" s="93"/>
      <c r="CB363" s="93"/>
      <c r="CC363" s="93"/>
      <c r="CD363" s="93"/>
      <c r="CE363" s="93"/>
      <c r="CF363" s="93"/>
      <c r="CG363" s="93"/>
      <c r="CH363" s="93"/>
      <c r="CI363" s="93"/>
      <c r="CJ363" s="93"/>
      <c r="CK363" s="93"/>
      <c r="CL363" s="93"/>
      <c r="CM363" s="93"/>
      <c r="CN363" s="93"/>
      <c r="CO363" s="93"/>
      <c r="CP363" s="93"/>
      <c r="CQ363" s="93"/>
      <c r="CR363" s="93"/>
      <c r="CS363" s="93"/>
      <c r="CT363" s="93"/>
      <c r="CU363" s="93"/>
      <c r="CV363" s="93"/>
      <c r="CW363" s="93"/>
      <c r="CX363" s="93"/>
      <c r="CY363" s="93"/>
      <c r="CZ363" s="93"/>
      <c r="DA363" s="93"/>
      <c r="DB363" s="93"/>
      <c r="DC363" s="93"/>
      <c r="DD363" s="93"/>
      <c r="DE363" s="93"/>
      <c r="DF363" s="93"/>
      <c r="DG363" s="93"/>
      <c r="DH363" s="93"/>
      <c r="DI363" s="93"/>
      <c r="DJ363" s="93"/>
      <c r="DK363" s="93"/>
      <c r="DL363" s="93"/>
      <c r="DM363" s="93"/>
      <c r="DN363" s="93"/>
      <c r="DO363" s="93"/>
      <c r="DP363" s="93"/>
      <c r="DQ363" s="93"/>
      <c r="DR363" s="93"/>
    </row>
    <row r="364">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c r="AA364" s="93"/>
      <c r="AB364" s="93"/>
      <c r="AC364" s="93"/>
      <c r="AD364" s="93"/>
      <c r="AE364" s="93"/>
      <c r="AF364" s="93"/>
      <c r="AG364" s="93"/>
      <c r="AH364" s="93"/>
      <c r="AI364" s="93"/>
      <c r="AJ364" s="93"/>
      <c r="AK364" s="93"/>
      <c r="AL364" s="93"/>
      <c r="AM364" s="93"/>
      <c r="AN364" s="93"/>
      <c r="AO364" s="93"/>
      <c r="AP364" s="93"/>
      <c r="AQ364" s="93"/>
      <c r="AR364" s="93"/>
      <c r="AS364" s="93"/>
      <c r="AT364" s="93"/>
      <c r="AU364" s="93"/>
      <c r="AV364" s="93"/>
      <c r="AW364" s="93"/>
      <c r="AX364" s="93"/>
      <c r="AY364" s="93"/>
      <c r="AZ364" s="93"/>
      <c r="BA364" s="93"/>
      <c r="BB364" s="93"/>
      <c r="BC364" s="93"/>
      <c r="BD364" s="93"/>
      <c r="BE364" s="93"/>
      <c r="BF364" s="93"/>
      <c r="BG364" s="93"/>
      <c r="BH364" s="93"/>
      <c r="BI364" s="93"/>
      <c r="BJ364" s="93"/>
      <c r="BK364" s="93"/>
      <c r="BL364" s="93"/>
      <c r="BM364" s="93"/>
      <c r="BN364" s="93"/>
      <c r="BO364" s="93"/>
      <c r="BP364" s="93"/>
      <c r="BQ364" s="93"/>
      <c r="BR364" s="93"/>
      <c r="BS364" s="93"/>
      <c r="BT364" s="93"/>
      <c r="BU364" s="93"/>
      <c r="BV364" s="93"/>
      <c r="BW364" s="93"/>
      <c r="BX364" s="93"/>
      <c r="BY364" s="93"/>
      <c r="BZ364" s="93"/>
      <c r="CA364" s="93"/>
      <c r="CB364" s="93"/>
      <c r="CC364" s="93"/>
      <c r="CD364" s="93"/>
      <c r="CE364" s="93"/>
      <c r="CF364" s="93"/>
      <c r="CG364" s="93"/>
      <c r="CH364" s="93"/>
      <c r="CI364" s="93"/>
      <c r="CJ364" s="93"/>
      <c r="CK364" s="93"/>
      <c r="CL364" s="93"/>
      <c r="CM364" s="93"/>
      <c r="CN364" s="93"/>
      <c r="CO364" s="93"/>
      <c r="CP364" s="93"/>
      <c r="CQ364" s="93"/>
      <c r="CR364" s="93"/>
      <c r="CS364" s="93"/>
      <c r="CT364" s="93"/>
      <c r="CU364" s="93"/>
      <c r="CV364" s="93"/>
      <c r="CW364" s="93"/>
      <c r="CX364" s="93"/>
      <c r="CY364" s="93"/>
      <c r="CZ364" s="93"/>
      <c r="DA364" s="93"/>
      <c r="DB364" s="93"/>
      <c r="DC364" s="93"/>
      <c r="DD364" s="93"/>
      <c r="DE364" s="93"/>
      <c r="DF364" s="93"/>
      <c r="DG364" s="93"/>
      <c r="DH364" s="93"/>
      <c r="DI364" s="93"/>
      <c r="DJ364" s="93"/>
      <c r="DK364" s="93"/>
      <c r="DL364" s="93"/>
      <c r="DM364" s="93"/>
      <c r="DN364" s="93"/>
      <c r="DO364" s="93"/>
      <c r="DP364" s="93"/>
      <c r="DQ364" s="93"/>
      <c r="DR364" s="93"/>
    </row>
    <row r="365">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c r="AA365" s="93"/>
      <c r="AB365" s="93"/>
      <c r="AC365" s="93"/>
      <c r="AD365" s="93"/>
      <c r="AE365" s="93"/>
      <c r="AF365" s="93"/>
      <c r="AG365" s="93"/>
      <c r="AH365" s="93"/>
      <c r="AI365" s="93"/>
      <c r="AJ365" s="93"/>
      <c r="AK365" s="93"/>
      <c r="AL365" s="93"/>
      <c r="AM365" s="93"/>
      <c r="AN365" s="93"/>
      <c r="AO365" s="93"/>
      <c r="AP365" s="93"/>
      <c r="AQ365" s="93"/>
      <c r="AR365" s="93"/>
      <c r="AS365" s="93"/>
      <c r="AT365" s="93"/>
      <c r="AU365" s="93"/>
      <c r="AV365" s="93"/>
      <c r="AW365" s="93"/>
      <c r="AX365" s="93"/>
      <c r="AY365" s="93"/>
      <c r="AZ365" s="93"/>
      <c r="BA365" s="93"/>
      <c r="BB365" s="93"/>
      <c r="BC365" s="93"/>
      <c r="BD365" s="93"/>
      <c r="BE365" s="93"/>
      <c r="BF365" s="93"/>
      <c r="BG365" s="93"/>
      <c r="BH365" s="93"/>
      <c r="BI365" s="93"/>
      <c r="BJ365" s="93"/>
      <c r="BK365" s="93"/>
      <c r="BL365" s="93"/>
      <c r="BM365" s="93"/>
      <c r="BN365" s="93"/>
      <c r="BO365" s="93"/>
      <c r="BP365" s="93"/>
      <c r="BQ365" s="93"/>
      <c r="BR365" s="93"/>
      <c r="BS365" s="93"/>
      <c r="BT365" s="93"/>
      <c r="BU365" s="93"/>
      <c r="BV365" s="93"/>
      <c r="BW365" s="93"/>
      <c r="BX365" s="93"/>
      <c r="BY365" s="93"/>
      <c r="BZ365" s="93"/>
      <c r="CA365" s="93"/>
      <c r="CB365" s="93"/>
      <c r="CC365" s="93"/>
      <c r="CD365" s="93"/>
      <c r="CE365" s="93"/>
      <c r="CF365" s="93"/>
      <c r="CG365" s="93"/>
      <c r="CH365" s="93"/>
      <c r="CI365" s="93"/>
      <c r="CJ365" s="93"/>
      <c r="CK365" s="93"/>
      <c r="CL365" s="93"/>
      <c r="CM365" s="93"/>
      <c r="CN365" s="93"/>
      <c r="CO365" s="93"/>
      <c r="CP365" s="93"/>
      <c r="CQ365" s="93"/>
      <c r="CR365" s="93"/>
      <c r="CS365" s="93"/>
      <c r="CT365" s="93"/>
      <c r="CU365" s="93"/>
      <c r="CV365" s="93"/>
      <c r="CW365" s="93"/>
      <c r="CX365" s="93"/>
      <c r="CY365" s="93"/>
      <c r="CZ365" s="93"/>
      <c r="DA365" s="93"/>
      <c r="DB365" s="93"/>
      <c r="DC365" s="93"/>
      <c r="DD365" s="93"/>
      <c r="DE365" s="93"/>
      <c r="DF365" s="93"/>
      <c r="DG365" s="93"/>
      <c r="DH365" s="93"/>
      <c r="DI365" s="93"/>
      <c r="DJ365" s="93"/>
      <c r="DK365" s="93"/>
      <c r="DL365" s="93"/>
      <c r="DM365" s="93"/>
      <c r="DN365" s="93"/>
      <c r="DO365" s="93"/>
      <c r="DP365" s="93"/>
      <c r="DQ365" s="93"/>
      <c r="DR365" s="93"/>
    </row>
    <row r="366">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c r="AA366" s="93"/>
      <c r="AB366" s="93"/>
      <c r="AC366" s="93"/>
      <c r="AD366" s="93"/>
      <c r="AE366" s="93"/>
      <c r="AF366" s="93"/>
      <c r="AG366" s="93"/>
      <c r="AH366" s="93"/>
      <c r="AI366" s="93"/>
      <c r="AJ366" s="93"/>
      <c r="AK366" s="93"/>
      <c r="AL366" s="93"/>
      <c r="AM366" s="93"/>
      <c r="AN366" s="93"/>
      <c r="AO366" s="93"/>
      <c r="AP366" s="93"/>
      <c r="AQ366" s="93"/>
      <c r="AR366" s="93"/>
      <c r="AS366" s="93"/>
      <c r="AT366" s="93"/>
      <c r="AU366" s="93"/>
      <c r="AV366" s="93"/>
      <c r="AW366" s="93"/>
      <c r="AX366" s="93"/>
      <c r="AY366" s="93"/>
      <c r="AZ366" s="93"/>
      <c r="BA366" s="93"/>
      <c r="BB366" s="93"/>
      <c r="BC366" s="93"/>
      <c r="BD366" s="93"/>
      <c r="BE366" s="93"/>
      <c r="BF366" s="93"/>
      <c r="BG366" s="93"/>
      <c r="BH366" s="93"/>
      <c r="BI366" s="93"/>
      <c r="BJ366" s="93"/>
      <c r="BK366" s="93"/>
      <c r="BL366" s="93"/>
      <c r="BM366" s="93"/>
      <c r="BN366" s="93"/>
      <c r="BO366" s="93"/>
      <c r="BP366" s="93"/>
      <c r="BQ366" s="93"/>
      <c r="BR366" s="93"/>
      <c r="BS366" s="93"/>
      <c r="BT366" s="93"/>
      <c r="BU366" s="93"/>
      <c r="BV366" s="93"/>
      <c r="BW366" s="93"/>
      <c r="BX366" s="93"/>
      <c r="BY366" s="93"/>
      <c r="BZ366" s="93"/>
      <c r="CA366" s="93"/>
      <c r="CB366" s="93"/>
      <c r="CC366" s="93"/>
      <c r="CD366" s="93"/>
      <c r="CE366" s="93"/>
      <c r="CF366" s="93"/>
      <c r="CG366" s="93"/>
      <c r="CH366" s="93"/>
      <c r="CI366" s="93"/>
      <c r="CJ366" s="93"/>
      <c r="CK366" s="93"/>
      <c r="CL366" s="93"/>
      <c r="CM366" s="93"/>
      <c r="CN366" s="93"/>
      <c r="CO366" s="93"/>
      <c r="CP366" s="93"/>
      <c r="CQ366" s="93"/>
      <c r="CR366" s="93"/>
      <c r="CS366" s="93"/>
      <c r="CT366" s="93"/>
      <c r="CU366" s="93"/>
      <c r="CV366" s="93"/>
      <c r="CW366" s="93"/>
      <c r="CX366" s="93"/>
      <c r="CY366" s="93"/>
      <c r="CZ366" s="93"/>
      <c r="DA366" s="93"/>
      <c r="DB366" s="93"/>
      <c r="DC366" s="93"/>
      <c r="DD366" s="93"/>
      <c r="DE366" s="93"/>
      <c r="DF366" s="93"/>
      <c r="DG366" s="93"/>
      <c r="DH366" s="93"/>
      <c r="DI366" s="93"/>
      <c r="DJ366" s="93"/>
      <c r="DK366" s="93"/>
      <c r="DL366" s="93"/>
      <c r="DM366" s="93"/>
      <c r="DN366" s="93"/>
      <c r="DO366" s="93"/>
      <c r="DP366" s="93"/>
      <c r="DQ366" s="93"/>
      <c r="DR366" s="93"/>
    </row>
    <row r="367">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c r="AA367" s="93"/>
      <c r="AB367" s="93"/>
      <c r="AC367" s="93"/>
      <c r="AD367" s="93"/>
      <c r="AE367" s="93"/>
      <c r="AF367" s="93"/>
      <c r="AG367" s="93"/>
      <c r="AH367" s="93"/>
      <c r="AI367" s="93"/>
      <c r="AJ367" s="93"/>
      <c r="AK367" s="93"/>
      <c r="AL367" s="93"/>
      <c r="AM367" s="93"/>
      <c r="AN367" s="93"/>
      <c r="AO367" s="93"/>
      <c r="AP367" s="93"/>
      <c r="AQ367" s="93"/>
      <c r="AR367" s="93"/>
      <c r="AS367" s="93"/>
      <c r="AT367" s="93"/>
      <c r="AU367" s="93"/>
      <c r="AV367" s="93"/>
      <c r="AW367" s="93"/>
      <c r="AX367" s="93"/>
      <c r="AY367" s="93"/>
      <c r="AZ367" s="93"/>
      <c r="BA367" s="93"/>
      <c r="BB367" s="93"/>
      <c r="BC367" s="93"/>
      <c r="BD367" s="93"/>
      <c r="BE367" s="93"/>
      <c r="BF367" s="93"/>
      <c r="BG367" s="93"/>
      <c r="BH367" s="93"/>
      <c r="BI367" s="93"/>
      <c r="BJ367" s="93"/>
      <c r="BK367" s="93"/>
      <c r="BL367" s="93"/>
      <c r="BM367" s="93"/>
      <c r="BN367" s="93"/>
      <c r="BO367" s="93"/>
      <c r="BP367" s="93"/>
      <c r="BQ367" s="93"/>
      <c r="BR367" s="93"/>
      <c r="BS367" s="93"/>
      <c r="BT367" s="93"/>
      <c r="BU367" s="93"/>
      <c r="BV367" s="93"/>
      <c r="BW367" s="93"/>
      <c r="BX367" s="93"/>
      <c r="BY367" s="93"/>
      <c r="BZ367" s="93"/>
      <c r="CA367" s="93"/>
      <c r="CB367" s="93"/>
      <c r="CC367" s="93"/>
      <c r="CD367" s="93"/>
      <c r="CE367" s="93"/>
      <c r="CF367" s="93"/>
      <c r="CG367" s="93"/>
      <c r="CH367" s="93"/>
      <c r="CI367" s="93"/>
      <c r="CJ367" s="93"/>
      <c r="CK367" s="93"/>
      <c r="CL367" s="93"/>
      <c r="CM367" s="93"/>
      <c r="CN367" s="93"/>
      <c r="CO367" s="93"/>
      <c r="CP367" s="93"/>
      <c r="CQ367" s="93"/>
      <c r="CR367" s="93"/>
      <c r="CS367" s="93"/>
      <c r="CT367" s="93"/>
      <c r="CU367" s="93"/>
      <c r="CV367" s="93"/>
      <c r="CW367" s="93"/>
      <c r="CX367" s="93"/>
      <c r="CY367" s="93"/>
      <c r="CZ367" s="93"/>
      <c r="DA367" s="93"/>
      <c r="DB367" s="93"/>
      <c r="DC367" s="93"/>
      <c r="DD367" s="93"/>
      <c r="DE367" s="93"/>
      <c r="DF367" s="93"/>
      <c r="DG367" s="93"/>
      <c r="DH367" s="93"/>
      <c r="DI367" s="93"/>
      <c r="DJ367" s="93"/>
      <c r="DK367" s="93"/>
      <c r="DL367" s="93"/>
      <c r="DM367" s="93"/>
      <c r="DN367" s="93"/>
      <c r="DO367" s="93"/>
      <c r="DP367" s="93"/>
      <c r="DQ367" s="93"/>
      <c r="DR367" s="93"/>
    </row>
    <row r="368">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c r="AA368" s="93"/>
      <c r="AB368" s="93"/>
      <c r="AC368" s="93"/>
      <c r="AD368" s="93"/>
      <c r="AE368" s="93"/>
      <c r="AF368" s="93"/>
      <c r="AG368" s="93"/>
      <c r="AH368" s="93"/>
      <c r="AI368" s="93"/>
      <c r="AJ368" s="93"/>
      <c r="AK368" s="93"/>
      <c r="AL368" s="93"/>
      <c r="AM368" s="93"/>
      <c r="AN368" s="93"/>
      <c r="AO368" s="93"/>
      <c r="AP368" s="93"/>
      <c r="AQ368" s="93"/>
      <c r="AR368" s="93"/>
      <c r="AS368" s="93"/>
      <c r="AT368" s="93"/>
      <c r="AU368" s="93"/>
      <c r="AV368" s="93"/>
      <c r="AW368" s="93"/>
      <c r="AX368" s="93"/>
      <c r="AY368" s="93"/>
      <c r="AZ368" s="93"/>
      <c r="BA368" s="93"/>
      <c r="BB368" s="93"/>
      <c r="BC368" s="93"/>
      <c r="BD368" s="93"/>
      <c r="BE368" s="93"/>
      <c r="BF368" s="93"/>
      <c r="BG368" s="93"/>
      <c r="BH368" s="93"/>
      <c r="BI368" s="93"/>
      <c r="BJ368" s="93"/>
      <c r="BK368" s="93"/>
      <c r="BL368" s="93"/>
      <c r="BM368" s="93"/>
      <c r="BN368" s="93"/>
      <c r="BO368" s="93"/>
      <c r="BP368" s="93"/>
      <c r="BQ368" s="93"/>
      <c r="BR368" s="93"/>
      <c r="BS368" s="93"/>
      <c r="BT368" s="93"/>
      <c r="BU368" s="93"/>
      <c r="BV368" s="93"/>
      <c r="BW368" s="93"/>
      <c r="BX368" s="93"/>
      <c r="BY368" s="93"/>
      <c r="BZ368" s="93"/>
      <c r="CA368" s="93"/>
      <c r="CB368" s="93"/>
      <c r="CC368" s="93"/>
      <c r="CD368" s="93"/>
      <c r="CE368" s="93"/>
      <c r="CF368" s="93"/>
      <c r="CG368" s="93"/>
      <c r="CH368" s="93"/>
      <c r="CI368" s="93"/>
      <c r="CJ368" s="93"/>
      <c r="CK368" s="93"/>
      <c r="CL368" s="93"/>
      <c r="CM368" s="93"/>
      <c r="CN368" s="93"/>
      <c r="CO368" s="93"/>
      <c r="CP368" s="93"/>
      <c r="CQ368" s="93"/>
      <c r="CR368" s="93"/>
      <c r="CS368" s="93"/>
      <c r="CT368" s="93"/>
      <c r="CU368" s="93"/>
      <c r="CV368" s="93"/>
      <c r="CW368" s="93"/>
      <c r="CX368" s="93"/>
      <c r="CY368" s="93"/>
      <c r="CZ368" s="93"/>
      <c r="DA368" s="93"/>
      <c r="DB368" s="93"/>
      <c r="DC368" s="93"/>
      <c r="DD368" s="93"/>
      <c r="DE368" s="93"/>
      <c r="DF368" s="93"/>
      <c r="DG368" s="93"/>
      <c r="DH368" s="93"/>
      <c r="DI368" s="93"/>
      <c r="DJ368" s="93"/>
      <c r="DK368" s="93"/>
      <c r="DL368" s="93"/>
      <c r="DM368" s="93"/>
      <c r="DN368" s="93"/>
      <c r="DO368" s="93"/>
      <c r="DP368" s="93"/>
      <c r="DQ368" s="93"/>
      <c r="DR368" s="93"/>
    </row>
    <row r="369">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c r="AA369" s="93"/>
      <c r="AB369" s="93"/>
      <c r="AC369" s="93"/>
      <c r="AD369" s="93"/>
      <c r="AE369" s="93"/>
      <c r="AF369" s="93"/>
      <c r="AG369" s="93"/>
      <c r="AH369" s="93"/>
      <c r="AI369" s="93"/>
      <c r="AJ369" s="93"/>
      <c r="AK369" s="93"/>
      <c r="AL369" s="93"/>
      <c r="AM369" s="93"/>
      <c r="AN369" s="93"/>
      <c r="AO369" s="93"/>
      <c r="AP369" s="93"/>
      <c r="AQ369" s="93"/>
      <c r="AR369" s="93"/>
      <c r="AS369" s="93"/>
      <c r="AT369" s="93"/>
      <c r="AU369" s="93"/>
      <c r="AV369" s="93"/>
      <c r="AW369" s="93"/>
      <c r="AX369" s="93"/>
      <c r="AY369" s="93"/>
      <c r="AZ369" s="93"/>
      <c r="BA369" s="93"/>
      <c r="BB369" s="93"/>
      <c r="BC369" s="93"/>
      <c r="BD369" s="93"/>
      <c r="BE369" s="93"/>
      <c r="BF369" s="93"/>
      <c r="BG369" s="93"/>
      <c r="BH369" s="93"/>
      <c r="BI369" s="93"/>
      <c r="BJ369" s="93"/>
      <c r="BK369" s="93"/>
      <c r="BL369" s="93"/>
      <c r="BM369" s="93"/>
      <c r="BN369" s="93"/>
      <c r="BO369" s="93"/>
      <c r="BP369" s="93"/>
      <c r="BQ369" s="93"/>
      <c r="BR369" s="93"/>
      <c r="BS369" s="93"/>
      <c r="BT369" s="93"/>
      <c r="BU369" s="93"/>
      <c r="BV369" s="93"/>
      <c r="BW369" s="93"/>
      <c r="BX369" s="93"/>
      <c r="BY369" s="93"/>
      <c r="BZ369" s="93"/>
      <c r="CA369" s="93"/>
      <c r="CB369" s="93"/>
      <c r="CC369" s="93"/>
      <c r="CD369" s="93"/>
      <c r="CE369" s="93"/>
      <c r="CF369" s="93"/>
      <c r="CG369" s="93"/>
      <c r="CH369" s="93"/>
      <c r="CI369" s="93"/>
      <c r="CJ369" s="93"/>
      <c r="CK369" s="93"/>
      <c r="CL369" s="93"/>
      <c r="CM369" s="93"/>
      <c r="CN369" s="93"/>
      <c r="CO369" s="93"/>
      <c r="CP369" s="93"/>
      <c r="CQ369" s="93"/>
      <c r="CR369" s="93"/>
      <c r="CS369" s="93"/>
      <c r="CT369" s="93"/>
      <c r="CU369" s="93"/>
      <c r="CV369" s="93"/>
      <c r="CW369" s="93"/>
      <c r="CX369" s="93"/>
      <c r="CY369" s="93"/>
      <c r="CZ369" s="93"/>
      <c r="DA369" s="93"/>
      <c r="DB369" s="93"/>
      <c r="DC369" s="93"/>
      <c r="DD369" s="93"/>
      <c r="DE369" s="93"/>
      <c r="DF369" s="93"/>
      <c r="DG369" s="93"/>
      <c r="DH369" s="93"/>
      <c r="DI369" s="93"/>
      <c r="DJ369" s="93"/>
      <c r="DK369" s="93"/>
      <c r="DL369" s="93"/>
      <c r="DM369" s="93"/>
      <c r="DN369" s="93"/>
      <c r="DO369" s="93"/>
      <c r="DP369" s="93"/>
      <c r="DQ369" s="93"/>
      <c r="DR369" s="93"/>
    </row>
    <row r="370">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c r="AA370" s="93"/>
      <c r="AB370" s="93"/>
      <c r="AC370" s="93"/>
      <c r="AD370" s="93"/>
      <c r="AE370" s="93"/>
      <c r="AF370" s="93"/>
      <c r="AG370" s="93"/>
      <c r="AH370" s="93"/>
      <c r="AI370" s="93"/>
      <c r="AJ370" s="93"/>
      <c r="AK370" s="93"/>
      <c r="AL370" s="93"/>
      <c r="AM370" s="93"/>
      <c r="AN370" s="93"/>
      <c r="AO370" s="93"/>
      <c r="AP370" s="93"/>
      <c r="AQ370" s="93"/>
      <c r="AR370" s="93"/>
      <c r="AS370" s="93"/>
      <c r="AT370" s="93"/>
      <c r="AU370" s="93"/>
      <c r="AV370" s="93"/>
      <c r="AW370" s="93"/>
      <c r="AX370" s="93"/>
      <c r="AY370" s="93"/>
      <c r="AZ370" s="93"/>
      <c r="BA370" s="93"/>
      <c r="BB370" s="93"/>
      <c r="BC370" s="93"/>
      <c r="BD370" s="93"/>
      <c r="BE370" s="93"/>
      <c r="BF370" s="93"/>
      <c r="BG370" s="93"/>
      <c r="BH370" s="93"/>
      <c r="BI370" s="93"/>
      <c r="BJ370" s="93"/>
      <c r="BK370" s="93"/>
      <c r="BL370" s="93"/>
      <c r="BM370" s="93"/>
      <c r="BN370" s="93"/>
      <c r="BO370" s="93"/>
      <c r="BP370" s="93"/>
      <c r="BQ370" s="93"/>
      <c r="BR370" s="93"/>
      <c r="BS370" s="93"/>
      <c r="BT370" s="93"/>
      <c r="BU370" s="93"/>
      <c r="BV370" s="93"/>
      <c r="BW370" s="93"/>
      <c r="BX370" s="93"/>
      <c r="BY370" s="93"/>
      <c r="BZ370" s="93"/>
      <c r="CA370" s="93"/>
      <c r="CB370" s="93"/>
      <c r="CC370" s="93"/>
      <c r="CD370" s="93"/>
      <c r="CE370" s="93"/>
      <c r="CF370" s="93"/>
      <c r="CG370" s="93"/>
      <c r="CH370" s="93"/>
      <c r="CI370" s="93"/>
      <c r="CJ370" s="93"/>
      <c r="CK370" s="93"/>
      <c r="CL370" s="93"/>
      <c r="CM370" s="93"/>
      <c r="CN370" s="93"/>
      <c r="CO370" s="93"/>
      <c r="CP370" s="93"/>
      <c r="CQ370" s="93"/>
      <c r="CR370" s="93"/>
      <c r="CS370" s="93"/>
      <c r="CT370" s="93"/>
      <c r="CU370" s="93"/>
      <c r="CV370" s="93"/>
      <c r="CW370" s="93"/>
      <c r="CX370" s="93"/>
      <c r="CY370" s="93"/>
      <c r="CZ370" s="93"/>
      <c r="DA370" s="93"/>
      <c r="DB370" s="93"/>
      <c r="DC370" s="93"/>
      <c r="DD370" s="93"/>
      <c r="DE370" s="93"/>
      <c r="DF370" s="93"/>
      <c r="DG370" s="93"/>
      <c r="DH370" s="93"/>
      <c r="DI370" s="93"/>
      <c r="DJ370" s="93"/>
      <c r="DK370" s="93"/>
      <c r="DL370" s="93"/>
      <c r="DM370" s="93"/>
      <c r="DN370" s="93"/>
      <c r="DO370" s="93"/>
      <c r="DP370" s="93"/>
      <c r="DQ370" s="93"/>
      <c r="DR370" s="93"/>
    </row>
    <row r="371">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c r="AA371" s="93"/>
      <c r="AB371" s="93"/>
      <c r="AC371" s="93"/>
      <c r="AD371" s="93"/>
      <c r="AE371" s="93"/>
      <c r="AF371" s="93"/>
      <c r="AG371" s="93"/>
      <c r="AH371" s="93"/>
      <c r="AI371" s="93"/>
      <c r="AJ371" s="93"/>
      <c r="AK371" s="93"/>
      <c r="AL371" s="93"/>
      <c r="AM371" s="93"/>
      <c r="AN371" s="93"/>
      <c r="AO371" s="93"/>
      <c r="AP371" s="93"/>
      <c r="AQ371" s="93"/>
      <c r="AR371" s="93"/>
      <c r="AS371" s="93"/>
      <c r="AT371" s="93"/>
      <c r="AU371" s="93"/>
      <c r="AV371" s="93"/>
      <c r="AW371" s="93"/>
      <c r="AX371" s="93"/>
      <c r="AY371" s="93"/>
      <c r="AZ371" s="93"/>
      <c r="BA371" s="93"/>
      <c r="BB371" s="93"/>
      <c r="BC371" s="93"/>
      <c r="BD371" s="93"/>
      <c r="BE371" s="93"/>
      <c r="BF371" s="93"/>
      <c r="BG371" s="93"/>
      <c r="BH371" s="93"/>
      <c r="BI371" s="93"/>
      <c r="BJ371" s="93"/>
      <c r="BK371" s="93"/>
      <c r="BL371" s="93"/>
      <c r="BM371" s="93"/>
      <c r="BN371" s="93"/>
      <c r="BO371" s="93"/>
      <c r="BP371" s="93"/>
      <c r="BQ371" s="93"/>
      <c r="BR371" s="93"/>
      <c r="BS371" s="93"/>
      <c r="BT371" s="93"/>
      <c r="BU371" s="93"/>
      <c r="BV371" s="93"/>
      <c r="BW371" s="93"/>
      <c r="BX371" s="93"/>
      <c r="BY371" s="93"/>
      <c r="BZ371" s="93"/>
      <c r="CA371" s="93"/>
      <c r="CB371" s="93"/>
      <c r="CC371" s="93"/>
      <c r="CD371" s="93"/>
      <c r="CE371" s="93"/>
      <c r="CF371" s="93"/>
      <c r="CG371" s="93"/>
      <c r="CH371" s="93"/>
      <c r="CI371" s="93"/>
      <c r="CJ371" s="93"/>
      <c r="CK371" s="93"/>
      <c r="CL371" s="93"/>
      <c r="CM371" s="93"/>
      <c r="CN371" s="93"/>
      <c r="CO371" s="93"/>
      <c r="CP371" s="93"/>
      <c r="CQ371" s="93"/>
      <c r="CR371" s="93"/>
      <c r="CS371" s="93"/>
      <c r="CT371" s="93"/>
      <c r="CU371" s="93"/>
      <c r="CV371" s="93"/>
      <c r="CW371" s="93"/>
      <c r="CX371" s="93"/>
      <c r="CY371" s="93"/>
      <c r="CZ371" s="93"/>
      <c r="DA371" s="93"/>
      <c r="DB371" s="93"/>
      <c r="DC371" s="93"/>
      <c r="DD371" s="93"/>
      <c r="DE371" s="93"/>
      <c r="DF371" s="93"/>
      <c r="DG371" s="93"/>
      <c r="DH371" s="93"/>
      <c r="DI371" s="93"/>
      <c r="DJ371" s="93"/>
      <c r="DK371" s="93"/>
      <c r="DL371" s="93"/>
      <c r="DM371" s="93"/>
      <c r="DN371" s="93"/>
      <c r="DO371" s="93"/>
      <c r="DP371" s="93"/>
      <c r="DQ371" s="93"/>
      <c r="DR371" s="93"/>
    </row>
    <row r="372">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c r="AA372" s="93"/>
      <c r="AB372" s="93"/>
      <c r="AC372" s="93"/>
      <c r="AD372" s="93"/>
      <c r="AE372" s="93"/>
      <c r="AF372" s="93"/>
      <c r="AG372" s="93"/>
      <c r="AH372" s="93"/>
      <c r="AI372" s="93"/>
      <c r="AJ372" s="93"/>
      <c r="AK372" s="93"/>
      <c r="AL372" s="93"/>
      <c r="AM372" s="93"/>
      <c r="AN372" s="93"/>
      <c r="AO372" s="93"/>
      <c r="AP372" s="93"/>
      <c r="AQ372" s="93"/>
      <c r="AR372" s="93"/>
      <c r="AS372" s="93"/>
      <c r="AT372" s="93"/>
      <c r="AU372" s="93"/>
      <c r="AV372" s="93"/>
      <c r="AW372" s="93"/>
      <c r="AX372" s="93"/>
      <c r="AY372" s="93"/>
      <c r="AZ372" s="93"/>
      <c r="BA372" s="93"/>
      <c r="BB372" s="93"/>
      <c r="BC372" s="93"/>
      <c r="BD372" s="93"/>
      <c r="BE372" s="93"/>
      <c r="BF372" s="93"/>
      <c r="BG372" s="93"/>
      <c r="BH372" s="93"/>
      <c r="BI372" s="93"/>
      <c r="BJ372" s="93"/>
      <c r="BK372" s="93"/>
      <c r="BL372" s="93"/>
      <c r="BM372" s="93"/>
      <c r="BN372" s="93"/>
      <c r="BO372" s="93"/>
      <c r="BP372" s="93"/>
      <c r="BQ372" s="93"/>
      <c r="BR372" s="93"/>
      <c r="BS372" s="93"/>
      <c r="BT372" s="93"/>
      <c r="BU372" s="93"/>
      <c r="BV372" s="93"/>
      <c r="BW372" s="93"/>
      <c r="BX372" s="93"/>
      <c r="BY372" s="93"/>
      <c r="BZ372" s="93"/>
      <c r="CA372" s="93"/>
      <c r="CB372" s="93"/>
      <c r="CC372" s="93"/>
      <c r="CD372" s="93"/>
      <c r="CE372" s="93"/>
      <c r="CF372" s="93"/>
      <c r="CG372" s="93"/>
      <c r="CH372" s="93"/>
      <c r="CI372" s="93"/>
      <c r="CJ372" s="93"/>
      <c r="CK372" s="93"/>
      <c r="CL372" s="93"/>
      <c r="CM372" s="93"/>
      <c r="CN372" s="93"/>
      <c r="CO372" s="93"/>
      <c r="CP372" s="93"/>
      <c r="CQ372" s="93"/>
      <c r="CR372" s="93"/>
      <c r="CS372" s="93"/>
      <c r="CT372" s="93"/>
      <c r="CU372" s="93"/>
      <c r="CV372" s="93"/>
      <c r="CW372" s="93"/>
      <c r="CX372" s="93"/>
      <c r="CY372" s="93"/>
      <c r="CZ372" s="93"/>
      <c r="DA372" s="93"/>
      <c r="DB372" s="93"/>
      <c r="DC372" s="93"/>
      <c r="DD372" s="93"/>
      <c r="DE372" s="93"/>
      <c r="DF372" s="93"/>
      <c r="DG372" s="93"/>
      <c r="DH372" s="93"/>
      <c r="DI372" s="93"/>
      <c r="DJ372" s="93"/>
      <c r="DK372" s="93"/>
      <c r="DL372" s="93"/>
      <c r="DM372" s="93"/>
      <c r="DN372" s="93"/>
      <c r="DO372" s="93"/>
      <c r="DP372" s="93"/>
      <c r="DQ372" s="93"/>
      <c r="DR372" s="93"/>
    </row>
    <row r="373">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c r="AA373" s="93"/>
      <c r="AB373" s="93"/>
      <c r="AC373" s="93"/>
      <c r="AD373" s="93"/>
      <c r="AE373" s="93"/>
      <c r="AF373" s="93"/>
      <c r="AG373" s="93"/>
      <c r="AH373" s="93"/>
      <c r="AI373" s="93"/>
      <c r="AJ373" s="93"/>
      <c r="AK373" s="93"/>
      <c r="AL373" s="93"/>
      <c r="AM373" s="93"/>
      <c r="AN373" s="93"/>
      <c r="AO373" s="93"/>
      <c r="AP373" s="93"/>
      <c r="AQ373" s="93"/>
      <c r="AR373" s="93"/>
      <c r="AS373" s="93"/>
      <c r="AT373" s="93"/>
      <c r="AU373" s="93"/>
      <c r="AV373" s="93"/>
      <c r="AW373" s="93"/>
      <c r="AX373" s="93"/>
      <c r="AY373" s="93"/>
      <c r="AZ373" s="93"/>
      <c r="BA373" s="93"/>
      <c r="BB373" s="93"/>
      <c r="BC373" s="93"/>
      <c r="BD373" s="93"/>
      <c r="BE373" s="93"/>
      <c r="BF373" s="93"/>
      <c r="BG373" s="93"/>
      <c r="BH373" s="93"/>
      <c r="BI373" s="93"/>
      <c r="BJ373" s="93"/>
      <c r="BK373" s="93"/>
      <c r="BL373" s="93"/>
      <c r="BM373" s="93"/>
      <c r="BN373" s="93"/>
      <c r="BO373" s="93"/>
      <c r="BP373" s="93"/>
      <c r="BQ373" s="93"/>
      <c r="BR373" s="93"/>
      <c r="BS373" s="93"/>
      <c r="BT373" s="93"/>
      <c r="BU373" s="93"/>
      <c r="BV373" s="93"/>
      <c r="BW373" s="93"/>
      <c r="BX373" s="93"/>
      <c r="BY373" s="93"/>
      <c r="BZ373" s="93"/>
      <c r="CA373" s="93"/>
      <c r="CB373" s="93"/>
      <c r="CC373" s="93"/>
      <c r="CD373" s="93"/>
      <c r="CE373" s="93"/>
      <c r="CF373" s="93"/>
      <c r="CG373" s="93"/>
      <c r="CH373" s="93"/>
      <c r="CI373" s="93"/>
      <c r="CJ373" s="93"/>
      <c r="CK373" s="93"/>
      <c r="CL373" s="93"/>
      <c r="CM373" s="93"/>
      <c r="CN373" s="93"/>
      <c r="CO373" s="93"/>
      <c r="CP373" s="93"/>
      <c r="CQ373" s="93"/>
      <c r="CR373" s="93"/>
      <c r="CS373" s="93"/>
      <c r="CT373" s="93"/>
      <c r="CU373" s="93"/>
      <c r="CV373" s="93"/>
      <c r="CW373" s="93"/>
      <c r="CX373" s="93"/>
      <c r="CY373" s="93"/>
      <c r="CZ373" s="93"/>
      <c r="DA373" s="93"/>
      <c r="DB373" s="93"/>
      <c r="DC373" s="93"/>
      <c r="DD373" s="93"/>
      <c r="DE373" s="93"/>
      <c r="DF373" s="93"/>
      <c r="DG373" s="93"/>
      <c r="DH373" s="93"/>
      <c r="DI373" s="93"/>
      <c r="DJ373" s="93"/>
      <c r="DK373" s="93"/>
      <c r="DL373" s="93"/>
      <c r="DM373" s="93"/>
      <c r="DN373" s="93"/>
      <c r="DO373" s="93"/>
      <c r="DP373" s="93"/>
      <c r="DQ373" s="93"/>
      <c r="DR373" s="93"/>
    </row>
    <row r="374">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c r="AA374" s="93"/>
      <c r="AB374" s="93"/>
      <c r="AC374" s="93"/>
      <c r="AD374" s="93"/>
      <c r="AE374" s="93"/>
      <c r="AF374" s="93"/>
      <c r="AG374" s="93"/>
      <c r="AH374" s="93"/>
      <c r="AI374" s="93"/>
      <c r="AJ374" s="93"/>
      <c r="AK374" s="93"/>
      <c r="AL374" s="93"/>
      <c r="AM374" s="93"/>
      <c r="AN374" s="93"/>
      <c r="AO374" s="93"/>
      <c r="AP374" s="93"/>
      <c r="AQ374" s="93"/>
      <c r="AR374" s="93"/>
      <c r="AS374" s="93"/>
      <c r="AT374" s="93"/>
      <c r="AU374" s="93"/>
      <c r="AV374" s="93"/>
      <c r="AW374" s="93"/>
      <c r="AX374" s="93"/>
      <c r="AY374" s="93"/>
      <c r="AZ374" s="93"/>
      <c r="BA374" s="93"/>
      <c r="BB374" s="93"/>
      <c r="BC374" s="93"/>
      <c r="BD374" s="93"/>
      <c r="BE374" s="93"/>
      <c r="BF374" s="93"/>
      <c r="BG374" s="93"/>
      <c r="BH374" s="93"/>
      <c r="BI374" s="93"/>
      <c r="BJ374" s="93"/>
      <c r="BK374" s="93"/>
      <c r="BL374" s="93"/>
      <c r="BM374" s="93"/>
      <c r="BN374" s="93"/>
      <c r="BO374" s="93"/>
      <c r="BP374" s="93"/>
      <c r="BQ374" s="93"/>
      <c r="BR374" s="93"/>
      <c r="BS374" s="93"/>
      <c r="BT374" s="93"/>
      <c r="BU374" s="93"/>
      <c r="BV374" s="93"/>
      <c r="BW374" s="93"/>
      <c r="BX374" s="93"/>
      <c r="BY374" s="93"/>
      <c r="BZ374" s="93"/>
      <c r="CA374" s="93"/>
      <c r="CB374" s="93"/>
      <c r="CC374" s="93"/>
      <c r="CD374" s="93"/>
      <c r="CE374" s="93"/>
      <c r="CF374" s="93"/>
      <c r="CG374" s="93"/>
      <c r="CH374" s="93"/>
      <c r="CI374" s="93"/>
      <c r="CJ374" s="93"/>
      <c r="CK374" s="93"/>
      <c r="CL374" s="93"/>
      <c r="CM374" s="93"/>
      <c r="CN374" s="93"/>
      <c r="CO374" s="93"/>
      <c r="CP374" s="93"/>
      <c r="CQ374" s="93"/>
      <c r="CR374" s="93"/>
      <c r="CS374" s="93"/>
      <c r="CT374" s="93"/>
      <c r="CU374" s="93"/>
      <c r="CV374" s="93"/>
      <c r="CW374" s="93"/>
      <c r="CX374" s="93"/>
      <c r="CY374" s="93"/>
      <c r="CZ374" s="93"/>
      <c r="DA374" s="93"/>
      <c r="DB374" s="93"/>
      <c r="DC374" s="93"/>
      <c r="DD374" s="93"/>
      <c r="DE374" s="93"/>
      <c r="DF374" s="93"/>
      <c r="DG374" s="93"/>
      <c r="DH374" s="93"/>
      <c r="DI374" s="93"/>
      <c r="DJ374" s="93"/>
      <c r="DK374" s="93"/>
      <c r="DL374" s="93"/>
      <c r="DM374" s="93"/>
      <c r="DN374" s="93"/>
      <c r="DO374" s="93"/>
      <c r="DP374" s="93"/>
      <c r="DQ374" s="93"/>
      <c r="DR374" s="93"/>
    </row>
    <row r="375">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c r="AA375" s="93"/>
      <c r="AB375" s="93"/>
      <c r="AC375" s="93"/>
      <c r="AD375" s="93"/>
      <c r="AE375" s="93"/>
      <c r="AF375" s="93"/>
      <c r="AG375" s="93"/>
      <c r="AH375" s="93"/>
      <c r="AI375" s="93"/>
      <c r="AJ375" s="93"/>
      <c r="AK375" s="93"/>
      <c r="AL375" s="93"/>
      <c r="AM375" s="93"/>
      <c r="AN375" s="93"/>
      <c r="AO375" s="93"/>
      <c r="AP375" s="93"/>
      <c r="AQ375" s="93"/>
      <c r="AR375" s="93"/>
      <c r="AS375" s="93"/>
      <c r="AT375" s="93"/>
      <c r="AU375" s="93"/>
      <c r="AV375" s="93"/>
      <c r="AW375" s="93"/>
      <c r="AX375" s="93"/>
      <c r="AY375" s="93"/>
      <c r="AZ375" s="93"/>
      <c r="BA375" s="93"/>
      <c r="BB375" s="93"/>
      <c r="BC375" s="93"/>
      <c r="BD375" s="93"/>
      <c r="BE375" s="93"/>
      <c r="BF375" s="93"/>
      <c r="BG375" s="93"/>
      <c r="BH375" s="93"/>
      <c r="BI375" s="93"/>
      <c r="BJ375" s="93"/>
      <c r="BK375" s="93"/>
      <c r="BL375" s="93"/>
      <c r="BM375" s="93"/>
      <c r="BN375" s="93"/>
      <c r="BO375" s="93"/>
      <c r="BP375" s="93"/>
      <c r="BQ375" s="93"/>
      <c r="BR375" s="93"/>
      <c r="BS375" s="93"/>
      <c r="BT375" s="93"/>
      <c r="BU375" s="93"/>
      <c r="BV375" s="93"/>
      <c r="BW375" s="93"/>
      <c r="BX375" s="93"/>
      <c r="BY375" s="93"/>
      <c r="BZ375" s="93"/>
      <c r="CA375" s="93"/>
      <c r="CB375" s="93"/>
      <c r="CC375" s="93"/>
      <c r="CD375" s="93"/>
      <c r="CE375" s="93"/>
      <c r="CF375" s="93"/>
      <c r="CG375" s="93"/>
      <c r="CH375" s="93"/>
      <c r="CI375" s="93"/>
      <c r="CJ375" s="93"/>
      <c r="CK375" s="93"/>
      <c r="CL375" s="93"/>
      <c r="CM375" s="93"/>
      <c r="CN375" s="93"/>
      <c r="CO375" s="93"/>
      <c r="CP375" s="93"/>
      <c r="CQ375" s="93"/>
      <c r="CR375" s="93"/>
      <c r="CS375" s="93"/>
      <c r="CT375" s="93"/>
      <c r="CU375" s="93"/>
      <c r="CV375" s="93"/>
      <c r="CW375" s="93"/>
      <c r="CX375" s="93"/>
      <c r="CY375" s="93"/>
      <c r="CZ375" s="93"/>
      <c r="DA375" s="93"/>
      <c r="DB375" s="93"/>
      <c r="DC375" s="93"/>
      <c r="DD375" s="93"/>
      <c r="DE375" s="93"/>
      <c r="DF375" s="93"/>
      <c r="DG375" s="93"/>
      <c r="DH375" s="93"/>
      <c r="DI375" s="93"/>
      <c r="DJ375" s="93"/>
      <c r="DK375" s="93"/>
      <c r="DL375" s="93"/>
      <c r="DM375" s="93"/>
      <c r="DN375" s="93"/>
      <c r="DO375" s="93"/>
      <c r="DP375" s="93"/>
      <c r="DQ375" s="93"/>
      <c r="DR375" s="93"/>
    </row>
    <row r="376">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c r="AA376" s="93"/>
      <c r="AB376" s="93"/>
      <c r="AC376" s="93"/>
      <c r="AD376" s="93"/>
      <c r="AE376" s="93"/>
      <c r="AF376" s="93"/>
      <c r="AG376" s="93"/>
      <c r="AH376" s="93"/>
      <c r="AI376" s="93"/>
      <c r="AJ376" s="93"/>
      <c r="AK376" s="93"/>
      <c r="AL376" s="93"/>
      <c r="AM376" s="93"/>
      <c r="AN376" s="93"/>
      <c r="AO376" s="93"/>
      <c r="AP376" s="93"/>
      <c r="AQ376" s="93"/>
      <c r="AR376" s="93"/>
      <c r="AS376" s="93"/>
      <c r="AT376" s="93"/>
      <c r="AU376" s="93"/>
      <c r="AV376" s="93"/>
      <c r="AW376" s="93"/>
      <c r="AX376" s="93"/>
      <c r="AY376" s="93"/>
      <c r="AZ376" s="93"/>
      <c r="BA376" s="93"/>
      <c r="BB376" s="93"/>
      <c r="BC376" s="93"/>
      <c r="BD376" s="93"/>
      <c r="BE376" s="93"/>
      <c r="BF376" s="93"/>
      <c r="BG376" s="93"/>
      <c r="BH376" s="93"/>
      <c r="BI376" s="93"/>
      <c r="BJ376" s="93"/>
      <c r="BK376" s="93"/>
      <c r="BL376" s="93"/>
      <c r="BM376" s="93"/>
      <c r="BN376" s="93"/>
      <c r="BO376" s="93"/>
      <c r="BP376" s="93"/>
      <c r="BQ376" s="93"/>
      <c r="BR376" s="93"/>
      <c r="BS376" s="93"/>
      <c r="BT376" s="93"/>
      <c r="BU376" s="93"/>
      <c r="BV376" s="93"/>
      <c r="BW376" s="93"/>
      <c r="BX376" s="93"/>
      <c r="BY376" s="93"/>
      <c r="BZ376" s="93"/>
      <c r="CA376" s="93"/>
      <c r="CB376" s="93"/>
      <c r="CC376" s="93"/>
      <c r="CD376" s="93"/>
      <c r="CE376" s="93"/>
      <c r="CF376" s="93"/>
      <c r="CG376" s="93"/>
      <c r="CH376" s="93"/>
      <c r="CI376" s="93"/>
      <c r="CJ376" s="93"/>
      <c r="CK376" s="93"/>
      <c r="CL376" s="93"/>
      <c r="CM376" s="93"/>
      <c r="CN376" s="93"/>
      <c r="CO376" s="93"/>
      <c r="CP376" s="93"/>
      <c r="CQ376" s="93"/>
      <c r="CR376" s="93"/>
      <c r="CS376" s="93"/>
      <c r="CT376" s="93"/>
      <c r="CU376" s="93"/>
      <c r="CV376" s="93"/>
      <c r="CW376" s="93"/>
      <c r="CX376" s="93"/>
      <c r="CY376" s="93"/>
      <c r="CZ376" s="93"/>
      <c r="DA376" s="93"/>
      <c r="DB376" s="93"/>
      <c r="DC376" s="93"/>
      <c r="DD376" s="93"/>
      <c r="DE376" s="93"/>
      <c r="DF376" s="93"/>
      <c r="DG376" s="93"/>
      <c r="DH376" s="93"/>
      <c r="DI376" s="93"/>
      <c r="DJ376" s="93"/>
      <c r="DK376" s="93"/>
      <c r="DL376" s="93"/>
      <c r="DM376" s="93"/>
      <c r="DN376" s="93"/>
      <c r="DO376" s="93"/>
      <c r="DP376" s="93"/>
      <c r="DQ376" s="93"/>
      <c r="DR376" s="93"/>
    </row>
    <row r="377">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c r="AA377" s="93"/>
      <c r="AB377" s="93"/>
      <c r="AC377" s="93"/>
      <c r="AD377" s="93"/>
      <c r="AE377" s="93"/>
      <c r="AF377" s="93"/>
      <c r="AG377" s="93"/>
      <c r="AH377" s="93"/>
      <c r="AI377" s="93"/>
      <c r="AJ377" s="93"/>
      <c r="AK377" s="93"/>
      <c r="AL377" s="93"/>
      <c r="AM377" s="93"/>
      <c r="AN377" s="93"/>
      <c r="AO377" s="93"/>
      <c r="AP377" s="93"/>
      <c r="AQ377" s="93"/>
      <c r="AR377" s="93"/>
      <c r="AS377" s="93"/>
      <c r="AT377" s="93"/>
      <c r="AU377" s="93"/>
      <c r="AV377" s="93"/>
      <c r="AW377" s="93"/>
      <c r="AX377" s="93"/>
      <c r="AY377" s="93"/>
      <c r="AZ377" s="93"/>
      <c r="BA377" s="93"/>
      <c r="BB377" s="93"/>
      <c r="BC377" s="93"/>
      <c r="BD377" s="93"/>
      <c r="BE377" s="93"/>
      <c r="BF377" s="93"/>
      <c r="BG377" s="93"/>
      <c r="BH377" s="93"/>
      <c r="BI377" s="93"/>
      <c r="BJ377" s="93"/>
      <c r="BK377" s="93"/>
      <c r="BL377" s="93"/>
      <c r="BM377" s="93"/>
      <c r="BN377" s="93"/>
      <c r="BO377" s="93"/>
      <c r="BP377" s="93"/>
      <c r="BQ377" s="93"/>
      <c r="BR377" s="93"/>
      <c r="BS377" s="93"/>
      <c r="BT377" s="93"/>
      <c r="BU377" s="93"/>
      <c r="BV377" s="93"/>
      <c r="BW377" s="93"/>
      <c r="BX377" s="93"/>
      <c r="BY377" s="93"/>
      <c r="BZ377" s="93"/>
      <c r="CA377" s="93"/>
      <c r="CB377" s="93"/>
      <c r="CC377" s="93"/>
      <c r="CD377" s="93"/>
      <c r="CE377" s="93"/>
      <c r="CF377" s="93"/>
      <c r="CG377" s="93"/>
      <c r="CH377" s="93"/>
      <c r="CI377" s="93"/>
      <c r="CJ377" s="93"/>
      <c r="CK377" s="93"/>
      <c r="CL377" s="93"/>
      <c r="CM377" s="93"/>
      <c r="CN377" s="93"/>
      <c r="CO377" s="93"/>
      <c r="CP377" s="93"/>
      <c r="CQ377" s="93"/>
      <c r="CR377" s="93"/>
      <c r="CS377" s="93"/>
      <c r="CT377" s="93"/>
      <c r="CU377" s="93"/>
      <c r="CV377" s="93"/>
      <c r="CW377" s="93"/>
      <c r="CX377" s="93"/>
      <c r="CY377" s="93"/>
      <c r="CZ377" s="93"/>
      <c r="DA377" s="93"/>
      <c r="DB377" s="93"/>
      <c r="DC377" s="93"/>
      <c r="DD377" s="93"/>
      <c r="DE377" s="93"/>
      <c r="DF377" s="93"/>
      <c r="DG377" s="93"/>
      <c r="DH377" s="93"/>
      <c r="DI377" s="93"/>
      <c r="DJ377" s="93"/>
      <c r="DK377" s="93"/>
      <c r="DL377" s="93"/>
      <c r="DM377" s="93"/>
      <c r="DN377" s="93"/>
      <c r="DO377" s="93"/>
      <c r="DP377" s="93"/>
      <c r="DQ377" s="93"/>
      <c r="DR377" s="93"/>
    </row>
    <row r="378">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c r="AA378" s="93"/>
      <c r="AB378" s="93"/>
      <c r="AC378" s="93"/>
      <c r="AD378" s="93"/>
      <c r="AE378" s="93"/>
      <c r="AF378" s="93"/>
      <c r="AG378" s="93"/>
      <c r="AH378" s="93"/>
      <c r="AI378" s="93"/>
      <c r="AJ378" s="93"/>
      <c r="AK378" s="93"/>
      <c r="AL378" s="93"/>
      <c r="AM378" s="93"/>
      <c r="AN378" s="93"/>
      <c r="AO378" s="93"/>
      <c r="AP378" s="93"/>
      <c r="AQ378" s="93"/>
      <c r="AR378" s="93"/>
      <c r="AS378" s="93"/>
      <c r="AT378" s="93"/>
      <c r="AU378" s="93"/>
      <c r="AV378" s="93"/>
      <c r="AW378" s="93"/>
      <c r="AX378" s="93"/>
      <c r="AY378" s="93"/>
      <c r="AZ378" s="93"/>
      <c r="BA378" s="93"/>
      <c r="BB378" s="93"/>
      <c r="BC378" s="93"/>
      <c r="BD378" s="93"/>
      <c r="BE378" s="93"/>
      <c r="BF378" s="93"/>
      <c r="BG378" s="93"/>
      <c r="BH378" s="93"/>
      <c r="BI378" s="93"/>
      <c r="BJ378" s="93"/>
      <c r="BK378" s="93"/>
      <c r="BL378" s="93"/>
      <c r="BM378" s="93"/>
      <c r="BN378" s="93"/>
      <c r="BO378" s="93"/>
      <c r="BP378" s="93"/>
      <c r="BQ378" s="93"/>
      <c r="BR378" s="93"/>
      <c r="BS378" s="93"/>
      <c r="BT378" s="93"/>
      <c r="BU378" s="93"/>
      <c r="BV378" s="93"/>
      <c r="BW378" s="93"/>
      <c r="BX378" s="93"/>
      <c r="BY378" s="93"/>
      <c r="BZ378" s="93"/>
      <c r="CA378" s="93"/>
      <c r="CB378" s="93"/>
      <c r="CC378" s="93"/>
      <c r="CD378" s="93"/>
      <c r="CE378" s="93"/>
      <c r="CF378" s="93"/>
      <c r="CG378" s="93"/>
      <c r="CH378" s="93"/>
      <c r="CI378" s="93"/>
      <c r="CJ378" s="93"/>
      <c r="CK378" s="93"/>
      <c r="CL378" s="93"/>
      <c r="CM378" s="93"/>
      <c r="CN378" s="93"/>
      <c r="CO378" s="93"/>
      <c r="CP378" s="93"/>
      <c r="CQ378" s="93"/>
      <c r="CR378" s="93"/>
      <c r="CS378" s="93"/>
      <c r="CT378" s="93"/>
      <c r="CU378" s="93"/>
      <c r="CV378" s="93"/>
      <c r="CW378" s="93"/>
      <c r="CX378" s="93"/>
      <c r="CY378" s="93"/>
      <c r="CZ378" s="93"/>
      <c r="DA378" s="93"/>
      <c r="DB378" s="93"/>
      <c r="DC378" s="93"/>
      <c r="DD378" s="93"/>
      <c r="DE378" s="93"/>
      <c r="DF378" s="93"/>
      <c r="DG378" s="93"/>
      <c r="DH378" s="93"/>
      <c r="DI378" s="93"/>
      <c r="DJ378" s="93"/>
      <c r="DK378" s="93"/>
      <c r="DL378" s="93"/>
      <c r="DM378" s="93"/>
      <c r="DN378" s="93"/>
      <c r="DO378" s="93"/>
      <c r="DP378" s="93"/>
      <c r="DQ378" s="93"/>
      <c r="DR378" s="93"/>
    </row>
    <row r="379">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c r="AA379" s="93"/>
      <c r="AB379" s="93"/>
      <c r="AC379" s="93"/>
      <c r="AD379" s="93"/>
      <c r="AE379" s="93"/>
      <c r="AF379" s="93"/>
      <c r="AG379" s="93"/>
      <c r="AH379" s="93"/>
      <c r="AI379" s="93"/>
      <c r="AJ379" s="93"/>
      <c r="AK379" s="93"/>
      <c r="AL379" s="93"/>
      <c r="AM379" s="93"/>
      <c r="AN379" s="93"/>
      <c r="AO379" s="93"/>
      <c r="AP379" s="93"/>
      <c r="AQ379" s="93"/>
      <c r="AR379" s="93"/>
      <c r="AS379" s="93"/>
      <c r="AT379" s="93"/>
      <c r="AU379" s="93"/>
      <c r="AV379" s="93"/>
      <c r="AW379" s="93"/>
      <c r="AX379" s="93"/>
      <c r="AY379" s="93"/>
      <c r="AZ379" s="93"/>
      <c r="BA379" s="93"/>
      <c r="BB379" s="93"/>
      <c r="BC379" s="93"/>
      <c r="BD379" s="93"/>
      <c r="BE379" s="93"/>
      <c r="BF379" s="93"/>
      <c r="BG379" s="93"/>
      <c r="BH379" s="93"/>
      <c r="BI379" s="93"/>
      <c r="BJ379" s="93"/>
      <c r="BK379" s="93"/>
      <c r="BL379" s="93"/>
      <c r="BM379" s="93"/>
      <c r="BN379" s="93"/>
      <c r="BO379" s="93"/>
      <c r="BP379" s="93"/>
      <c r="BQ379" s="93"/>
      <c r="BR379" s="93"/>
      <c r="BS379" s="93"/>
      <c r="BT379" s="93"/>
      <c r="BU379" s="93"/>
      <c r="BV379" s="93"/>
      <c r="BW379" s="93"/>
      <c r="BX379" s="93"/>
      <c r="BY379" s="93"/>
      <c r="BZ379" s="93"/>
      <c r="CA379" s="93"/>
      <c r="CB379" s="93"/>
      <c r="CC379" s="93"/>
      <c r="CD379" s="93"/>
      <c r="CE379" s="93"/>
      <c r="CF379" s="93"/>
      <c r="CG379" s="93"/>
      <c r="CH379" s="93"/>
      <c r="CI379" s="93"/>
      <c r="CJ379" s="93"/>
      <c r="CK379" s="93"/>
      <c r="CL379" s="93"/>
      <c r="CM379" s="93"/>
      <c r="CN379" s="93"/>
      <c r="CO379" s="93"/>
      <c r="CP379" s="93"/>
      <c r="CQ379" s="93"/>
      <c r="CR379" s="93"/>
      <c r="CS379" s="93"/>
      <c r="CT379" s="93"/>
      <c r="CU379" s="93"/>
      <c r="CV379" s="93"/>
      <c r="CW379" s="93"/>
      <c r="CX379" s="93"/>
      <c r="CY379" s="93"/>
      <c r="CZ379" s="93"/>
      <c r="DA379" s="93"/>
      <c r="DB379" s="93"/>
      <c r="DC379" s="93"/>
      <c r="DD379" s="93"/>
      <c r="DE379" s="93"/>
      <c r="DF379" s="93"/>
      <c r="DG379" s="93"/>
      <c r="DH379" s="93"/>
      <c r="DI379" s="93"/>
      <c r="DJ379" s="93"/>
      <c r="DK379" s="93"/>
      <c r="DL379" s="93"/>
      <c r="DM379" s="93"/>
      <c r="DN379" s="93"/>
      <c r="DO379" s="93"/>
      <c r="DP379" s="93"/>
      <c r="DQ379" s="93"/>
      <c r="DR379" s="93"/>
    </row>
    <row r="380">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c r="AA380" s="93"/>
      <c r="AB380" s="93"/>
      <c r="AC380" s="93"/>
      <c r="AD380" s="93"/>
      <c r="AE380" s="93"/>
      <c r="AF380" s="93"/>
      <c r="AG380" s="93"/>
      <c r="AH380" s="93"/>
      <c r="AI380" s="93"/>
      <c r="AJ380" s="93"/>
      <c r="AK380" s="93"/>
      <c r="AL380" s="93"/>
      <c r="AM380" s="93"/>
      <c r="AN380" s="93"/>
      <c r="AO380" s="93"/>
      <c r="AP380" s="93"/>
      <c r="AQ380" s="93"/>
      <c r="AR380" s="93"/>
      <c r="AS380" s="93"/>
      <c r="AT380" s="93"/>
      <c r="AU380" s="93"/>
      <c r="AV380" s="93"/>
      <c r="AW380" s="93"/>
      <c r="AX380" s="93"/>
      <c r="AY380" s="93"/>
      <c r="AZ380" s="93"/>
      <c r="BA380" s="93"/>
      <c r="BB380" s="93"/>
      <c r="BC380" s="93"/>
      <c r="BD380" s="93"/>
      <c r="BE380" s="93"/>
      <c r="BF380" s="93"/>
      <c r="BG380" s="93"/>
      <c r="BH380" s="93"/>
      <c r="BI380" s="93"/>
      <c r="BJ380" s="93"/>
      <c r="BK380" s="93"/>
      <c r="BL380" s="93"/>
      <c r="BM380" s="93"/>
      <c r="BN380" s="93"/>
      <c r="BO380" s="93"/>
      <c r="BP380" s="93"/>
      <c r="BQ380" s="93"/>
      <c r="BR380" s="93"/>
      <c r="BS380" s="93"/>
      <c r="BT380" s="93"/>
      <c r="BU380" s="93"/>
      <c r="BV380" s="93"/>
      <c r="BW380" s="93"/>
      <c r="BX380" s="93"/>
      <c r="BY380" s="93"/>
      <c r="BZ380" s="93"/>
      <c r="CA380" s="93"/>
      <c r="CB380" s="93"/>
      <c r="CC380" s="93"/>
      <c r="CD380" s="93"/>
      <c r="CE380" s="93"/>
      <c r="CF380" s="93"/>
      <c r="CG380" s="93"/>
      <c r="CH380" s="93"/>
      <c r="CI380" s="93"/>
      <c r="CJ380" s="93"/>
      <c r="CK380" s="93"/>
      <c r="CL380" s="93"/>
      <c r="CM380" s="93"/>
      <c r="CN380" s="93"/>
      <c r="CO380" s="93"/>
      <c r="CP380" s="93"/>
      <c r="CQ380" s="93"/>
      <c r="CR380" s="93"/>
      <c r="CS380" s="93"/>
      <c r="CT380" s="93"/>
      <c r="CU380" s="93"/>
      <c r="CV380" s="93"/>
      <c r="CW380" s="93"/>
      <c r="CX380" s="93"/>
      <c r="CY380" s="93"/>
      <c r="CZ380" s="93"/>
      <c r="DA380" s="93"/>
      <c r="DB380" s="93"/>
      <c r="DC380" s="93"/>
      <c r="DD380" s="93"/>
      <c r="DE380" s="93"/>
      <c r="DF380" s="93"/>
      <c r="DG380" s="93"/>
      <c r="DH380" s="93"/>
      <c r="DI380" s="93"/>
      <c r="DJ380" s="93"/>
      <c r="DK380" s="93"/>
      <c r="DL380" s="93"/>
      <c r="DM380" s="93"/>
      <c r="DN380" s="93"/>
      <c r="DO380" s="93"/>
      <c r="DP380" s="93"/>
      <c r="DQ380" s="93"/>
      <c r="DR380" s="93"/>
    </row>
    <row r="381">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c r="AA381" s="93"/>
      <c r="AB381" s="93"/>
      <c r="AC381" s="93"/>
      <c r="AD381" s="93"/>
      <c r="AE381" s="93"/>
      <c r="AF381" s="93"/>
      <c r="AG381" s="93"/>
      <c r="AH381" s="93"/>
      <c r="AI381" s="93"/>
      <c r="AJ381" s="93"/>
      <c r="AK381" s="93"/>
      <c r="AL381" s="93"/>
      <c r="AM381" s="93"/>
      <c r="AN381" s="93"/>
      <c r="AO381" s="93"/>
      <c r="AP381" s="93"/>
      <c r="AQ381" s="93"/>
      <c r="AR381" s="93"/>
      <c r="AS381" s="93"/>
      <c r="AT381" s="93"/>
      <c r="AU381" s="93"/>
      <c r="AV381" s="93"/>
      <c r="AW381" s="93"/>
      <c r="AX381" s="93"/>
      <c r="AY381" s="93"/>
      <c r="AZ381" s="93"/>
      <c r="BA381" s="93"/>
      <c r="BB381" s="93"/>
      <c r="BC381" s="93"/>
      <c r="BD381" s="93"/>
      <c r="BE381" s="93"/>
      <c r="BF381" s="93"/>
      <c r="BG381" s="93"/>
      <c r="BH381" s="93"/>
      <c r="BI381" s="93"/>
      <c r="BJ381" s="93"/>
      <c r="BK381" s="93"/>
      <c r="BL381" s="93"/>
      <c r="BM381" s="93"/>
      <c r="BN381" s="93"/>
      <c r="BO381" s="93"/>
      <c r="BP381" s="93"/>
      <c r="BQ381" s="93"/>
      <c r="BR381" s="93"/>
      <c r="BS381" s="93"/>
      <c r="BT381" s="93"/>
      <c r="BU381" s="93"/>
      <c r="BV381" s="93"/>
      <c r="BW381" s="93"/>
      <c r="BX381" s="93"/>
      <c r="BY381" s="93"/>
      <c r="BZ381" s="93"/>
      <c r="CA381" s="93"/>
      <c r="CB381" s="93"/>
      <c r="CC381" s="93"/>
      <c r="CD381" s="93"/>
      <c r="CE381" s="93"/>
      <c r="CF381" s="93"/>
      <c r="CG381" s="93"/>
      <c r="CH381" s="93"/>
      <c r="CI381" s="93"/>
      <c r="CJ381" s="93"/>
      <c r="CK381" s="93"/>
      <c r="CL381" s="93"/>
      <c r="CM381" s="93"/>
      <c r="CN381" s="93"/>
      <c r="CO381" s="93"/>
      <c r="CP381" s="93"/>
      <c r="CQ381" s="93"/>
      <c r="CR381" s="93"/>
      <c r="CS381" s="93"/>
      <c r="CT381" s="93"/>
      <c r="CU381" s="93"/>
      <c r="CV381" s="93"/>
      <c r="CW381" s="93"/>
      <c r="CX381" s="93"/>
      <c r="CY381" s="93"/>
      <c r="CZ381" s="93"/>
      <c r="DA381" s="93"/>
      <c r="DB381" s="93"/>
      <c r="DC381" s="93"/>
      <c r="DD381" s="93"/>
      <c r="DE381" s="93"/>
      <c r="DF381" s="93"/>
      <c r="DG381" s="93"/>
      <c r="DH381" s="93"/>
      <c r="DI381" s="93"/>
      <c r="DJ381" s="93"/>
      <c r="DK381" s="93"/>
      <c r="DL381" s="93"/>
      <c r="DM381" s="93"/>
      <c r="DN381" s="93"/>
      <c r="DO381" s="93"/>
      <c r="DP381" s="93"/>
      <c r="DQ381" s="93"/>
      <c r="DR381" s="93"/>
    </row>
    <row r="382">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c r="AA382" s="93"/>
      <c r="AB382" s="93"/>
      <c r="AC382" s="93"/>
      <c r="AD382" s="93"/>
      <c r="AE382" s="93"/>
      <c r="AF382" s="93"/>
      <c r="AG382" s="93"/>
      <c r="AH382" s="93"/>
      <c r="AI382" s="93"/>
      <c r="AJ382" s="93"/>
      <c r="AK382" s="93"/>
      <c r="AL382" s="93"/>
      <c r="AM382" s="93"/>
      <c r="AN382" s="93"/>
      <c r="AO382" s="93"/>
      <c r="AP382" s="93"/>
      <c r="AQ382" s="93"/>
      <c r="AR382" s="93"/>
      <c r="AS382" s="93"/>
      <c r="AT382" s="93"/>
      <c r="AU382" s="93"/>
      <c r="AV382" s="93"/>
      <c r="AW382" s="93"/>
      <c r="AX382" s="93"/>
      <c r="AY382" s="93"/>
      <c r="AZ382" s="93"/>
      <c r="BA382" s="93"/>
      <c r="BB382" s="93"/>
      <c r="BC382" s="93"/>
      <c r="BD382" s="93"/>
      <c r="BE382" s="93"/>
      <c r="BF382" s="93"/>
      <c r="BG382" s="93"/>
      <c r="BH382" s="93"/>
      <c r="BI382" s="93"/>
      <c r="BJ382" s="93"/>
      <c r="BK382" s="93"/>
      <c r="BL382" s="93"/>
      <c r="BM382" s="93"/>
      <c r="BN382" s="93"/>
      <c r="BO382" s="93"/>
      <c r="BP382" s="93"/>
      <c r="BQ382" s="93"/>
      <c r="BR382" s="93"/>
      <c r="BS382" s="93"/>
      <c r="BT382" s="93"/>
      <c r="BU382" s="93"/>
      <c r="BV382" s="93"/>
      <c r="BW382" s="93"/>
      <c r="BX382" s="93"/>
      <c r="BY382" s="93"/>
      <c r="BZ382" s="93"/>
      <c r="CA382" s="93"/>
      <c r="CB382" s="93"/>
      <c r="CC382" s="93"/>
      <c r="CD382" s="93"/>
      <c r="CE382" s="93"/>
      <c r="CF382" s="93"/>
      <c r="CG382" s="93"/>
      <c r="CH382" s="93"/>
      <c r="CI382" s="93"/>
      <c r="CJ382" s="93"/>
      <c r="CK382" s="93"/>
      <c r="CL382" s="93"/>
      <c r="CM382" s="93"/>
      <c r="CN382" s="93"/>
      <c r="CO382" s="93"/>
      <c r="CP382" s="93"/>
      <c r="CQ382" s="93"/>
      <c r="CR382" s="93"/>
      <c r="CS382" s="93"/>
      <c r="CT382" s="93"/>
      <c r="CU382" s="93"/>
      <c r="CV382" s="93"/>
      <c r="CW382" s="93"/>
      <c r="CX382" s="93"/>
      <c r="CY382" s="93"/>
      <c r="CZ382" s="93"/>
      <c r="DA382" s="93"/>
      <c r="DB382" s="93"/>
      <c r="DC382" s="93"/>
      <c r="DD382" s="93"/>
      <c r="DE382" s="93"/>
      <c r="DF382" s="93"/>
      <c r="DG382" s="93"/>
      <c r="DH382" s="93"/>
      <c r="DI382" s="93"/>
      <c r="DJ382" s="93"/>
      <c r="DK382" s="93"/>
      <c r="DL382" s="93"/>
      <c r="DM382" s="93"/>
      <c r="DN382" s="93"/>
      <c r="DO382" s="93"/>
      <c r="DP382" s="93"/>
      <c r="DQ382" s="93"/>
      <c r="DR382" s="93"/>
    </row>
    <row r="383">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c r="AA383" s="93"/>
      <c r="AB383" s="93"/>
      <c r="AC383" s="93"/>
      <c r="AD383" s="93"/>
      <c r="AE383" s="93"/>
      <c r="AF383" s="93"/>
      <c r="AG383" s="93"/>
      <c r="AH383" s="93"/>
      <c r="AI383" s="93"/>
      <c r="AJ383" s="93"/>
      <c r="AK383" s="93"/>
      <c r="AL383" s="93"/>
      <c r="AM383" s="93"/>
      <c r="AN383" s="93"/>
      <c r="AO383" s="93"/>
      <c r="AP383" s="93"/>
      <c r="AQ383" s="93"/>
      <c r="AR383" s="93"/>
      <c r="AS383" s="93"/>
      <c r="AT383" s="93"/>
      <c r="AU383" s="93"/>
      <c r="AV383" s="93"/>
      <c r="AW383" s="93"/>
      <c r="AX383" s="93"/>
      <c r="AY383" s="93"/>
      <c r="AZ383" s="93"/>
      <c r="BA383" s="93"/>
      <c r="BB383" s="93"/>
      <c r="BC383" s="93"/>
      <c r="BD383" s="93"/>
      <c r="BE383" s="93"/>
      <c r="BF383" s="93"/>
      <c r="BG383" s="93"/>
      <c r="BH383" s="93"/>
      <c r="BI383" s="93"/>
      <c r="BJ383" s="93"/>
      <c r="BK383" s="93"/>
      <c r="BL383" s="93"/>
      <c r="BM383" s="93"/>
      <c r="BN383" s="93"/>
      <c r="BO383" s="93"/>
      <c r="BP383" s="93"/>
      <c r="BQ383" s="93"/>
      <c r="BR383" s="93"/>
      <c r="BS383" s="93"/>
      <c r="BT383" s="93"/>
      <c r="BU383" s="93"/>
      <c r="BV383" s="93"/>
      <c r="BW383" s="93"/>
      <c r="BX383" s="93"/>
      <c r="BY383" s="93"/>
      <c r="BZ383" s="93"/>
      <c r="CA383" s="93"/>
      <c r="CB383" s="93"/>
      <c r="CC383" s="93"/>
      <c r="CD383" s="93"/>
      <c r="CE383" s="93"/>
      <c r="CF383" s="93"/>
      <c r="CG383" s="93"/>
      <c r="CH383" s="93"/>
      <c r="CI383" s="93"/>
      <c r="CJ383" s="93"/>
      <c r="CK383" s="93"/>
      <c r="CL383" s="93"/>
      <c r="CM383" s="93"/>
      <c r="CN383" s="93"/>
      <c r="CO383" s="93"/>
      <c r="CP383" s="93"/>
      <c r="CQ383" s="93"/>
      <c r="CR383" s="93"/>
      <c r="CS383" s="93"/>
      <c r="CT383" s="93"/>
      <c r="CU383" s="93"/>
      <c r="CV383" s="93"/>
      <c r="CW383" s="93"/>
      <c r="CX383" s="93"/>
      <c r="CY383" s="93"/>
      <c r="CZ383" s="93"/>
      <c r="DA383" s="93"/>
      <c r="DB383" s="93"/>
      <c r="DC383" s="93"/>
      <c r="DD383" s="93"/>
      <c r="DE383" s="93"/>
      <c r="DF383" s="93"/>
      <c r="DG383" s="93"/>
      <c r="DH383" s="93"/>
      <c r="DI383" s="93"/>
      <c r="DJ383" s="93"/>
      <c r="DK383" s="93"/>
      <c r="DL383" s="93"/>
      <c r="DM383" s="93"/>
      <c r="DN383" s="93"/>
      <c r="DO383" s="93"/>
      <c r="DP383" s="93"/>
      <c r="DQ383" s="93"/>
      <c r="DR383" s="93"/>
    </row>
    <row r="384">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c r="AA384" s="93"/>
      <c r="AB384" s="93"/>
      <c r="AC384" s="93"/>
      <c r="AD384" s="93"/>
      <c r="AE384" s="93"/>
      <c r="AF384" s="93"/>
      <c r="AG384" s="93"/>
      <c r="AH384" s="93"/>
      <c r="AI384" s="93"/>
      <c r="AJ384" s="93"/>
      <c r="AK384" s="93"/>
      <c r="AL384" s="93"/>
      <c r="AM384" s="93"/>
      <c r="AN384" s="93"/>
      <c r="AO384" s="93"/>
      <c r="AP384" s="93"/>
      <c r="AQ384" s="93"/>
      <c r="AR384" s="93"/>
      <c r="AS384" s="93"/>
      <c r="AT384" s="93"/>
      <c r="AU384" s="93"/>
      <c r="AV384" s="93"/>
      <c r="AW384" s="93"/>
      <c r="AX384" s="93"/>
      <c r="AY384" s="93"/>
      <c r="AZ384" s="93"/>
      <c r="BA384" s="93"/>
      <c r="BB384" s="93"/>
      <c r="BC384" s="93"/>
      <c r="BD384" s="93"/>
      <c r="BE384" s="93"/>
      <c r="BF384" s="93"/>
      <c r="BG384" s="93"/>
      <c r="BH384" s="93"/>
      <c r="BI384" s="93"/>
      <c r="BJ384" s="93"/>
      <c r="BK384" s="93"/>
      <c r="BL384" s="93"/>
      <c r="BM384" s="93"/>
      <c r="BN384" s="93"/>
      <c r="BO384" s="93"/>
      <c r="BP384" s="93"/>
      <c r="BQ384" s="93"/>
      <c r="BR384" s="93"/>
      <c r="BS384" s="93"/>
      <c r="BT384" s="93"/>
      <c r="BU384" s="93"/>
      <c r="BV384" s="93"/>
      <c r="BW384" s="93"/>
      <c r="BX384" s="93"/>
      <c r="BY384" s="93"/>
      <c r="BZ384" s="93"/>
      <c r="CA384" s="93"/>
      <c r="CB384" s="93"/>
      <c r="CC384" s="93"/>
      <c r="CD384" s="93"/>
      <c r="CE384" s="93"/>
      <c r="CF384" s="93"/>
      <c r="CG384" s="93"/>
      <c r="CH384" s="93"/>
      <c r="CI384" s="93"/>
      <c r="CJ384" s="93"/>
      <c r="CK384" s="93"/>
      <c r="CL384" s="93"/>
      <c r="CM384" s="93"/>
      <c r="CN384" s="93"/>
      <c r="CO384" s="93"/>
      <c r="CP384" s="93"/>
      <c r="CQ384" s="93"/>
      <c r="CR384" s="93"/>
      <c r="CS384" s="93"/>
      <c r="CT384" s="93"/>
      <c r="CU384" s="93"/>
      <c r="CV384" s="93"/>
      <c r="CW384" s="93"/>
      <c r="CX384" s="93"/>
      <c r="CY384" s="93"/>
      <c r="CZ384" s="93"/>
      <c r="DA384" s="93"/>
      <c r="DB384" s="93"/>
      <c r="DC384" s="93"/>
      <c r="DD384" s="93"/>
      <c r="DE384" s="93"/>
      <c r="DF384" s="93"/>
      <c r="DG384" s="93"/>
      <c r="DH384" s="93"/>
      <c r="DI384" s="93"/>
      <c r="DJ384" s="93"/>
      <c r="DK384" s="93"/>
      <c r="DL384" s="93"/>
      <c r="DM384" s="93"/>
      <c r="DN384" s="93"/>
      <c r="DO384" s="93"/>
      <c r="DP384" s="93"/>
      <c r="DQ384" s="93"/>
      <c r="DR384" s="93"/>
    </row>
    <row r="385">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c r="AA385" s="93"/>
      <c r="AB385" s="93"/>
      <c r="AC385" s="93"/>
      <c r="AD385" s="93"/>
      <c r="AE385" s="93"/>
      <c r="AF385" s="93"/>
      <c r="AG385" s="93"/>
      <c r="AH385" s="93"/>
      <c r="AI385" s="93"/>
      <c r="AJ385" s="93"/>
      <c r="AK385" s="93"/>
      <c r="AL385" s="93"/>
      <c r="AM385" s="93"/>
      <c r="AN385" s="93"/>
      <c r="AO385" s="93"/>
      <c r="AP385" s="93"/>
      <c r="AQ385" s="93"/>
      <c r="AR385" s="93"/>
      <c r="AS385" s="93"/>
      <c r="AT385" s="93"/>
      <c r="AU385" s="93"/>
      <c r="AV385" s="93"/>
      <c r="AW385" s="93"/>
      <c r="AX385" s="93"/>
      <c r="AY385" s="93"/>
      <c r="AZ385" s="93"/>
      <c r="BA385" s="93"/>
      <c r="BB385" s="93"/>
      <c r="BC385" s="93"/>
      <c r="BD385" s="93"/>
      <c r="BE385" s="93"/>
      <c r="BF385" s="93"/>
      <c r="BG385" s="93"/>
      <c r="BH385" s="93"/>
      <c r="BI385" s="93"/>
      <c r="BJ385" s="93"/>
      <c r="BK385" s="93"/>
      <c r="BL385" s="93"/>
      <c r="BM385" s="93"/>
      <c r="BN385" s="93"/>
      <c r="BO385" s="93"/>
      <c r="BP385" s="93"/>
      <c r="BQ385" s="93"/>
      <c r="BR385" s="93"/>
      <c r="BS385" s="93"/>
      <c r="BT385" s="93"/>
      <c r="BU385" s="93"/>
      <c r="BV385" s="93"/>
      <c r="BW385" s="93"/>
      <c r="BX385" s="93"/>
      <c r="BY385" s="93"/>
      <c r="BZ385" s="93"/>
      <c r="CA385" s="93"/>
      <c r="CB385" s="93"/>
      <c r="CC385" s="93"/>
      <c r="CD385" s="93"/>
      <c r="CE385" s="93"/>
      <c r="CF385" s="93"/>
      <c r="CG385" s="93"/>
      <c r="CH385" s="93"/>
      <c r="CI385" s="93"/>
      <c r="CJ385" s="93"/>
      <c r="CK385" s="93"/>
      <c r="CL385" s="93"/>
      <c r="CM385" s="93"/>
      <c r="CN385" s="93"/>
      <c r="CO385" s="93"/>
      <c r="CP385" s="93"/>
      <c r="CQ385" s="93"/>
      <c r="CR385" s="93"/>
      <c r="CS385" s="93"/>
      <c r="CT385" s="93"/>
      <c r="CU385" s="93"/>
      <c r="CV385" s="93"/>
      <c r="CW385" s="93"/>
      <c r="CX385" s="93"/>
      <c r="CY385" s="93"/>
      <c r="CZ385" s="93"/>
      <c r="DA385" s="93"/>
      <c r="DB385" s="93"/>
      <c r="DC385" s="93"/>
      <c r="DD385" s="93"/>
      <c r="DE385" s="93"/>
      <c r="DF385" s="93"/>
      <c r="DG385" s="93"/>
      <c r="DH385" s="93"/>
      <c r="DI385" s="93"/>
      <c r="DJ385" s="93"/>
      <c r="DK385" s="93"/>
      <c r="DL385" s="93"/>
      <c r="DM385" s="93"/>
      <c r="DN385" s="93"/>
      <c r="DO385" s="93"/>
      <c r="DP385" s="93"/>
      <c r="DQ385" s="93"/>
      <c r="DR385" s="93"/>
    </row>
    <row r="386">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c r="AA386" s="93"/>
      <c r="AB386" s="93"/>
      <c r="AC386" s="93"/>
      <c r="AD386" s="93"/>
      <c r="AE386" s="93"/>
      <c r="AF386" s="93"/>
      <c r="AG386" s="93"/>
      <c r="AH386" s="93"/>
      <c r="AI386" s="93"/>
      <c r="AJ386" s="93"/>
      <c r="AK386" s="93"/>
      <c r="AL386" s="93"/>
      <c r="AM386" s="93"/>
      <c r="AN386" s="93"/>
      <c r="AO386" s="93"/>
      <c r="AP386" s="93"/>
      <c r="AQ386" s="93"/>
      <c r="AR386" s="93"/>
      <c r="AS386" s="93"/>
      <c r="AT386" s="93"/>
      <c r="AU386" s="93"/>
      <c r="AV386" s="93"/>
      <c r="AW386" s="93"/>
      <c r="AX386" s="93"/>
      <c r="AY386" s="93"/>
      <c r="AZ386" s="93"/>
      <c r="BA386" s="93"/>
      <c r="BB386" s="93"/>
      <c r="BC386" s="93"/>
      <c r="BD386" s="93"/>
      <c r="BE386" s="93"/>
      <c r="BF386" s="93"/>
      <c r="BG386" s="93"/>
      <c r="BH386" s="93"/>
      <c r="BI386" s="93"/>
      <c r="BJ386" s="93"/>
      <c r="BK386" s="93"/>
      <c r="BL386" s="93"/>
      <c r="BM386" s="93"/>
      <c r="BN386" s="93"/>
      <c r="BO386" s="93"/>
      <c r="BP386" s="93"/>
      <c r="BQ386" s="93"/>
      <c r="BR386" s="93"/>
      <c r="BS386" s="93"/>
      <c r="BT386" s="93"/>
      <c r="BU386" s="93"/>
      <c r="BV386" s="93"/>
      <c r="BW386" s="93"/>
      <c r="BX386" s="93"/>
      <c r="BY386" s="93"/>
      <c r="BZ386" s="93"/>
      <c r="CA386" s="93"/>
      <c r="CB386" s="93"/>
      <c r="CC386" s="93"/>
      <c r="CD386" s="93"/>
      <c r="CE386" s="93"/>
      <c r="CF386" s="93"/>
      <c r="CG386" s="93"/>
      <c r="CH386" s="93"/>
      <c r="CI386" s="93"/>
      <c r="CJ386" s="93"/>
      <c r="CK386" s="93"/>
      <c r="CL386" s="93"/>
      <c r="CM386" s="93"/>
      <c r="CN386" s="93"/>
      <c r="CO386" s="93"/>
      <c r="CP386" s="93"/>
      <c r="CQ386" s="93"/>
      <c r="CR386" s="93"/>
      <c r="CS386" s="93"/>
      <c r="CT386" s="93"/>
      <c r="CU386" s="93"/>
      <c r="CV386" s="93"/>
      <c r="CW386" s="93"/>
      <c r="CX386" s="93"/>
      <c r="CY386" s="93"/>
      <c r="CZ386" s="93"/>
      <c r="DA386" s="93"/>
      <c r="DB386" s="93"/>
      <c r="DC386" s="93"/>
      <c r="DD386" s="93"/>
      <c r="DE386" s="93"/>
      <c r="DF386" s="93"/>
      <c r="DG386" s="93"/>
      <c r="DH386" s="93"/>
      <c r="DI386" s="93"/>
      <c r="DJ386" s="93"/>
      <c r="DK386" s="93"/>
      <c r="DL386" s="93"/>
      <c r="DM386" s="93"/>
      <c r="DN386" s="93"/>
      <c r="DO386" s="93"/>
      <c r="DP386" s="93"/>
      <c r="DQ386" s="93"/>
      <c r="DR386" s="93"/>
    </row>
    <row r="387">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c r="AA387" s="93"/>
      <c r="AB387" s="93"/>
      <c r="AC387" s="93"/>
      <c r="AD387" s="93"/>
      <c r="AE387" s="93"/>
      <c r="AF387" s="93"/>
      <c r="AG387" s="93"/>
      <c r="AH387" s="93"/>
      <c r="AI387" s="93"/>
      <c r="AJ387" s="93"/>
      <c r="AK387" s="93"/>
      <c r="AL387" s="93"/>
      <c r="AM387" s="93"/>
      <c r="AN387" s="93"/>
      <c r="AO387" s="93"/>
      <c r="AP387" s="93"/>
      <c r="AQ387" s="93"/>
      <c r="AR387" s="93"/>
      <c r="AS387" s="93"/>
      <c r="AT387" s="93"/>
      <c r="AU387" s="93"/>
      <c r="AV387" s="93"/>
      <c r="AW387" s="93"/>
      <c r="AX387" s="93"/>
      <c r="AY387" s="93"/>
      <c r="AZ387" s="93"/>
      <c r="BA387" s="93"/>
      <c r="BB387" s="93"/>
      <c r="BC387" s="93"/>
      <c r="BD387" s="93"/>
      <c r="BE387" s="93"/>
      <c r="BF387" s="93"/>
      <c r="BG387" s="93"/>
      <c r="BH387" s="93"/>
      <c r="BI387" s="93"/>
      <c r="BJ387" s="93"/>
      <c r="BK387" s="93"/>
      <c r="BL387" s="93"/>
      <c r="BM387" s="93"/>
      <c r="BN387" s="93"/>
      <c r="BO387" s="93"/>
      <c r="BP387" s="93"/>
      <c r="BQ387" s="93"/>
      <c r="BR387" s="93"/>
      <c r="BS387" s="93"/>
      <c r="BT387" s="93"/>
      <c r="BU387" s="93"/>
      <c r="BV387" s="93"/>
      <c r="BW387" s="93"/>
      <c r="BX387" s="93"/>
      <c r="BY387" s="93"/>
      <c r="BZ387" s="93"/>
      <c r="CA387" s="93"/>
      <c r="CB387" s="93"/>
      <c r="CC387" s="93"/>
      <c r="CD387" s="93"/>
      <c r="CE387" s="93"/>
      <c r="CF387" s="93"/>
      <c r="CG387" s="93"/>
      <c r="CH387" s="93"/>
      <c r="CI387" s="93"/>
      <c r="CJ387" s="93"/>
      <c r="CK387" s="93"/>
      <c r="CL387" s="93"/>
      <c r="CM387" s="93"/>
      <c r="CN387" s="93"/>
      <c r="CO387" s="93"/>
      <c r="CP387" s="93"/>
      <c r="CQ387" s="93"/>
      <c r="CR387" s="93"/>
      <c r="CS387" s="93"/>
      <c r="CT387" s="93"/>
      <c r="CU387" s="93"/>
      <c r="CV387" s="93"/>
      <c r="CW387" s="93"/>
      <c r="CX387" s="93"/>
      <c r="CY387" s="93"/>
      <c r="CZ387" s="93"/>
      <c r="DA387" s="93"/>
      <c r="DB387" s="93"/>
      <c r="DC387" s="93"/>
      <c r="DD387" s="93"/>
      <c r="DE387" s="93"/>
      <c r="DF387" s="93"/>
      <c r="DG387" s="93"/>
      <c r="DH387" s="93"/>
      <c r="DI387" s="93"/>
      <c r="DJ387" s="93"/>
      <c r="DK387" s="93"/>
      <c r="DL387" s="93"/>
      <c r="DM387" s="93"/>
      <c r="DN387" s="93"/>
      <c r="DO387" s="93"/>
      <c r="DP387" s="93"/>
      <c r="DQ387" s="93"/>
      <c r="DR387" s="93"/>
    </row>
    <row r="388">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c r="AA388" s="93"/>
      <c r="AB388" s="93"/>
      <c r="AC388" s="93"/>
      <c r="AD388" s="93"/>
      <c r="AE388" s="93"/>
      <c r="AF388" s="93"/>
      <c r="AG388" s="93"/>
      <c r="AH388" s="93"/>
      <c r="AI388" s="93"/>
      <c r="AJ388" s="93"/>
      <c r="AK388" s="93"/>
      <c r="AL388" s="93"/>
      <c r="AM388" s="93"/>
      <c r="AN388" s="93"/>
      <c r="AO388" s="93"/>
      <c r="AP388" s="93"/>
      <c r="AQ388" s="93"/>
      <c r="AR388" s="93"/>
      <c r="AS388" s="93"/>
      <c r="AT388" s="93"/>
      <c r="AU388" s="93"/>
      <c r="AV388" s="93"/>
      <c r="AW388" s="93"/>
      <c r="AX388" s="93"/>
      <c r="AY388" s="93"/>
      <c r="AZ388" s="93"/>
      <c r="BA388" s="93"/>
      <c r="BB388" s="93"/>
      <c r="BC388" s="93"/>
      <c r="BD388" s="93"/>
      <c r="BE388" s="93"/>
      <c r="BF388" s="93"/>
      <c r="BG388" s="93"/>
      <c r="BH388" s="93"/>
      <c r="BI388" s="93"/>
      <c r="BJ388" s="93"/>
      <c r="BK388" s="93"/>
      <c r="BL388" s="93"/>
      <c r="BM388" s="93"/>
      <c r="BN388" s="93"/>
      <c r="BO388" s="93"/>
      <c r="BP388" s="93"/>
      <c r="BQ388" s="93"/>
      <c r="BR388" s="93"/>
      <c r="BS388" s="93"/>
      <c r="BT388" s="93"/>
      <c r="BU388" s="93"/>
      <c r="BV388" s="93"/>
      <c r="BW388" s="93"/>
      <c r="BX388" s="93"/>
      <c r="BY388" s="93"/>
      <c r="BZ388" s="93"/>
      <c r="CA388" s="93"/>
      <c r="CB388" s="93"/>
      <c r="CC388" s="93"/>
      <c r="CD388" s="93"/>
      <c r="CE388" s="93"/>
      <c r="CF388" s="93"/>
      <c r="CG388" s="93"/>
      <c r="CH388" s="93"/>
      <c r="CI388" s="93"/>
      <c r="CJ388" s="93"/>
      <c r="CK388" s="93"/>
      <c r="CL388" s="93"/>
      <c r="CM388" s="93"/>
      <c r="CN388" s="93"/>
      <c r="CO388" s="93"/>
      <c r="CP388" s="93"/>
      <c r="CQ388" s="93"/>
      <c r="CR388" s="93"/>
      <c r="CS388" s="93"/>
      <c r="CT388" s="93"/>
      <c r="CU388" s="93"/>
      <c r="CV388" s="93"/>
      <c r="CW388" s="93"/>
      <c r="CX388" s="93"/>
      <c r="CY388" s="93"/>
      <c r="CZ388" s="93"/>
      <c r="DA388" s="93"/>
      <c r="DB388" s="93"/>
      <c r="DC388" s="93"/>
      <c r="DD388" s="93"/>
      <c r="DE388" s="93"/>
      <c r="DF388" s="93"/>
      <c r="DG388" s="93"/>
      <c r="DH388" s="93"/>
      <c r="DI388" s="93"/>
      <c r="DJ388" s="93"/>
      <c r="DK388" s="93"/>
      <c r="DL388" s="93"/>
      <c r="DM388" s="93"/>
      <c r="DN388" s="93"/>
      <c r="DO388" s="93"/>
      <c r="DP388" s="93"/>
      <c r="DQ388" s="93"/>
      <c r="DR388" s="93"/>
    </row>
    <row r="389">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c r="AA389" s="93"/>
      <c r="AB389" s="93"/>
      <c r="AC389" s="93"/>
      <c r="AD389" s="93"/>
      <c r="AE389" s="93"/>
      <c r="AF389" s="93"/>
      <c r="AG389" s="93"/>
      <c r="AH389" s="93"/>
      <c r="AI389" s="93"/>
      <c r="AJ389" s="93"/>
      <c r="AK389" s="93"/>
      <c r="AL389" s="93"/>
      <c r="AM389" s="93"/>
      <c r="AN389" s="93"/>
      <c r="AO389" s="93"/>
      <c r="AP389" s="93"/>
      <c r="AQ389" s="93"/>
      <c r="AR389" s="93"/>
      <c r="AS389" s="93"/>
      <c r="AT389" s="93"/>
      <c r="AU389" s="93"/>
      <c r="AV389" s="93"/>
      <c r="AW389" s="93"/>
      <c r="AX389" s="93"/>
      <c r="AY389" s="93"/>
      <c r="AZ389" s="93"/>
      <c r="BA389" s="93"/>
      <c r="BB389" s="93"/>
      <c r="BC389" s="93"/>
      <c r="BD389" s="93"/>
      <c r="BE389" s="93"/>
      <c r="BF389" s="93"/>
      <c r="BG389" s="93"/>
      <c r="BH389" s="93"/>
      <c r="BI389" s="93"/>
      <c r="BJ389" s="93"/>
      <c r="BK389" s="93"/>
      <c r="BL389" s="93"/>
      <c r="BM389" s="93"/>
      <c r="BN389" s="93"/>
      <c r="BO389" s="93"/>
      <c r="BP389" s="93"/>
      <c r="BQ389" s="93"/>
      <c r="BR389" s="93"/>
      <c r="BS389" s="93"/>
      <c r="BT389" s="93"/>
      <c r="BU389" s="93"/>
      <c r="BV389" s="93"/>
      <c r="BW389" s="93"/>
      <c r="BX389" s="93"/>
      <c r="BY389" s="93"/>
      <c r="BZ389" s="93"/>
      <c r="CA389" s="93"/>
      <c r="CB389" s="93"/>
      <c r="CC389" s="93"/>
      <c r="CD389" s="93"/>
      <c r="CE389" s="93"/>
      <c r="CF389" s="93"/>
      <c r="CG389" s="93"/>
      <c r="CH389" s="93"/>
      <c r="CI389" s="93"/>
      <c r="CJ389" s="93"/>
      <c r="CK389" s="93"/>
      <c r="CL389" s="93"/>
      <c r="CM389" s="93"/>
      <c r="CN389" s="93"/>
      <c r="CO389" s="93"/>
      <c r="CP389" s="93"/>
      <c r="CQ389" s="93"/>
      <c r="CR389" s="93"/>
      <c r="CS389" s="93"/>
      <c r="CT389" s="93"/>
      <c r="CU389" s="93"/>
      <c r="CV389" s="93"/>
      <c r="CW389" s="93"/>
      <c r="CX389" s="93"/>
      <c r="CY389" s="93"/>
      <c r="CZ389" s="93"/>
      <c r="DA389" s="93"/>
      <c r="DB389" s="93"/>
      <c r="DC389" s="93"/>
      <c r="DD389" s="93"/>
      <c r="DE389" s="93"/>
      <c r="DF389" s="93"/>
      <c r="DG389" s="93"/>
      <c r="DH389" s="93"/>
      <c r="DI389" s="93"/>
      <c r="DJ389" s="93"/>
      <c r="DK389" s="93"/>
      <c r="DL389" s="93"/>
      <c r="DM389" s="93"/>
      <c r="DN389" s="93"/>
      <c r="DO389" s="93"/>
      <c r="DP389" s="93"/>
      <c r="DQ389" s="93"/>
      <c r="DR389" s="93"/>
    </row>
    <row r="390">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c r="AA390" s="93"/>
      <c r="AB390" s="93"/>
      <c r="AC390" s="93"/>
      <c r="AD390" s="93"/>
      <c r="AE390" s="93"/>
      <c r="AF390" s="93"/>
      <c r="AG390" s="93"/>
      <c r="AH390" s="93"/>
      <c r="AI390" s="93"/>
      <c r="AJ390" s="93"/>
      <c r="AK390" s="93"/>
      <c r="AL390" s="93"/>
      <c r="AM390" s="93"/>
      <c r="AN390" s="93"/>
      <c r="AO390" s="93"/>
      <c r="AP390" s="93"/>
      <c r="AQ390" s="93"/>
      <c r="AR390" s="93"/>
      <c r="AS390" s="93"/>
      <c r="AT390" s="93"/>
      <c r="AU390" s="93"/>
      <c r="AV390" s="93"/>
      <c r="AW390" s="93"/>
      <c r="AX390" s="93"/>
      <c r="AY390" s="93"/>
      <c r="AZ390" s="93"/>
      <c r="BA390" s="93"/>
      <c r="BB390" s="93"/>
      <c r="BC390" s="93"/>
      <c r="BD390" s="93"/>
      <c r="BE390" s="93"/>
      <c r="BF390" s="93"/>
      <c r="BG390" s="93"/>
      <c r="BH390" s="93"/>
      <c r="BI390" s="93"/>
      <c r="BJ390" s="93"/>
      <c r="BK390" s="93"/>
      <c r="BL390" s="93"/>
      <c r="BM390" s="93"/>
      <c r="BN390" s="93"/>
      <c r="BO390" s="93"/>
      <c r="BP390" s="93"/>
      <c r="BQ390" s="93"/>
      <c r="BR390" s="93"/>
      <c r="BS390" s="93"/>
      <c r="BT390" s="93"/>
      <c r="BU390" s="93"/>
      <c r="BV390" s="93"/>
      <c r="BW390" s="93"/>
      <c r="BX390" s="93"/>
      <c r="BY390" s="93"/>
      <c r="BZ390" s="93"/>
      <c r="CA390" s="93"/>
      <c r="CB390" s="93"/>
      <c r="CC390" s="93"/>
      <c r="CD390" s="93"/>
      <c r="CE390" s="93"/>
      <c r="CF390" s="93"/>
      <c r="CG390" s="93"/>
      <c r="CH390" s="93"/>
      <c r="CI390" s="93"/>
      <c r="CJ390" s="93"/>
      <c r="CK390" s="93"/>
      <c r="CL390" s="93"/>
      <c r="CM390" s="93"/>
      <c r="CN390" s="93"/>
      <c r="CO390" s="93"/>
      <c r="CP390" s="93"/>
      <c r="CQ390" s="93"/>
      <c r="CR390" s="93"/>
      <c r="CS390" s="93"/>
      <c r="CT390" s="93"/>
      <c r="CU390" s="93"/>
      <c r="CV390" s="93"/>
      <c r="CW390" s="93"/>
      <c r="CX390" s="93"/>
      <c r="CY390" s="93"/>
      <c r="CZ390" s="93"/>
      <c r="DA390" s="93"/>
      <c r="DB390" s="93"/>
      <c r="DC390" s="93"/>
      <c r="DD390" s="93"/>
      <c r="DE390" s="93"/>
      <c r="DF390" s="93"/>
      <c r="DG390" s="93"/>
      <c r="DH390" s="93"/>
      <c r="DI390" s="93"/>
      <c r="DJ390" s="93"/>
      <c r="DK390" s="93"/>
      <c r="DL390" s="93"/>
      <c r="DM390" s="93"/>
      <c r="DN390" s="93"/>
      <c r="DO390" s="93"/>
      <c r="DP390" s="93"/>
      <c r="DQ390" s="93"/>
      <c r="DR390" s="93"/>
    </row>
    <row r="391">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c r="AA391" s="93"/>
      <c r="AB391" s="93"/>
      <c r="AC391" s="93"/>
      <c r="AD391" s="93"/>
      <c r="AE391" s="93"/>
      <c r="AF391" s="93"/>
      <c r="AG391" s="93"/>
      <c r="AH391" s="93"/>
      <c r="AI391" s="93"/>
      <c r="AJ391" s="93"/>
      <c r="AK391" s="93"/>
      <c r="AL391" s="93"/>
      <c r="AM391" s="93"/>
      <c r="AN391" s="93"/>
      <c r="AO391" s="93"/>
      <c r="AP391" s="93"/>
      <c r="AQ391" s="93"/>
      <c r="AR391" s="93"/>
      <c r="AS391" s="93"/>
      <c r="AT391" s="93"/>
      <c r="AU391" s="93"/>
      <c r="AV391" s="93"/>
      <c r="AW391" s="93"/>
      <c r="AX391" s="93"/>
      <c r="AY391" s="93"/>
      <c r="AZ391" s="93"/>
      <c r="BA391" s="93"/>
      <c r="BB391" s="93"/>
      <c r="BC391" s="93"/>
      <c r="BD391" s="93"/>
      <c r="BE391" s="93"/>
      <c r="BF391" s="93"/>
      <c r="BG391" s="93"/>
      <c r="BH391" s="93"/>
      <c r="BI391" s="93"/>
      <c r="BJ391" s="93"/>
      <c r="BK391" s="93"/>
      <c r="BL391" s="93"/>
      <c r="BM391" s="93"/>
      <c r="BN391" s="93"/>
      <c r="BO391" s="93"/>
      <c r="BP391" s="93"/>
      <c r="BQ391" s="93"/>
      <c r="BR391" s="93"/>
      <c r="BS391" s="93"/>
      <c r="BT391" s="93"/>
      <c r="BU391" s="93"/>
      <c r="BV391" s="93"/>
      <c r="BW391" s="93"/>
      <c r="BX391" s="93"/>
      <c r="BY391" s="93"/>
      <c r="BZ391" s="93"/>
      <c r="CA391" s="93"/>
      <c r="CB391" s="93"/>
      <c r="CC391" s="93"/>
      <c r="CD391" s="93"/>
      <c r="CE391" s="93"/>
      <c r="CF391" s="93"/>
      <c r="CG391" s="93"/>
      <c r="CH391" s="93"/>
      <c r="CI391" s="93"/>
      <c r="CJ391" s="93"/>
      <c r="CK391" s="93"/>
      <c r="CL391" s="93"/>
      <c r="CM391" s="93"/>
      <c r="CN391" s="93"/>
      <c r="CO391" s="93"/>
      <c r="CP391" s="93"/>
      <c r="CQ391" s="93"/>
      <c r="CR391" s="93"/>
      <c r="CS391" s="93"/>
      <c r="CT391" s="93"/>
      <c r="CU391" s="93"/>
      <c r="CV391" s="93"/>
      <c r="CW391" s="93"/>
      <c r="CX391" s="93"/>
      <c r="CY391" s="93"/>
      <c r="CZ391" s="93"/>
      <c r="DA391" s="93"/>
      <c r="DB391" s="93"/>
      <c r="DC391" s="93"/>
      <c r="DD391" s="93"/>
      <c r="DE391" s="93"/>
      <c r="DF391" s="93"/>
      <c r="DG391" s="93"/>
      <c r="DH391" s="93"/>
      <c r="DI391" s="93"/>
      <c r="DJ391" s="93"/>
      <c r="DK391" s="93"/>
      <c r="DL391" s="93"/>
      <c r="DM391" s="93"/>
      <c r="DN391" s="93"/>
      <c r="DO391" s="93"/>
      <c r="DP391" s="93"/>
      <c r="DQ391" s="93"/>
      <c r="DR391" s="93"/>
    </row>
    <row r="392">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c r="AA392" s="93"/>
      <c r="AB392" s="93"/>
      <c r="AC392" s="93"/>
      <c r="AD392" s="93"/>
      <c r="AE392" s="93"/>
      <c r="AF392" s="93"/>
      <c r="AG392" s="93"/>
      <c r="AH392" s="93"/>
      <c r="AI392" s="93"/>
      <c r="AJ392" s="93"/>
      <c r="AK392" s="93"/>
      <c r="AL392" s="93"/>
      <c r="AM392" s="93"/>
      <c r="AN392" s="93"/>
      <c r="AO392" s="93"/>
      <c r="AP392" s="93"/>
      <c r="AQ392" s="93"/>
      <c r="AR392" s="93"/>
      <c r="AS392" s="93"/>
      <c r="AT392" s="93"/>
      <c r="AU392" s="93"/>
      <c r="AV392" s="93"/>
      <c r="AW392" s="93"/>
      <c r="AX392" s="93"/>
      <c r="AY392" s="93"/>
      <c r="AZ392" s="93"/>
      <c r="BA392" s="93"/>
      <c r="BB392" s="93"/>
      <c r="BC392" s="93"/>
      <c r="BD392" s="93"/>
      <c r="BE392" s="93"/>
      <c r="BF392" s="93"/>
      <c r="BG392" s="93"/>
      <c r="BH392" s="93"/>
      <c r="BI392" s="93"/>
      <c r="BJ392" s="93"/>
      <c r="BK392" s="93"/>
      <c r="BL392" s="93"/>
      <c r="BM392" s="93"/>
      <c r="BN392" s="93"/>
      <c r="BO392" s="93"/>
      <c r="BP392" s="93"/>
      <c r="BQ392" s="93"/>
      <c r="BR392" s="93"/>
      <c r="BS392" s="93"/>
      <c r="BT392" s="93"/>
      <c r="BU392" s="93"/>
      <c r="BV392" s="93"/>
      <c r="BW392" s="93"/>
      <c r="BX392" s="93"/>
      <c r="BY392" s="93"/>
      <c r="BZ392" s="93"/>
      <c r="CA392" s="93"/>
      <c r="CB392" s="93"/>
      <c r="CC392" s="93"/>
      <c r="CD392" s="93"/>
      <c r="CE392" s="93"/>
      <c r="CF392" s="93"/>
      <c r="CG392" s="93"/>
      <c r="CH392" s="93"/>
      <c r="CI392" s="93"/>
      <c r="CJ392" s="93"/>
      <c r="CK392" s="93"/>
      <c r="CL392" s="93"/>
      <c r="CM392" s="93"/>
      <c r="CN392" s="93"/>
      <c r="CO392" s="93"/>
      <c r="CP392" s="93"/>
      <c r="CQ392" s="93"/>
      <c r="CR392" s="93"/>
      <c r="CS392" s="93"/>
      <c r="CT392" s="93"/>
      <c r="CU392" s="93"/>
      <c r="CV392" s="93"/>
      <c r="CW392" s="93"/>
      <c r="CX392" s="93"/>
      <c r="CY392" s="93"/>
      <c r="CZ392" s="93"/>
      <c r="DA392" s="93"/>
      <c r="DB392" s="93"/>
      <c r="DC392" s="93"/>
      <c r="DD392" s="93"/>
      <c r="DE392" s="93"/>
      <c r="DF392" s="93"/>
      <c r="DG392" s="93"/>
      <c r="DH392" s="93"/>
      <c r="DI392" s="93"/>
      <c r="DJ392" s="93"/>
      <c r="DK392" s="93"/>
      <c r="DL392" s="93"/>
      <c r="DM392" s="93"/>
      <c r="DN392" s="93"/>
      <c r="DO392" s="93"/>
      <c r="DP392" s="93"/>
      <c r="DQ392" s="93"/>
      <c r="DR392" s="93"/>
    </row>
    <row r="393">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c r="AA393" s="93"/>
      <c r="AB393" s="93"/>
      <c r="AC393" s="93"/>
      <c r="AD393" s="93"/>
      <c r="AE393" s="93"/>
      <c r="AF393" s="93"/>
      <c r="AG393" s="93"/>
      <c r="AH393" s="93"/>
      <c r="AI393" s="93"/>
      <c r="AJ393" s="93"/>
      <c r="AK393" s="93"/>
      <c r="AL393" s="93"/>
      <c r="AM393" s="93"/>
      <c r="AN393" s="93"/>
      <c r="AO393" s="93"/>
      <c r="AP393" s="93"/>
      <c r="AQ393" s="93"/>
      <c r="AR393" s="93"/>
      <c r="AS393" s="93"/>
      <c r="AT393" s="93"/>
      <c r="AU393" s="93"/>
      <c r="AV393" s="93"/>
      <c r="AW393" s="93"/>
      <c r="AX393" s="93"/>
      <c r="AY393" s="93"/>
      <c r="AZ393" s="93"/>
      <c r="BA393" s="93"/>
      <c r="BB393" s="93"/>
      <c r="BC393" s="93"/>
      <c r="BD393" s="93"/>
      <c r="BE393" s="93"/>
      <c r="BF393" s="93"/>
      <c r="BG393" s="93"/>
      <c r="BH393" s="93"/>
      <c r="BI393" s="93"/>
      <c r="BJ393" s="93"/>
      <c r="BK393" s="93"/>
      <c r="BL393" s="93"/>
      <c r="BM393" s="93"/>
      <c r="BN393" s="93"/>
      <c r="BO393" s="93"/>
      <c r="BP393" s="93"/>
      <c r="BQ393" s="93"/>
      <c r="BR393" s="93"/>
      <c r="BS393" s="93"/>
      <c r="BT393" s="93"/>
      <c r="BU393" s="93"/>
      <c r="BV393" s="93"/>
      <c r="BW393" s="93"/>
      <c r="BX393" s="93"/>
      <c r="BY393" s="93"/>
      <c r="BZ393" s="93"/>
      <c r="CA393" s="93"/>
      <c r="CB393" s="93"/>
      <c r="CC393" s="93"/>
      <c r="CD393" s="93"/>
      <c r="CE393" s="93"/>
      <c r="CF393" s="93"/>
      <c r="CG393" s="93"/>
      <c r="CH393" s="93"/>
      <c r="CI393" s="93"/>
      <c r="CJ393" s="93"/>
      <c r="CK393" s="93"/>
      <c r="CL393" s="93"/>
      <c r="CM393" s="93"/>
      <c r="CN393" s="93"/>
      <c r="CO393" s="93"/>
      <c r="CP393" s="93"/>
      <c r="CQ393" s="93"/>
      <c r="CR393" s="93"/>
      <c r="CS393" s="93"/>
      <c r="CT393" s="93"/>
      <c r="CU393" s="93"/>
      <c r="CV393" s="93"/>
      <c r="CW393" s="93"/>
      <c r="CX393" s="93"/>
      <c r="CY393" s="93"/>
      <c r="CZ393" s="93"/>
      <c r="DA393" s="93"/>
      <c r="DB393" s="93"/>
      <c r="DC393" s="93"/>
      <c r="DD393" s="93"/>
      <c r="DE393" s="93"/>
      <c r="DF393" s="93"/>
      <c r="DG393" s="93"/>
      <c r="DH393" s="93"/>
      <c r="DI393" s="93"/>
      <c r="DJ393" s="93"/>
      <c r="DK393" s="93"/>
      <c r="DL393" s="93"/>
      <c r="DM393" s="93"/>
      <c r="DN393" s="93"/>
      <c r="DO393" s="93"/>
      <c r="DP393" s="93"/>
      <c r="DQ393" s="93"/>
      <c r="DR393" s="93"/>
    </row>
    <row r="394">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c r="AA394" s="93"/>
      <c r="AB394" s="93"/>
      <c r="AC394" s="93"/>
      <c r="AD394" s="93"/>
      <c r="AE394" s="93"/>
      <c r="AF394" s="93"/>
      <c r="AG394" s="93"/>
      <c r="AH394" s="93"/>
      <c r="AI394" s="93"/>
      <c r="AJ394" s="93"/>
      <c r="AK394" s="93"/>
      <c r="AL394" s="93"/>
      <c r="AM394" s="93"/>
      <c r="AN394" s="93"/>
      <c r="AO394" s="93"/>
      <c r="AP394" s="93"/>
      <c r="AQ394" s="93"/>
      <c r="AR394" s="93"/>
      <c r="AS394" s="93"/>
      <c r="AT394" s="93"/>
      <c r="AU394" s="93"/>
      <c r="AV394" s="93"/>
      <c r="AW394" s="93"/>
      <c r="AX394" s="93"/>
      <c r="AY394" s="93"/>
      <c r="AZ394" s="93"/>
      <c r="BA394" s="93"/>
      <c r="BB394" s="93"/>
      <c r="BC394" s="93"/>
      <c r="BD394" s="93"/>
      <c r="BE394" s="93"/>
      <c r="BF394" s="93"/>
      <c r="BG394" s="93"/>
      <c r="BH394" s="93"/>
      <c r="BI394" s="93"/>
      <c r="BJ394" s="93"/>
      <c r="BK394" s="93"/>
      <c r="BL394" s="93"/>
      <c r="BM394" s="93"/>
      <c r="BN394" s="93"/>
      <c r="BO394" s="93"/>
      <c r="BP394" s="93"/>
      <c r="BQ394" s="93"/>
      <c r="BR394" s="93"/>
      <c r="BS394" s="93"/>
      <c r="BT394" s="93"/>
      <c r="BU394" s="93"/>
      <c r="BV394" s="93"/>
      <c r="BW394" s="93"/>
      <c r="BX394" s="93"/>
      <c r="BY394" s="93"/>
      <c r="BZ394" s="93"/>
      <c r="CA394" s="93"/>
      <c r="CB394" s="93"/>
      <c r="CC394" s="93"/>
      <c r="CD394" s="93"/>
      <c r="CE394" s="93"/>
      <c r="CF394" s="93"/>
      <c r="CG394" s="93"/>
      <c r="CH394" s="93"/>
      <c r="CI394" s="93"/>
      <c r="CJ394" s="93"/>
      <c r="CK394" s="93"/>
      <c r="CL394" s="93"/>
      <c r="CM394" s="93"/>
      <c r="CN394" s="93"/>
      <c r="CO394" s="93"/>
      <c r="CP394" s="93"/>
      <c r="CQ394" s="93"/>
      <c r="CR394" s="93"/>
      <c r="CS394" s="93"/>
      <c r="CT394" s="93"/>
      <c r="CU394" s="93"/>
      <c r="CV394" s="93"/>
      <c r="CW394" s="93"/>
      <c r="CX394" s="93"/>
      <c r="CY394" s="93"/>
      <c r="CZ394" s="93"/>
      <c r="DA394" s="93"/>
      <c r="DB394" s="93"/>
      <c r="DC394" s="93"/>
      <c r="DD394" s="93"/>
      <c r="DE394" s="93"/>
      <c r="DF394" s="93"/>
      <c r="DG394" s="93"/>
      <c r="DH394" s="93"/>
      <c r="DI394" s="93"/>
      <c r="DJ394" s="93"/>
      <c r="DK394" s="93"/>
      <c r="DL394" s="93"/>
      <c r="DM394" s="93"/>
      <c r="DN394" s="93"/>
      <c r="DO394" s="93"/>
      <c r="DP394" s="93"/>
      <c r="DQ394" s="93"/>
      <c r="DR394" s="93"/>
    </row>
    <row r="395">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c r="AA395" s="93"/>
      <c r="AB395" s="93"/>
      <c r="AC395" s="93"/>
      <c r="AD395" s="93"/>
      <c r="AE395" s="93"/>
      <c r="AF395" s="93"/>
      <c r="AG395" s="93"/>
      <c r="AH395" s="93"/>
      <c r="AI395" s="93"/>
      <c r="AJ395" s="93"/>
      <c r="AK395" s="93"/>
      <c r="AL395" s="93"/>
      <c r="AM395" s="93"/>
      <c r="AN395" s="93"/>
      <c r="AO395" s="93"/>
      <c r="AP395" s="93"/>
      <c r="AQ395" s="93"/>
      <c r="AR395" s="93"/>
      <c r="AS395" s="93"/>
      <c r="AT395" s="93"/>
      <c r="AU395" s="93"/>
      <c r="AV395" s="93"/>
      <c r="AW395" s="93"/>
      <c r="AX395" s="93"/>
      <c r="AY395" s="93"/>
      <c r="AZ395" s="93"/>
      <c r="BA395" s="93"/>
      <c r="BB395" s="93"/>
      <c r="BC395" s="93"/>
      <c r="BD395" s="93"/>
      <c r="BE395" s="93"/>
      <c r="BF395" s="93"/>
      <c r="BG395" s="93"/>
      <c r="BH395" s="93"/>
      <c r="BI395" s="93"/>
      <c r="BJ395" s="93"/>
      <c r="BK395" s="93"/>
      <c r="BL395" s="93"/>
      <c r="BM395" s="93"/>
      <c r="BN395" s="93"/>
      <c r="BO395" s="93"/>
      <c r="BP395" s="93"/>
      <c r="BQ395" s="93"/>
      <c r="BR395" s="93"/>
      <c r="BS395" s="93"/>
      <c r="BT395" s="93"/>
      <c r="BU395" s="93"/>
      <c r="BV395" s="93"/>
      <c r="BW395" s="93"/>
      <c r="BX395" s="93"/>
      <c r="BY395" s="93"/>
      <c r="BZ395" s="93"/>
      <c r="CA395" s="93"/>
      <c r="CB395" s="93"/>
      <c r="CC395" s="93"/>
      <c r="CD395" s="93"/>
      <c r="CE395" s="93"/>
      <c r="CF395" s="93"/>
      <c r="CG395" s="93"/>
      <c r="CH395" s="93"/>
      <c r="CI395" s="93"/>
      <c r="CJ395" s="93"/>
      <c r="CK395" s="93"/>
      <c r="CL395" s="93"/>
      <c r="CM395" s="93"/>
      <c r="CN395" s="93"/>
      <c r="CO395" s="93"/>
      <c r="CP395" s="93"/>
      <c r="CQ395" s="93"/>
      <c r="CR395" s="93"/>
      <c r="CS395" s="93"/>
      <c r="CT395" s="93"/>
      <c r="CU395" s="93"/>
      <c r="CV395" s="93"/>
      <c r="CW395" s="93"/>
      <c r="CX395" s="93"/>
      <c r="CY395" s="93"/>
      <c r="CZ395" s="93"/>
      <c r="DA395" s="93"/>
      <c r="DB395" s="93"/>
      <c r="DC395" s="93"/>
      <c r="DD395" s="93"/>
      <c r="DE395" s="93"/>
      <c r="DF395" s="93"/>
      <c r="DG395" s="93"/>
      <c r="DH395" s="93"/>
      <c r="DI395" s="93"/>
      <c r="DJ395" s="93"/>
      <c r="DK395" s="93"/>
      <c r="DL395" s="93"/>
      <c r="DM395" s="93"/>
      <c r="DN395" s="93"/>
      <c r="DO395" s="93"/>
      <c r="DP395" s="93"/>
      <c r="DQ395" s="93"/>
      <c r="DR395" s="93"/>
    </row>
    <row r="396">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c r="AA396" s="93"/>
      <c r="AB396" s="93"/>
      <c r="AC396" s="93"/>
      <c r="AD396" s="93"/>
      <c r="AE396" s="93"/>
      <c r="AF396" s="93"/>
      <c r="AG396" s="93"/>
      <c r="AH396" s="93"/>
      <c r="AI396" s="93"/>
      <c r="AJ396" s="93"/>
      <c r="AK396" s="93"/>
      <c r="AL396" s="93"/>
      <c r="AM396" s="93"/>
      <c r="AN396" s="93"/>
      <c r="AO396" s="93"/>
      <c r="AP396" s="93"/>
      <c r="AQ396" s="93"/>
      <c r="AR396" s="93"/>
      <c r="AS396" s="93"/>
      <c r="AT396" s="93"/>
      <c r="AU396" s="93"/>
      <c r="AV396" s="93"/>
      <c r="AW396" s="93"/>
      <c r="AX396" s="93"/>
      <c r="AY396" s="93"/>
      <c r="AZ396" s="93"/>
      <c r="BA396" s="93"/>
      <c r="BB396" s="93"/>
      <c r="BC396" s="93"/>
      <c r="BD396" s="93"/>
      <c r="BE396" s="93"/>
      <c r="BF396" s="93"/>
      <c r="BG396" s="93"/>
      <c r="BH396" s="93"/>
      <c r="BI396" s="93"/>
      <c r="BJ396" s="93"/>
      <c r="BK396" s="93"/>
      <c r="BL396" s="93"/>
      <c r="BM396" s="93"/>
      <c r="BN396" s="93"/>
      <c r="BO396" s="93"/>
      <c r="BP396" s="93"/>
      <c r="BQ396" s="93"/>
      <c r="BR396" s="93"/>
      <c r="BS396" s="93"/>
      <c r="BT396" s="93"/>
      <c r="BU396" s="93"/>
      <c r="BV396" s="93"/>
      <c r="BW396" s="93"/>
      <c r="BX396" s="93"/>
      <c r="BY396" s="93"/>
      <c r="BZ396" s="93"/>
      <c r="CA396" s="93"/>
      <c r="CB396" s="93"/>
      <c r="CC396" s="93"/>
      <c r="CD396" s="93"/>
      <c r="CE396" s="93"/>
      <c r="CF396" s="93"/>
      <c r="CG396" s="93"/>
      <c r="CH396" s="93"/>
      <c r="CI396" s="93"/>
      <c r="CJ396" s="93"/>
      <c r="CK396" s="93"/>
      <c r="CL396" s="93"/>
      <c r="CM396" s="93"/>
      <c r="CN396" s="93"/>
      <c r="CO396" s="93"/>
      <c r="CP396" s="93"/>
      <c r="CQ396" s="93"/>
      <c r="CR396" s="93"/>
      <c r="CS396" s="93"/>
      <c r="CT396" s="93"/>
      <c r="CU396" s="93"/>
      <c r="CV396" s="93"/>
      <c r="CW396" s="93"/>
      <c r="CX396" s="93"/>
      <c r="CY396" s="93"/>
      <c r="CZ396" s="93"/>
      <c r="DA396" s="93"/>
      <c r="DB396" s="93"/>
      <c r="DC396" s="93"/>
      <c r="DD396" s="93"/>
      <c r="DE396" s="93"/>
      <c r="DF396" s="93"/>
      <c r="DG396" s="93"/>
      <c r="DH396" s="93"/>
      <c r="DI396" s="93"/>
      <c r="DJ396" s="93"/>
      <c r="DK396" s="93"/>
      <c r="DL396" s="93"/>
      <c r="DM396" s="93"/>
      <c r="DN396" s="93"/>
      <c r="DO396" s="93"/>
      <c r="DP396" s="93"/>
      <c r="DQ396" s="93"/>
      <c r="DR396" s="93"/>
    </row>
    <row r="397">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c r="AA397" s="93"/>
      <c r="AB397" s="93"/>
      <c r="AC397" s="93"/>
      <c r="AD397" s="93"/>
      <c r="AE397" s="93"/>
      <c r="AF397" s="93"/>
      <c r="AG397" s="93"/>
      <c r="AH397" s="93"/>
      <c r="AI397" s="93"/>
      <c r="AJ397" s="93"/>
      <c r="AK397" s="93"/>
      <c r="AL397" s="93"/>
      <c r="AM397" s="93"/>
      <c r="AN397" s="93"/>
      <c r="AO397" s="93"/>
      <c r="AP397" s="93"/>
      <c r="AQ397" s="93"/>
      <c r="AR397" s="93"/>
      <c r="AS397" s="93"/>
      <c r="AT397" s="93"/>
      <c r="AU397" s="93"/>
      <c r="AV397" s="93"/>
      <c r="AW397" s="93"/>
      <c r="AX397" s="93"/>
      <c r="AY397" s="93"/>
      <c r="AZ397" s="93"/>
      <c r="BA397" s="93"/>
      <c r="BB397" s="93"/>
      <c r="BC397" s="93"/>
      <c r="BD397" s="93"/>
      <c r="BE397" s="93"/>
      <c r="BF397" s="93"/>
      <c r="BG397" s="93"/>
      <c r="BH397" s="93"/>
      <c r="BI397" s="93"/>
      <c r="BJ397" s="93"/>
      <c r="BK397" s="93"/>
      <c r="BL397" s="93"/>
      <c r="BM397" s="93"/>
      <c r="BN397" s="93"/>
      <c r="BO397" s="93"/>
      <c r="BP397" s="93"/>
      <c r="BQ397" s="93"/>
      <c r="BR397" s="93"/>
      <c r="BS397" s="93"/>
      <c r="BT397" s="93"/>
      <c r="BU397" s="93"/>
      <c r="BV397" s="93"/>
      <c r="BW397" s="93"/>
      <c r="BX397" s="93"/>
      <c r="BY397" s="93"/>
      <c r="BZ397" s="93"/>
      <c r="CA397" s="93"/>
      <c r="CB397" s="93"/>
      <c r="CC397" s="93"/>
      <c r="CD397" s="93"/>
      <c r="CE397" s="93"/>
      <c r="CF397" s="93"/>
      <c r="CG397" s="93"/>
      <c r="CH397" s="93"/>
      <c r="CI397" s="93"/>
      <c r="CJ397" s="93"/>
      <c r="CK397" s="93"/>
      <c r="CL397" s="93"/>
      <c r="CM397" s="93"/>
      <c r="CN397" s="93"/>
      <c r="CO397" s="93"/>
      <c r="CP397" s="93"/>
      <c r="CQ397" s="93"/>
      <c r="CR397" s="93"/>
      <c r="CS397" s="93"/>
      <c r="CT397" s="93"/>
      <c r="CU397" s="93"/>
      <c r="CV397" s="93"/>
      <c r="CW397" s="93"/>
      <c r="CX397" s="93"/>
      <c r="CY397" s="93"/>
      <c r="CZ397" s="93"/>
      <c r="DA397" s="93"/>
      <c r="DB397" s="93"/>
      <c r="DC397" s="93"/>
      <c r="DD397" s="93"/>
      <c r="DE397" s="93"/>
      <c r="DF397" s="93"/>
      <c r="DG397" s="93"/>
      <c r="DH397" s="93"/>
      <c r="DI397" s="93"/>
      <c r="DJ397" s="93"/>
      <c r="DK397" s="93"/>
      <c r="DL397" s="93"/>
      <c r="DM397" s="93"/>
      <c r="DN397" s="93"/>
      <c r="DO397" s="93"/>
      <c r="DP397" s="93"/>
      <c r="DQ397" s="93"/>
      <c r="DR397" s="93"/>
    </row>
    <row r="398">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c r="AA398" s="93"/>
      <c r="AB398" s="93"/>
      <c r="AC398" s="93"/>
      <c r="AD398" s="93"/>
      <c r="AE398" s="93"/>
      <c r="AF398" s="93"/>
      <c r="AG398" s="93"/>
      <c r="AH398" s="93"/>
      <c r="AI398" s="93"/>
      <c r="AJ398" s="93"/>
      <c r="AK398" s="93"/>
      <c r="AL398" s="93"/>
      <c r="AM398" s="93"/>
      <c r="AN398" s="93"/>
      <c r="AO398" s="93"/>
      <c r="AP398" s="93"/>
      <c r="AQ398" s="93"/>
      <c r="AR398" s="93"/>
      <c r="AS398" s="93"/>
      <c r="AT398" s="93"/>
      <c r="AU398" s="93"/>
      <c r="AV398" s="93"/>
      <c r="AW398" s="93"/>
      <c r="AX398" s="93"/>
      <c r="AY398" s="93"/>
      <c r="AZ398" s="93"/>
      <c r="BA398" s="93"/>
      <c r="BB398" s="93"/>
      <c r="BC398" s="93"/>
      <c r="BD398" s="93"/>
      <c r="BE398" s="93"/>
      <c r="BF398" s="93"/>
      <c r="BG398" s="93"/>
      <c r="BH398" s="93"/>
      <c r="BI398" s="93"/>
      <c r="BJ398" s="93"/>
      <c r="BK398" s="93"/>
      <c r="BL398" s="93"/>
      <c r="BM398" s="93"/>
      <c r="BN398" s="93"/>
      <c r="BO398" s="93"/>
      <c r="BP398" s="93"/>
      <c r="BQ398" s="93"/>
      <c r="BR398" s="93"/>
      <c r="BS398" s="93"/>
      <c r="BT398" s="93"/>
      <c r="BU398" s="93"/>
      <c r="BV398" s="93"/>
      <c r="BW398" s="93"/>
      <c r="BX398" s="93"/>
      <c r="BY398" s="93"/>
      <c r="BZ398" s="93"/>
      <c r="CA398" s="93"/>
      <c r="CB398" s="93"/>
      <c r="CC398" s="93"/>
      <c r="CD398" s="93"/>
      <c r="CE398" s="93"/>
      <c r="CF398" s="93"/>
      <c r="CG398" s="93"/>
      <c r="CH398" s="93"/>
      <c r="CI398" s="93"/>
      <c r="CJ398" s="93"/>
      <c r="CK398" s="93"/>
      <c r="CL398" s="93"/>
      <c r="CM398" s="93"/>
      <c r="CN398" s="93"/>
      <c r="CO398" s="93"/>
      <c r="CP398" s="93"/>
      <c r="CQ398" s="93"/>
      <c r="CR398" s="93"/>
      <c r="CS398" s="93"/>
      <c r="CT398" s="93"/>
      <c r="CU398" s="93"/>
      <c r="CV398" s="93"/>
      <c r="CW398" s="93"/>
      <c r="CX398" s="93"/>
      <c r="CY398" s="93"/>
      <c r="CZ398" s="93"/>
      <c r="DA398" s="93"/>
      <c r="DB398" s="93"/>
      <c r="DC398" s="93"/>
      <c r="DD398" s="93"/>
      <c r="DE398" s="93"/>
      <c r="DF398" s="93"/>
      <c r="DG398" s="93"/>
      <c r="DH398" s="93"/>
      <c r="DI398" s="93"/>
      <c r="DJ398" s="93"/>
      <c r="DK398" s="93"/>
      <c r="DL398" s="93"/>
      <c r="DM398" s="93"/>
      <c r="DN398" s="93"/>
      <c r="DO398" s="93"/>
      <c r="DP398" s="93"/>
      <c r="DQ398" s="93"/>
      <c r="DR398" s="93"/>
    </row>
    <row r="399">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c r="AA399" s="93"/>
      <c r="AB399" s="93"/>
      <c r="AC399" s="93"/>
      <c r="AD399" s="93"/>
      <c r="AE399" s="93"/>
      <c r="AF399" s="93"/>
      <c r="AG399" s="93"/>
      <c r="AH399" s="93"/>
      <c r="AI399" s="93"/>
      <c r="AJ399" s="93"/>
      <c r="AK399" s="93"/>
      <c r="AL399" s="93"/>
      <c r="AM399" s="93"/>
      <c r="AN399" s="93"/>
      <c r="AO399" s="93"/>
      <c r="AP399" s="93"/>
      <c r="AQ399" s="93"/>
      <c r="AR399" s="93"/>
      <c r="AS399" s="93"/>
      <c r="AT399" s="93"/>
      <c r="AU399" s="93"/>
      <c r="AV399" s="93"/>
      <c r="AW399" s="93"/>
      <c r="AX399" s="93"/>
      <c r="AY399" s="93"/>
      <c r="AZ399" s="93"/>
      <c r="BA399" s="93"/>
      <c r="BB399" s="93"/>
      <c r="BC399" s="93"/>
      <c r="BD399" s="93"/>
      <c r="BE399" s="93"/>
      <c r="BF399" s="93"/>
      <c r="BG399" s="93"/>
      <c r="BH399" s="93"/>
      <c r="BI399" s="93"/>
      <c r="BJ399" s="93"/>
      <c r="BK399" s="93"/>
      <c r="BL399" s="93"/>
      <c r="BM399" s="93"/>
      <c r="BN399" s="93"/>
      <c r="BO399" s="93"/>
      <c r="BP399" s="93"/>
      <c r="BQ399" s="93"/>
      <c r="BR399" s="93"/>
      <c r="BS399" s="93"/>
      <c r="BT399" s="93"/>
      <c r="BU399" s="93"/>
      <c r="BV399" s="93"/>
      <c r="BW399" s="93"/>
      <c r="BX399" s="93"/>
      <c r="BY399" s="93"/>
      <c r="BZ399" s="93"/>
      <c r="CA399" s="93"/>
      <c r="CB399" s="93"/>
      <c r="CC399" s="93"/>
      <c r="CD399" s="93"/>
      <c r="CE399" s="93"/>
      <c r="CF399" s="93"/>
      <c r="CG399" s="93"/>
      <c r="CH399" s="93"/>
      <c r="CI399" s="93"/>
      <c r="CJ399" s="93"/>
      <c r="CK399" s="93"/>
      <c r="CL399" s="93"/>
      <c r="CM399" s="93"/>
      <c r="CN399" s="93"/>
      <c r="CO399" s="93"/>
      <c r="CP399" s="93"/>
      <c r="CQ399" s="93"/>
      <c r="CR399" s="93"/>
      <c r="CS399" s="93"/>
      <c r="CT399" s="93"/>
      <c r="CU399" s="93"/>
      <c r="CV399" s="93"/>
      <c r="CW399" s="93"/>
      <c r="CX399" s="93"/>
      <c r="CY399" s="93"/>
      <c r="CZ399" s="93"/>
      <c r="DA399" s="93"/>
      <c r="DB399" s="93"/>
      <c r="DC399" s="93"/>
      <c r="DD399" s="93"/>
      <c r="DE399" s="93"/>
      <c r="DF399" s="93"/>
      <c r="DG399" s="93"/>
      <c r="DH399" s="93"/>
      <c r="DI399" s="93"/>
      <c r="DJ399" s="93"/>
      <c r="DK399" s="93"/>
      <c r="DL399" s="93"/>
      <c r="DM399" s="93"/>
      <c r="DN399" s="93"/>
      <c r="DO399" s="93"/>
      <c r="DP399" s="93"/>
      <c r="DQ399" s="93"/>
      <c r="DR399" s="93"/>
    </row>
    <row r="400">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c r="AA400" s="93"/>
      <c r="AB400" s="93"/>
      <c r="AC400" s="93"/>
      <c r="AD400" s="93"/>
      <c r="AE400" s="93"/>
      <c r="AF400" s="93"/>
      <c r="AG400" s="93"/>
      <c r="AH400" s="93"/>
      <c r="AI400" s="93"/>
      <c r="AJ400" s="93"/>
      <c r="AK400" s="93"/>
      <c r="AL400" s="93"/>
      <c r="AM400" s="93"/>
      <c r="AN400" s="93"/>
      <c r="AO400" s="93"/>
      <c r="AP400" s="93"/>
      <c r="AQ400" s="93"/>
      <c r="AR400" s="93"/>
      <c r="AS400" s="93"/>
      <c r="AT400" s="93"/>
      <c r="AU400" s="93"/>
      <c r="AV400" s="93"/>
      <c r="AW400" s="93"/>
      <c r="AX400" s="93"/>
      <c r="AY400" s="93"/>
      <c r="AZ400" s="93"/>
      <c r="BA400" s="93"/>
      <c r="BB400" s="93"/>
      <c r="BC400" s="93"/>
      <c r="BD400" s="93"/>
      <c r="BE400" s="93"/>
      <c r="BF400" s="93"/>
      <c r="BG400" s="93"/>
      <c r="BH400" s="93"/>
      <c r="BI400" s="93"/>
      <c r="BJ400" s="93"/>
      <c r="BK400" s="93"/>
      <c r="BL400" s="93"/>
      <c r="BM400" s="93"/>
      <c r="BN400" s="93"/>
      <c r="BO400" s="93"/>
      <c r="BP400" s="93"/>
      <c r="BQ400" s="93"/>
      <c r="BR400" s="93"/>
      <c r="BS400" s="93"/>
      <c r="BT400" s="93"/>
      <c r="BU400" s="93"/>
      <c r="BV400" s="93"/>
      <c r="BW400" s="93"/>
      <c r="BX400" s="93"/>
      <c r="BY400" s="93"/>
      <c r="BZ400" s="93"/>
      <c r="CA400" s="93"/>
      <c r="CB400" s="93"/>
      <c r="CC400" s="93"/>
      <c r="CD400" s="93"/>
      <c r="CE400" s="93"/>
      <c r="CF400" s="93"/>
      <c r="CG400" s="93"/>
      <c r="CH400" s="93"/>
      <c r="CI400" s="93"/>
      <c r="CJ400" s="93"/>
      <c r="CK400" s="93"/>
      <c r="CL400" s="93"/>
      <c r="CM400" s="93"/>
      <c r="CN400" s="93"/>
      <c r="CO400" s="93"/>
      <c r="CP400" s="93"/>
      <c r="CQ400" s="93"/>
      <c r="CR400" s="93"/>
      <c r="CS400" s="93"/>
      <c r="CT400" s="93"/>
      <c r="CU400" s="93"/>
      <c r="CV400" s="93"/>
      <c r="CW400" s="93"/>
      <c r="CX400" s="93"/>
      <c r="CY400" s="93"/>
      <c r="CZ400" s="93"/>
      <c r="DA400" s="93"/>
      <c r="DB400" s="93"/>
      <c r="DC400" s="93"/>
      <c r="DD400" s="93"/>
      <c r="DE400" s="93"/>
      <c r="DF400" s="93"/>
      <c r="DG400" s="93"/>
      <c r="DH400" s="93"/>
      <c r="DI400" s="93"/>
      <c r="DJ400" s="93"/>
      <c r="DK400" s="93"/>
      <c r="DL400" s="93"/>
      <c r="DM400" s="93"/>
      <c r="DN400" s="93"/>
      <c r="DO400" s="93"/>
      <c r="DP400" s="93"/>
      <c r="DQ400" s="93"/>
      <c r="DR400" s="93"/>
    </row>
    <row r="401">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c r="AA401" s="93"/>
      <c r="AB401" s="93"/>
      <c r="AC401" s="93"/>
      <c r="AD401" s="93"/>
      <c r="AE401" s="93"/>
      <c r="AF401" s="93"/>
      <c r="AG401" s="93"/>
      <c r="AH401" s="93"/>
      <c r="AI401" s="93"/>
      <c r="AJ401" s="93"/>
      <c r="AK401" s="93"/>
      <c r="AL401" s="93"/>
      <c r="AM401" s="93"/>
      <c r="AN401" s="93"/>
      <c r="AO401" s="93"/>
      <c r="AP401" s="93"/>
      <c r="AQ401" s="93"/>
      <c r="AR401" s="93"/>
      <c r="AS401" s="93"/>
      <c r="AT401" s="93"/>
      <c r="AU401" s="93"/>
      <c r="AV401" s="93"/>
      <c r="AW401" s="93"/>
      <c r="AX401" s="93"/>
      <c r="AY401" s="93"/>
      <c r="AZ401" s="93"/>
      <c r="BA401" s="93"/>
      <c r="BB401" s="93"/>
      <c r="BC401" s="93"/>
      <c r="BD401" s="93"/>
      <c r="BE401" s="93"/>
      <c r="BF401" s="93"/>
      <c r="BG401" s="93"/>
      <c r="BH401" s="93"/>
      <c r="BI401" s="93"/>
      <c r="BJ401" s="93"/>
      <c r="BK401" s="93"/>
      <c r="BL401" s="93"/>
      <c r="BM401" s="93"/>
      <c r="BN401" s="93"/>
      <c r="BO401" s="93"/>
      <c r="BP401" s="93"/>
      <c r="BQ401" s="93"/>
      <c r="BR401" s="93"/>
      <c r="BS401" s="93"/>
      <c r="BT401" s="93"/>
      <c r="BU401" s="93"/>
      <c r="BV401" s="93"/>
      <c r="BW401" s="93"/>
      <c r="BX401" s="93"/>
      <c r="BY401" s="93"/>
      <c r="BZ401" s="93"/>
      <c r="CA401" s="93"/>
      <c r="CB401" s="93"/>
      <c r="CC401" s="93"/>
      <c r="CD401" s="93"/>
      <c r="CE401" s="93"/>
      <c r="CF401" s="93"/>
      <c r="CG401" s="93"/>
      <c r="CH401" s="93"/>
      <c r="CI401" s="93"/>
      <c r="CJ401" s="93"/>
      <c r="CK401" s="93"/>
      <c r="CL401" s="93"/>
      <c r="CM401" s="93"/>
      <c r="CN401" s="93"/>
      <c r="CO401" s="93"/>
      <c r="CP401" s="93"/>
      <c r="CQ401" s="93"/>
      <c r="CR401" s="93"/>
      <c r="CS401" s="93"/>
      <c r="CT401" s="93"/>
      <c r="CU401" s="93"/>
      <c r="CV401" s="93"/>
      <c r="CW401" s="93"/>
      <c r="CX401" s="93"/>
      <c r="CY401" s="93"/>
      <c r="CZ401" s="93"/>
      <c r="DA401" s="93"/>
      <c r="DB401" s="93"/>
      <c r="DC401" s="93"/>
      <c r="DD401" s="93"/>
      <c r="DE401" s="93"/>
      <c r="DF401" s="93"/>
      <c r="DG401" s="93"/>
      <c r="DH401" s="93"/>
      <c r="DI401" s="93"/>
      <c r="DJ401" s="93"/>
      <c r="DK401" s="93"/>
      <c r="DL401" s="93"/>
      <c r="DM401" s="93"/>
      <c r="DN401" s="93"/>
      <c r="DO401" s="93"/>
      <c r="DP401" s="93"/>
      <c r="DQ401" s="93"/>
      <c r="DR401" s="93"/>
    </row>
    <row r="402">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c r="AA402" s="93"/>
      <c r="AB402" s="93"/>
      <c r="AC402" s="93"/>
      <c r="AD402" s="93"/>
      <c r="AE402" s="93"/>
      <c r="AF402" s="93"/>
      <c r="AG402" s="93"/>
      <c r="AH402" s="93"/>
      <c r="AI402" s="93"/>
      <c r="AJ402" s="93"/>
      <c r="AK402" s="93"/>
      <c r="AL402" s="93"/>
      <c r="AM402" s="93"/>
      <c r="AN402" s="93"/>
      <c r="AO402" s="93"/>
      <c r="AP402" s="93"/>
      <c r="AQ402" s="93"/>
      <c r="AR402" s="93"/>
      <c r="AS402" s="93"/>
      <c r="AT402" s="93"/>
      <c r="AU402" s="93"/>
      <c r="AV402" s="93"/>
      <c r="AW402" s="93"/>
      <c r="AX402" s="93"/>
      <c r="AY402" s="93"/>
      <c r="AZ402" s="93"/>
      <c r="BA402" s="93"/>
      <c r="BB402" s="93"/>
      <c r="BC402" s="93"/>
      <c r="BD402" s="93"/>
      <c r="BE402" s="93"/>
      <c r="BF402" s="93"/>
      <c r="BG402" s="93"/>
      <c r="BH402" s="93"/>
      <c r="BI402" s="93"/>
      <c r="BJ402" s="93"/>
      <c r="BK402" s="93"/>
      <c r="BL402" s="93"/>
      <c r="BM402" s="93"/>
      <c r="BN402" s="93"/>
      <c r="BO402" s="93"/>
      <c r="BP402" s="93"/>
      <c r="BQ402" s="93"/>
      <c r="BR402" s="93"/>
      <c r="BS402" s="93"/>
      <c r="BT402" s="93"/>
      <c r="BU402" s="93"/>
      <c r="BV402" s="93"/>
      <c r="BW402" s="93"/>
      <c r="BX402" s="93"/>
      <c r="BY402" s="93"/>
      <c r="BZ402" s="93"/>
      <c r="CA402" s="93"/>
      <c r="CB402" s="93"/>
      <c r="CC402" s="93"/>
      <c r="CD402" s="93"/>
      <c r="CE402" s="93"/>
      <c r="CF402" s="93"/>
      <c r="CG402" s="93"/>
      <c r="CH402" s="93"/>
      <c r="CI402" s="93"/>
      <c r="CJ402" s="93"/>
      <c r="CK402" s="93"/>
      <c r="CL402" s="93"/>
      <c r="CM402" s="93"/>
      <c r="CN402" s="93"/>
      <c r="CO402" s="93"/>
      <c r="CP402" s="93"/>
      <c r="CQ402" s="93"/>
      <c r="CR402" s="93"/>
      <c r="CS402" s="93"/>
      <c r="CT402" s="93"/>
      <c r="CU402" s="93"/>
      <c r="CV402" s="93"/>
      <c r="CW402" s="93"/>
      <c r="CX402" s="93"/>
      <c r="CY402" s="93"/>
      <c r="CZ402" s="93"/>
      <c r="DA402" s="93"/>
      <c r="DB402" s="93"/>
      <c r="DC402" s="93"/>
      <c r="DD402" s="93"/>
      <c r="DE402" s="93"/>
      <c r="DF402" s="93"/>
      <c r="DG402" s="93"/>
      <c r="DH402" s="93"/>
      <c r="DI402" s="93"/>
      <c r="DJ402" s="93"/>
      <c r="DK402" s="93"/>
      <c r="DL402" s="93"/>
      <c r="DM402" s="93"/>
      <c r="DN402" s="93"/>
      <c r="DO402" s="93"/>
      <c r="DP402" s="93"/>
      <c r="DQ402" s="93"/>
      <c r="DR402" s="93"/>
    </row>
    <row r="403">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c r="AA403" s="93"/>
      <c r="AB403" s="93"/>
      <c r="AC403" s="93"/>
      <c r="AD403" s="93"/>
      <c r="AE403" s="93"/>
      <c r="AF403" s="93"/>
      <c r="AG403" s="93"/>
      <c r="AH403" s="93"/>
      <c r="AI403" s="93"/>
      <c r="AJ403" s="93"/>
      <c r="AK403" s="93"/>
      <c r="AL403" s="93"/>
      <c r="AM403" s="93"/>
      <c r="AN403" s="93"/>
      <c r="AO403" s="93"/>
      <c r="AP403" s="93"/>
      <c r="AQ403" s="93"/>
      <c r="AR403" s="93"/>
      <c r="AS403" s="93"/>
      <c r="AT403" s="93"/>
      <c r="AU403" s="93"/>
      <c r="AV403" s="93"/>
      <c r="AW403" s="93"/>
      <c r="AX403" s="93"/>
      <c r="AY403" s="93"/>
      <c r="AZ403" s="93"/>
      <c r="BA403" s="93"/>
      <c r="BB403" s="93"/>
      <c r="BC403" s="93"/>
      <c r="BD403" s="93"/>
      <c r="BE403" s="93"/>
      <c r="BF403" s="93"/>
      <c r="BG403" s="93"/>
      <c r="BH403" s="93"/>
      <c r="BI403" s="93"/>
      <c r="BJ403" s="93"/>
      <c r="BK403" s="93"/>
      <c r="BL403" s="93"/>
      <c r="BM403" s="93"/>
      <c r="BN403" s="93"/>
      <c r="BO403" s="93"/>
      <c r="BP403" s="93"/>
      <c r="BQ403" s="93"/>
      <c r="BR403" s="93"/>
      <c r="BS403" s="93"/>
      <c r="BT403" s="93"/>
      <c r="BU403" s="93"/>
      <c r="BV403" s="93"/>
      <c r="BW403" s="93"/>
      <c r="BX403" s="93"/>
      <c r="BY403" s="93"/>
      <c r="BZ403" s="93"/>
      <c r="CA403" s="93"/>
      <c r="CB403" s="93"/>
      <c r="CC403" s="93"/>
      <c r="CD403" s="93"/>
      <c r="CE403" s="93"/>
      <c r="CF403" s="93"/>
      <c r="CG403" s="93"/>
      <c r="CH403" s="93"/>
      <c r="CI403" s="93"/>
      <c r="CJ403" s="93"/>
      <c r="CK403" s="93"/>
      <c r="CL403" s="93"/>
      <c r="CM403" s="93"/>
      <c r="CN403" s="93"/>
      <c r="CO403" s="93"/>
      <c r="CP403" s="93"/>
      <c r="CQ403" s="93"/>
      <c r="CR403" s="93"/>
      <c r="CS403" s="93"/>
      <c r="CT403" s="93"/>
      <c r="CU403" s="93"/>
      <c r="CV403" s="93"/>
      <c r="CW403" s="93"/>
      <c r="CX403" s="93"/>
      <c r="CY403" s="93"/>
      <c r="CZ403" s="93"/>
      <c r="DA403" s="93"/>
      <c r="DB403" s="93"/>
      <c r="DC403" s="93"/>
      <c r="DD403" s="93"/>
      <c r="DE403" s="93"/>
      <c r="DF403" s="93"/>
      <c r="DG403" s="93"/>
      <c r="DH403" s="93"/>
      <c r="DI403" s="93"/>
      <c r="DJ403" s="93"/>
      <c r="DK403" s="93"/>
      <c r="DL403" s="93"/>
      <c r="DM403" s="93"/>
      <c r="DN403" s="93"/>
      <c r="DO403" s="93"/>
      <c r="DP403" s="93"/>
      <c r="DQ403" s="93"/>
      <c r="DR403" s="93"/>
    </row>
    <row r="404">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c r="AA404" s="93"/>
      <c r="AB404" s="93"/>
      <c r="AC404" s="93"/>
      <c r="AD404" s="93"/>
      <c r="AE404" s="93"/>
      <c r="AF404" s="93"/>
      <c r="AG404" s="93"/>
      <c r="AH404" s="93"/>
      <c r="AI404" s="93"/>
      <c r="AJ404" s="93"/>
      <c r="AK404" s="93"/>
      <c r="AL404" s="93"/>
      <c r="AM404" s="93"/>
      <c r="AN404" s="93"/>
      <c r="AO404" s="93"/>
      <c r="AP404" s="93"/>
      <c r="AQ404" s="93"/>
      <c r="AR404" s="93"/>
      <c r="AS404" s="93"/>
      <c r="AT404" s="93"/>
      <c r="AU404" s="93"/>
      <c r="AV404" s="93"/>
      <c r="AW404" s="93"/>
      <c r="AX404" s="93"/>
      <c r="AY404" s="93"/>
      <c r="AZ404" s="93"/>
      <c r="BA404" s="93"/>
      <c r="BB404" s="93"/>
      <c r="BC404" s="93"/>
      <c r="BD404" s="93"/>
      <c r="BE404" s="93"/>
      <c r="BF404" s="93"/>
      <c r="BG404" s="93"/>
      <c r="BH404" s="93"/>
      <c r="BI404" s="93"/>
      <c r="BJ404" s="93"/>
      <c r="BK404" s="93"/>
      <c r="BL404" s="93"/>
      <c r="BM404" s="93"/>
      <c r="BN404" s="93"/>
      <c r="BO404" s="93"/>
      <c r="BP404" s="93"/>
      <c r="BQ404" s="93"/>
      <c r="BR404" s="93"/>
      <c r="BS404" s="93"/>
      <c r="BT404" s="93"/>
      <c r="BU404" s="93"/>
      <c r="BV404" s="93"/>
      <c r="BW404" s="93"/>
      <c r="BX404" s="93"/>
      <c r="BY404" s="93"/>
      <c r="BZ404" s="93"/>
      <c r="CA404" s="93"/>
      <c r="CB404" s="93"/>
      <c r="CC404" s="93"/>
      <c r="CD404" s="93"/>
      <c r="CE404" s="93"/>
      <c r="CF404" s="93"/>
      <c r="CG404" s="93"/>
      <c r="CH404" s="93"/>
      <c r="CI404" s="93"/>
      <c r="CJ404" s="93"/>
      <c r="CK404" s="93"/>
      <c r="CL404" s="93"/>
      <c r="CM404" s="93"/>
      <c r="CN404" s="93"/>
      <c r="CO404" s="93"/>
      <c r="CP404" s="93"/>
      <c r="CQ404" s="93"/>
      <c r="CR404" s="93"/>
      <c r="CS404" s="93"/>
      <c r="CT404" s="93"/>
      <c r="CU404" s="93"/>
      <c r="CV404" s="93"/>
      <c r="CW404" s="93"/>
      <c r="CX404" s="93"/>
      <c r="CY404" s="93"/>
      <c r="CZ404" s="93"/>
      <c r="DA404" s="93"/>
      <c r="DB404" s="93"/>
      <c r="DC404" s="93"/>
      <c r="DD404" s="93"/>
      <c r="DE404" s="93"/>
      <c r="DF404" s="93"/>
      <c r="DG404" s="93"/>
      <c r="DH404" s="93"/>
      <c r="DI404" s="93"/>
      <c r="DJ404" s="93"/>
      <c r="DK404" s="93"/>
      <c r="DL404" s="93"/>
      <c r="DM404" s="93"/>
      <c r="DN404" s="93"/>
      <c r="DO404" s="93"/>
      <c r="DP404" s="93"/>
      <c r="DQ404" s="93"/>
      <c r="DR404" s="93"/>
    </row>
    <row r="405">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c r="AA405" s="93"/>
      <c r="AB405" s="93"/>
      <c r="AC405" s="93"/>
      <c r="AD405" s="93"/>
      <c r="AE405" s="93"/>
      <c r="AF405" s="93"/>
      <c r="AG405" s="93"/>
      <c r="AH405" s="93"/>
      <c r="AI405" s="93"/>
      <c r="AJ405" s="93"/>
      <c r="AK405" s="93"/>
      <c r="AL405" s="93"/>
      <c r="AM405" s="93"/>
      <c r="AN405" s="93"/>
      <c r="AO405" s="93"/>
      <c r="AP405" s="93"/>
      <c r="AQ405" s="93"/>
      <c r="AR405" s="93"/>
      <c r="AS405" s="93"/>
      <c r="AT405" s="93"/>
      <c r="AU405" s="93"/>
      <c r="AV405" s="93"/>
      <c r="AW405" s="93"/>
      <c r="AX405" s="93"/>
      <c r="AY405" s="93"/>
      <c r="AZ405" s="93"/>
      <c r="BA405" s="93"/>
      <c r="BB405" s="93"/>
      <c r="BC405" s="93"/>
      <c r="BD405" s="93"/>
      <c r="BE405" s="93"/>
      <c r="BF405" s="93"/>
      <c r="BG405" s="93"/>
      <c r="BH405" s="93"/>
      <c r="BI405" s="93"/>
      <c r="BJ405" s="93"/>
      <c r="BK405" s="93"/>
      <c r="BL405" s="93"/>
      <c r="BM405" s="93"/>
      <c r="BN405" s="93"/>
      <c r="BO405" s="93"/>
      <c r="BP405" s="93"/>
      <c r="BQ405" s="93"/>
      <c r="BR405" s="93"/>
      <c r="BS405" s="93"/>
      <c r="BT405" s="93"/>
      <c r="BU405" s="93"/>
      <c r="BV405" s="93"/>
      <c r="BW405" s="93"/>
      <c r="BX405" s="93"/>
      <c r="BY405" s="93"/>
      <c r="BZ405" s="93"/>
      <c r="CA405" s="93"/>
      <c r="CB405" s="93"/>
      <c r="CC405" s="93"/>
      <c r="CD405" s="93"/>
      <c r="CE405" s="93"/>
      <c r="CF405" s="93"/>
      <c r="CG405" s="93"/>
      <c r="CH405" s="93"/>
      <c r="CI405" s="93"/>
      <c r="CJ405" s="93"/>
      <c r="CK405" s="93"/>
      <c r="CL405" s="93"/>
      <c r="CM405" s="93"/>
      <c r="CN405" s="93"/>
      <c r="CO405" s="93"/>
      <c r="CP405" s="93"/>
      <c r="CQ405" s="93"/>
      <c r="CR405" s="93"/>
      <c r="CS405" s="93"/>
      <c r="CT405" s="93"/>
      <c r="CU405" s="93"/>
      <c r="CV405" s="93"/>
      <c r="CW405" s="93"/>
      <c r="CX405" s="93"/>
      <c r="CY405" s="93"/>
      <c r="CZ405" s="93"/>
      <c r="DA405" s="93"/>
      <c r="DB405" s="93"/>
      <c r="DC405" s="93"/>
      <c r="DD405" s="93"/>
      <c r="DE405" s="93"/>
      <c r="DF405" s="93"/>
      <c r="DG405" s="93"/>
      <c r="DH405" s="93"/>
      <c r="DI405" s="93"/>
      <c r="DJ405" s="93"/>
      <c r="DK405" s="93"/>
      <c r="DL405" s="93"/>
      <c r="DM405" s="93"/>
      <c r="DN405" s="93"/>
      <c r="DO405" s="93"/>
      <c r="DP405" s="93"/>
      <c r="DQ405" s="93"/>
      <c r="DR405" s="93"/>
    </row>
    <row r="406">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c r="AA406" s="93"/>
      <c r="AB406" s="93"/>
      <c r="AC406" s="93"/>
      <c r="AD406" s="93"/>
      <c r="AE406" s="93"/>
      <c r="AF406" s="93"/>
      <c r="AG406" s="93"/>
      <c r="AH406" s="93"/>
      <c r="AI406" s="93"/>
      <c r="AJ406" s="93"/>
      <c r="AK406" s="93"/>
      <c r="AL406" s="93"/>
      <c r="AM406" s="93"/>
      <c r="AN406" s="93"/>
      <c r="AO406" s="93"/>
      <c r="AP406" s="93"/>
      <c r="AQ406" s="93"/>
      <c r="AR406" s="93"/>
      <c r="AS406" s="93"/>
      <c r="AT406" s="93"/>
      <c r="AU406" s="93"/>
      <c r="AV406" s="93"/>
      <c r="AW406" s="93"/>
      <c r="AX406" s="93"/>
      <c r="AY406" s="93"/>
      <c r="AZ406" s="93"/>
      <c r="BA406" s="93"/>
      <c r="BB406" s="93"/>
      <c r="BC406" s="93"/>
      <c r="BD406" s="93"/>
      <c r="BE406" s="93"/>
      <c r="BF406" s="93"/>
      <c r="BG406" s="93"/>
      <c r="BH406" s="93"/>
      <c r="BI406" s="93"/>
      <c r="BJ406" s="93"/>
      <c r="BK406" s="93"/>
      <c r="BL406" s="93"/>
      <c r="BM406" s="93"/>
      <c r="BN406" s="93"/>
      <c r="BO406" s="93"/>
      <c r="BP406" s="93"/>
      <c r="BQ406" s="93"/>
      <c r="BR406" s="93"/>
      <c r="BS406" s="93"/>
      <c r="BT406" s="93"/>
      <c r="BU406" s="93"/>
      <c r="BV406" s="93"/>
      <c r="BW406" s="93"/>
      <c r="BX406" s="93"/>
      <c r="BY406" s="93"/>
      <c r="BZ406" s="93"/>
      <c r="CA406" s="93"/>
      <c r="CB406" s="93"/>
      <c r="CC406" s="93"/>
      <c r="CD406" s="93"/>
      <c r="CE406" s="93"/>
      <c r="CF406" s="93"/>
      <c r="CG406" s="93"/>
      <c r="CH406" s="93"/>
      <c r="CI406" s="93"/>
      <c r="CJ406" s="93"/>
      <c r="CK406" s="93"/>
      <c r="CL406" s="93"/>
      <c r="CM406" s="93"/>
      <c r="CN406" s="93"/>
      <c r="CO406" s="93"/>
      <c r="CP406" s="93"/>
      <c r="CQ406" s="93"/>
      <c r="CR406" s="93"/>
      <c r="CS406" s="93"/>
      <c r="CT406" s="93"/>
      <c r="CU406" s="93"/>
      <c r="CV406" s="93"/>
      <c r="CW406" s="93"/>
      <c r="CX406" s="93"/>
      <c r="CY406" s="93"/>
      <c r="CZ406" s="93"/>
      <c r="DA406" s="93"/>
      <c r="DB406" s="93"/>
      <c r="DC406" s="93"/>
      <c r="DD406" s="93"/>
      <c r="DE406" s="93"/>
      <c r="DF406" s="93"/>
      <c r="DG406" s="93"/>
      <c r="DH406" s="93"/>
      <c r="DI406" s="93"/>
      <c r="DJ406" s="93"/>
      <c r="DK406" s="93"/>
      <c r="DL406" s="93"/>
      <c r="DM406" s="93"/>
      <c r="DN406" s="93"/>
      <c r="DO406" s="93"/>
      <c r="DP406" s="93"/>
      <c r="DQ406" s="93"/>
      <c r="DR406" s="93"/>
    </row>
    <row r="407">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c r="AA407" s="93"/>
      <c r="AB407" s="93"/>
      <c r="AC407" s="93"/>
      <c r="AD407" s="93"/>
      <c r="AE407" s="93"/>
      <c r="AF407" s="93"/>
      <c r="AG407" s="93"/>
      <c r="AH407" s="93"/>
      <c r="AI407" s="93"/>
      <c r="AJ407" s="93"/>
      <c r="AK407" s="93"/>
      <c r="AL407" s="93"/>
      <c r="AM407" s="93"/>
      <c r="AN407" s="93"/>
      <c r="AO407" s="93"/>
      <c r="AP407" s="93"/>
      <c r="AQ407" s="93"/>
      <c r="AR407" s="93"/>
      <c r="AS407" s="93"/>
      <c r="AT407" s="93"/>
      <c r="AU407" s="93"/>
      <c r="AV407" s="93"/>
      <c r="AW407" s="93"/>
      <c r="AX407" s="93"/>
      <c r="AY407" s="93"/>
      <c r="AZ407" s="93"/>
      <c r="BA407" s="93"/>
      <c r="BB407" s="93"/>
      <c r="BC407" s="93"/>
      <c r="BD407" s="93"/>
      <c r="BE407" s="93"/>
      <c r="BF407" s="93"/>
      <c r="BG407" s="93"/>
      <c r="BH407" s="93"/>
      <c r="BI407" s="93"/>
      <c r="BJ407" s="93"/>
      <c r="BK407" s="93"/>
      <c r="BL407" s="93"/>
      <c r="BM407" s="93"/>
      <c r="BN407" s="93"/>
      <c r="BO407" s="93"/>
      <c r="BP407" s="93"/>
      <c r="BQ407" s="93"/>
      <c r="BR407" s="93"/>
      <c r="BS407" s="93"/>
      <c r="BT407" s="93"/>
      <c r="BU407" s="93"/>
      <c r="BV407" s="93"/>
      <c r="BW407" s="93"/>
      <c r="BX407" s="93"/>
      <c r="BY407" s="93"/>
      <c r="BZ407" s="93"/>
      <c r="CA407" s="93"/>
      <c r="CB407" s="93"/>
      <c r="CC407" s="93"/>
      <c r="CD407" s="93"/>
      <c r="CE407" s="93"/>
      <c r="CF407" s="93"/>
      <c r="CG407" s="93"/>
      <c r="CH407" s="93"/>
      <c r="CI407" s="93"/>
      <c r="CJ407" s="93"/>
      <c r="CK407" s="93"/>
      <c r="CL407" s="93"/>
      <c r="CM407" s="93"/>
      <c r="CN407" s="93"/>
      <c r="CO407" s="93"/>
      <c r="CP407" s="93"/>
      <c r="CQ407" s="93"/>
      <c r="CR407" s="93"/>
      <c r="CS407" s="93"/>
      <c r="CT407" s="93"/>
      <c r="CU407" s="93"/>
      <c r="CV407" s="93"/>
      <c r="CW407" s="93"/>
      <c r="CX407" s="93"/>
      <c r="CY407" s="93"/>
      <c r="CZ407" s="93"/>
      <c r="DA407" s="93"/>
      <c r="DB407" s="93"/>
      <c r="DC407" s="93"/>
      <c r="DD407" s="93"/>
      <c r="DE407" s="93"/>
      <c r="DF407" s="93"/>
      <c r="DG407" s="93"/>
      <c r="DH407" s="93"/>
      <c r="DI407" s="93"/>
      <c r="DJ407" s="93"/>
      <c r="DK407" s="93"/>
      <c r="DL407" s="93"/>
      <c r="DM407" s="93"/>
      <c r="DN407" s="93"/>
      <c r="DO407" s="93"/>
      <c r="DP407" s="93"/>
      <c r="DQ407" s="93"/>
      <c r="DR407" s="93"/>
    </row>
    <row r="408">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c r="AA408" s="93"/>
      <c r="AB408" s="93"/>
      <c r="AC408" s="93"/>
      <c r="AD408" s="93"/>
      <c r="AE408" s="93"/>
      <c r="AF408" s="93"/>
      <c r="AG408" s="93"/>
      <c r="AH408" s="93"/>
      <c r="AI408" s="93"/>
      <c r="AJ408" s="93"/>
      <c r="AK408" s="93"/>
      <c r="AL408" s="93"/>
      <c r="AM408" s="93"/>
      <c r="AN408" s="93"/>
      <c r="AO408" s="93"/>
      <c r="AP408" s="93"/>
      <c r="AQ408" s="93"/>
      <c r="AR408" s="93"/>
      <c r="AS408" s="93"/>
      <c r="AT408" s="93"/>
      <c r="AU408" s="93"/>
      <c r="AV408" s="93"/>
      <c r="AW408" s="93"/>
      <c r="AX408" s="93"/>
      <c r="AY408" s="93"/>
      <c r="AZ408" s="93"/>
      <c r="BA408" s="93"/>
      <c r="BB408" s="93"/>
      <c r="BC408" s="93"/>
      <c r="BD408" s="93"/>
      <c r="BE408" s="93"/>
      <c r="BF408" s="93"/>
      <c r="BG408" s="93"/>
      <c r="BH408" s="93"/>
      <c r="BI408" s="93"/>
      <c r="BJ408" s="93"/>
      <c r="BK408" s="93"/>
      <c r="BL408" s="93"/>
      <c r="BM408" s="93"/>
      <c r="BN408" s="93"/>
      <c r="BO408" s="93"/>
      <c r="BP408" s="93"/>
      <c r="BQ408" s="93"/>
      <c r="BR408" s="93"/>
      <c r="BS408" s="93"/>
      <c r="BT408" s="93"/>
      <c r="BU408" s="93"/>
      <c r="BV408" s="93"/>
      <c r="BW408" s="93"/>
      <c r="BX408" s="93"/>
      <c r="BY408" s="93"/>
      <c r="BZ408" s="93"/>
      <c r="CA408" s="93"/>
      <c r="CB408" s="93"/>
      <c r="CC408" s="93"/>
      <c r="CD408" s="93"/>
      <c r="CE408" s="93"/>
      <c r="CF408" s="93"/>
      <c r="CG408" s="93"/>
      <c r="CH408" s="93"/>
      <c r="CI408" s="93"/>
      <c r="CJ408" s="93"/>
      <c r="CK408" s="93"/>
      <c r="CL408" s="93"/>
      <c r="CM408" s="93"/>
      <c r="CN408" s="93"/>
      <c r="CO408" s="93"/>
      <c r="CP408" s="93"/>
      <c r="CQ408" s="93"/>
      <c r="CR408" s="93"/>
      <c r="CS408" s="93"/>
      <c r="CT408" s="93"/>
      <c r="CU408" s="93"/>
      <c r="CV408" s="93"/>
      <c r="CW408" s="93"/>
      <c r="CX408" s="93"/>
      <c r="CY408" s="93"/>
      <c r="CZ408" s="93"/>
      <c r="DA408" s="93"/>
      <c r="DB408" s="93"/>
      <c r="DC408" s="93"/>
      <c r="DD408" s="93"/>
      <c r="DE408" s="93"/>
      <c r="DF408" s="93"/>
      <c r="DG408" s="93"/>
      <c r="DH408" s="93"/>
      <c r="DI408" s="93"/>
      <c r="DJ408" s="93"/>
      <c r="DK408" s="93"/>
      <c r="DL408" s="93"/>
      <c r="DM408" s="93"/>
      <c r="DN408" s="93"/>
      <c r="DO408" s="93"/>
      <c r="DP408" s="93"/>
      <c r="DQ408" s="93"/>
      <c r="DR408" s="93"/>
    </row>
    <row r="409">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c r="AA409" s="93"/>
      <c r="AB409" s="93"/>
      <c r="AC409" s="93"/>
      <c r="AD409" s="93"/>
      <c r="AE409" s="93"/>
      <c r="AF409" s="93"/>
      <c r="AG409" s="93"/>
      <c r="AH409" s="93"/>
      <c r="AI409" s="93"/>
      <c r="AJ409" s="93"/>
      <c r="AK409" s="93"/>
      <c r="AL409" s="93"/>
      <c r="AM409" s="93"/>
      <c r="AN409" s="93"/>
      <c r="AO409" s="93"/>
      <c r="AP409" s="93"/>
      <c r="AQ409" s="93"/>
      <c r="AR409" s="93"/>
      <c r="AS409" s="93"/>
      <c r="AT409" s="93"/>
      <c r="AU409" s="93"/>
      <c r="AV409" s="93"/>
      <c r="AW409" s="93"/>
      <c r="AX409" s="93"/>
      <c r="AY409" s="93"/>
      <c r="AZ409" s="93"/>
      <c r="BA409" s="93"/>
      <c r="BB409" s="93"/>
      <c r="BC409" s="93"/>
      <c r="BD409" s="93"/>
      <c r="BE409" s="93"/>
      <c r="BF409" s="93"/>
      <c r="BG409" s="93"/>
      <c r="BH409" s="93"/>
      <c r="BI409" s="93"/>
      <c r="BJ409" s="93"/>
      <c r="BK409" s="93"/>
      <c r="BL409" s="93"/>
      <c r="BM409" s="93"/>
      <c r="BN409" s="93"/>
      <c r="BO409" s="93"/>
      <c r="BP409" s="93"/>
      <c r="BQ409" s="93"/>
      <c r="BR409" s="93"/>
      <c r="BS409" s="93"/>
      <c r="BT409" s="93"/>
      <c r="BU409" s="93"/>
      <c r="BV409" s="93"/>
      <c r="BW409" s="93"/>
      <c r="BX409" s="93"/>
      <c r="BY409" s="93"/>
      <c r="BZ409" s="93"/>
      <c r="CA409" s="93"/>
      <c r="CB409" s="93"/>
      <c r="CC409" s="93"/>
      <c r="CD409" s="93"/>
      <c r="CE409" s="93"/>
      <c r="CF409" s="93"/>
      <c r="CG409" s="93"/>
      <c r="CH409" s="93"/>
      <c r="CI409" s="93"/>
      <c r="CJ409" s="93"/>
      <c r="CK409" s="93"/>
      <c r="CL409" s="93"/>
      <c r="CM409" s="93"/>
      <c r="CN409" s="93"/>
      <c r="CO409" s="93"/>
      <c r="CP409" s="93"/>
      <c r="CQ409" s="93"/>
      <c r="CR409" s="93"/>
      <c r="CS409" s="93"/>
      <c r="CT409" s="93"/>
      <c r="CU409" s="93"/>
      <c r="CV409" s="93"/>
      <c r="CW409" s="93"/>
      <c r="CX409" s="93"/>
      <c r="CY409" s="93"/>
      <c r="CZ409" s="93"/>
      <c r="DA409" s="93"/>
      <c r="DB409" s="93"/>
      <c r="DC409" s="93"/>
      <c r="DD409" s="93"/>
      <c r="DE409" s="93"/>
      <c r="DF409" s="93"/>
      <c r="DG409" s="93"/>
      <c r="DH409" s="93"/>
      <c r="DI409" s="93"/>
      <c r="DJ409" s="93"/>
      <c r="DK409" s="93"/>
      <c r="DL409" s="93"/>
      <c r="DM409" s="93"/>
      <c r="DN409" s="93"/>
      <c r="DO409" s="93"/>
      <c r="DP409" s="93"/>
      <c r="DQ409" s="93"/>
      <c r="DR409" s="93"/>
    </row>
    <row r="410">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c r="AA410" s="93"/>
      <c r="AB410" s="93"/>
      <c r="AC410" s="93"/>
      <c r="AD410" s="93"/>
      <c r="AE410" s="93"/>
      <c r="AF410" s="93"/>
      <c r="AG410" s="93"/>
      <c r="AH410" s="93"/>
      <c r="AI410" s="93"/>
      <c r="AJ410" s="93"/>
      <c r="AK410" s="93"/>
      <c r="AL410" s="93"/>
      <c r="AM410" s="93"/>
      <c r="AN410" s="93"/>
      <c r="AO410" s="93"/>
      <c r="AP410" s="93"/>
      <c r="AQ410" s="93"/>
      <c r="AR410" s="93"/>
      <c r="AS410" s="93"/>
      <c r="AT410" s="93"/>
      <c r="AU410" s="93"/>
      <c r="AV410" s="93"/>
      <c r="AW410" s="93"/>
      <c r="AX410" s="93"/>
      <c r="AY410" s="93"/>
      <c r="AZ410" s="93"/>
      <c r="BA410" s="93"/>
      <c r="BB410" s="93"/>
      <c r="BC410" s="93"/>
      <c r="BD410" s="93"/>
      <c r="BE410" s="93"/>
      <c r="BF410" s="93"/>
      <c r="BG410" s="93"/>
      <c r="BH410" s="93"/>
      <c r="BI410" s="93"/>
      <c r="BJ410" s="93"/>
      <c r="BK410" s="93"/>
      <c r="BL410" s="93"/>
      <c r="BM410" s="93"/>
      <c r="BN410" s="93"/>
      <c r="BO410" s="93"/>
      <c r="BP410" s="93"/>
      <c r="BQ410" s="93"/>
      <c r="BR410" s="93"/>
      <c r="BS410" s="93"/>
      <c r="BT410" s="93"/>
      <c r="BU410" s="93"/>
      <c r="BV410" s="93"/>
      <c r="BW410" s="93"/>
      <c r="BX410" s="93"/>
      <c r="BY410" s="93"/>
      <c r="BZ410" s="93"/>
      <c r="CA410" s="93"/>
      <c r="CB410" s="93"/>
      <c r="CC410" s="93"/>
      <c r="CD410" s="93"/>
      <c r="CE410" s="93"/>
      <c r="CF410" s="93"/>
      <c r="CG410" s="93"/>
      <c r="CH410" s="93"/>
      <c r="CI410" s="93"/>
      <c r="CJ410" s="93"/>
      <c r="CK410" s="93"/>
      <c r="CL410" s="93"/>
      <c r="CM410" s="93"/>
      <c r="CN410" s="93"/>
      <c r="CO410" s="93"/>
      <c r="CP410" s="93"/>
      <c r="CQ410" s="93"/>
      <c r="CR410" s="93"/>
      <c r="CS410" s="93"/>
      <c r="CT410" s="93"/>
      <c r="CU410" s="93"/>
      <c r="CV410" s="93"/>
      <c r="CW410" s="93"/>
      <c r="CX410" s="93"/>
      <c r="CY410" s="93"/>
      <c r="CZ410" s="93"/>
      <c r="DA410" s="93"/>
      <c r="DB410" s="93"/>
      <c r="DC410" s="93"/>
      <c r="DD410" s="93"/>
      <c r="DE410" s="93"/>
      <c r="DF410" s="93"/>
      <c r="DG410" s="93"/>
      <c r="DH410" s="93"/>
      <c r="DI410" s="93"/>
      <c r="DJ410" s="93"/>
      <c r="DK410" s="93"/>
      <c r="DL410" s="93"/>
      <c r="DM410" s="93"/>
      <c r="DN410" s="93"/>
      <c r="DO410" s="93"/>
      <c r="DP410" s="93"/>
      <c r="DQ410" s="93"/>
      <c r="DR410" s="93"/>
    </row>
    <row r="411">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c r="AA411" s="93"/>
      <c r="AB411" s="93"/>
      <c r="AC411" s="93"/>
      <c r="AD411" s="93"/>
      <c r="AE411" s="93"/>
      <c r="AF411" s="93"/>
      <c r="AG411" s="93"/>
      <c r="AH411" s="93"/>
      <c r="AI411" s="93"/>
      <c r="AJ411" s="93"/>
      <c r="AK411" s="93"/>
      <c r="AL411" s="93"/>
      <c r="AM411" s="93"/>
      <c r="AN411" s="93"/>
      <c r="AO411" s="93"/>
      <c r="AP411" s="93"/>
      <c r="AQ411" s="93"/>
      <c r="AR411" s="93"/>
      <c r="AS411" s="93"/>
      <c r="AT411" s="93"/>
      <c r="AU411" s="93"/>
      <c r="AV411" s="93"/>
      <c r="AW411" s="93"/>
      <c r="AX411" s="93"/>
      <c r="AY411" s="93"/>
      <c r="AZ411" s="93"/>
      <c r="BA411" s="93"/>
      <c r="BB411" s="93"/>
      <c r="BC411" s="93"/>
      <c r="BD411" s="93"/>
      <c r="BE411" s="93"/>
      <c r="BF411" s="93"/>
      <c r="BG411" s="93"/>
      <c r="BH411" s="93"/>
      <c r="BI411" s="93"/>
      <c r="BJ411" s="93"/>
      <c r="BK411" s="93"/>
      <c r="BL411" s="93"/>
      <c r="BM411" s="93"/>
      <c r="BN411" s="93"/>
      <c r="BO411" s="93"/>
      <c r="BP411" s="93"/>
      <c r="BQ411" s="93"/>
      <c r="BR411" s="93"/>
      <c r="BS411" s="93"/>
      <c r="BT411" s="93"/>
      <c r="BU411" s="93"/>
      <c r="BV411" s="93"/>
      <c r="BW411" s="93"/>
      <c r="BX411" s="93"/>
      <c r="BY411" s="93"/>
      <c r="BZ411" s="93"/>
      <c r="CA411" s="93"/>
      <c r="CB411" s="93"/>
      <c r="CC411" s="93"/>
      <c r="CD411" s="93"/>
      <c r="CE411" s="93"/>
      <c r="CF411" s="93"/>
      <c r="CG411" s="93"/>
      <c r="CH411" s="93"/>
      <c r="CI411" s="93"/>
      <c r="CJ411" s="93"/>
      <c r="CK411" s="93"/>
      <c r="CL411" s="93"/>
      <c r="CM411" s="93"/>
      <c r="CN411" s="93"/>
      <c r="CO411" s="93"/>
      <c r="CP411" s="93"/>
      <c r="CQ411" s="93"/>
      <c r="CR411" s="93"/>
      <c r="CS411" s="93"/>
      <c r="CT411" s="93"/>
      <c r="CU411" s="93"/>
      <c r="CV411" s="93"/>
      <c r="CW411" s="93"/>
      <c r="CX411" s="93"/>
      <c r="CY411" s="93"/>
      <c r="CZ411" s="93"/>
      <c r="DA411" s="93"/>
      <c r="DB411" s="93"/>
      <c r="DC411" s="93"/>
      <c r="DD411" s="93"/>
      <c r="DE411" s="93"/>
      <c r="DF411" s="93"/>
      <c r="DG411" s="93"/>
      <c r="DH411" s="93"/>
      <c r="DI411" s="93"/>
      <c r="DJ411" s="93"/>
      <c r="DK411" s="93"/>
      <c r="DL411" s="93"/>
      <c r="DM411" s="93"/>
      <c r="DN411" s="93"/>
      <c r="DO411" s="93"/>
      <c r="DP411" s="93"/>
      <c r="DQ411" s="93"/>
      <c r="DR411" s="93"/>
    </row>
    <row r="412">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c r="AA412" s="93"/>
      <c r="AB412" s="93"/>
      <c r="AC412" s="93"/>
      <c r="AD412" s="93"/>
      <c r="AE412" s="93"/>
      <c r="AF412" s="93"/>
      <c r="AG412" s="93"/>
      <c r="AH412" s="93"/>
      <c r="AI412" s="93"/>
      <c r="AJ412" s="93"/>
      <c r="AK412" s="93"/>
      <c r="AL412" s="93"/>
      <c r="AM412" s="93"/>
      <c r="AN412" s="93"/>
      <c r="AO412" s="93"/>
      <c r="AP412" s="93"/>
      <c r="AQ412" s="93"/>
      <c r="AR412" s="93"/>
      <c r="AS412" s="93"/>
      <c r="AT412" s="93"/>
      <c r="AU412" s="93"/>
      <c r="AV412" s="93"/>
      <c r="AW412" s="93"/>
      <c r="AX412" s="93"/>
      <c r="AY412" s="93"/>
      <c r="AZ412" s="93"/>
      <c r="BA412" s="93"/>
      <c r="BB412" s="93"/>
      <c r="BC412" s="93"/>
      <c r="BD412" s="93"/>
      <c r="BE412" s="93"/>
      <c r="BF412" s="93"/>
      <c r="BG412" s="93"/>
      <c r="BH412" s="93"/>
      <c r="BI412" s="93"/>
      <c r="BJ412" s="93"/>
      <c r="BK412" s="93"/>
      <c r="BL412" s="93"/>
      <c r="BM412" s="93"/>
      <c r="BN412" s="93"/>
      <c r="BO412" s="93"/>
      <c r="BP412" s="93"/>
      <c r="BQ412" s="93"/>
      <c r="BR412" s="93"/>
      <c r="BS412" s="93"/>
      <c r="BT412" s="93"/>
      <c r="BU412" s="93"/>
      <c r="BV412" s="93"/>
      <c r="BW412" s="93"/>
      <c r="BX412" s="93"/>
      <c r="BY412" s="93"/>
      <c r="BZ412" s="93"/>
      <c r="CA412" s="93"/>
      <c r="CB412" s="93"/>
      <c r="CC412" s="93"/>
      <c r="CD412" s="93"/>
      <c r="CE412" s="93"/>
      <c r="CF412" s="93"/>
      <c r="CG412" s="93"/>
      <c r="CH412" s="93"/>
      <c r="CI412" s="93"/>
      <c r="CJ412" s="93"/>
      <c r="CK412" s="93"/>
      <c r="CL412" s="93"/>
      <c r="CM412" s="93"/>
      <c r="CN412" s="93"/>
      <c r="CO412" s="93"/>
      <c r="CP412" s="93"/>
      <c r="CQ412" s="93"/>
      <c r="CR412" s="93"/>
      <c r="CS412" s="93"/>
      <c r="CT412" s="93"/>
      <c r="CU412" s="93"/>
      <c r="CV412" s="93"/>
      <c r="CW412" s="93"/>
      <c r="CX412" s="93"/>
      <c r="CY412" s="93"/>
      <c r="CZ412" s="93"/>
      <c r="DA412" s="93"/>
      <c r="DB412" s="93"/>
      <c r="DC412" s="93"/>
      <c r="DD412" s="93"/>
      <c r="DE412" s="93"/>
      <c r="DF412" s="93"/>
      <c r="DG412" s="93"/>
      <c r="DH412" s="93"/>
      <c r="DI412" s="93"/>
      <c r="DJ412" s="93"/>
      <c r="DK412" s="93"/>
      <c r="DL412" s="93"/>
      <c r="DM412" s="93"/>
      <c r="DN412" s="93"/>
      <c r="DO412" s="93"/>
      <c r="DP412" s="93"/>
      <c r="DQ412" s="93"/>
      <c r="DR412" s="93"/>
    </row>
    <row r="413">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c r="AA413" s="93"/>
      <c r="AB413" s="93"/>
      <c r="AC413" s="93"/>
      <c r="AD413" s="93"/>
      <c r="AE413" s="93"/>
      <c r="AF413" s="93"/>
      <c r="AG413" s="93"/>
      <c r="AH413" s="93"/>
      <c r="AI413" s="93"/>
      <c r="AJ413" s="93"/>
      <c r="AK413" s="93"/>
      <c r="AL413" s="93"/>
      <c r="AM413" s="93"/>
      <c r="AN413" s="93"/>
      <c r="AO413" s="93"/>
      <c r="AP413" s="93"/>
      <c r="AQ413" s="93"/>
      <c r="AR413" s="93"/>
      <c r="AS413" s="93"/>
      <c r="AT413" s="93"/>
      <c r="AU413" s="93"/>
      <c r="AV413" s="93"/>
      <c r="AW413" s="93"/>
      <c r="AX413" s="93"/>
      <c r="AY413" s="93"/>
      <c r="AZ413" s="93"/>
      <c r="BA413" s="93"/>
      <c r="BB413" s="93"/>
      <c r="BC413" s="93"/>
      <c r="BD413" s="93"/>
      <c r="BE413" s="93"/>
      <c r="BF413" s="93"/>
      <c r="BG413" s="93"/>
      <c r="BH413" s="93"/>
      <c r="BI413" s="93"/>
      <c r="BJ413" s="93"/>
      <c r="BK413" s="93"/>
      <c r="BL413" s="93"/>
      <c r="BM413" s="93"/>
      <c r="BN413" s="93"/>
      <c r="BO413" s="93"/>
      <c r="BP413" s="93"/>
      <c r="BQ413" s="93"/>
      <c r="BR413" s="93"/>
      <c r="BS413" s="93"/>
      <c r="BT413" s="93"/>
      <c r="BU413" s="93"/>
      <c r="BV413" s="93"/>
      <c r="BW413" s="93"/>
      <c r="BX413" s="93"/>
      <c r="BY413" s="93"/>
      <c r="BZ413" s="93"/>
      <c r="CA413" s="93"/>
      <c r="CB413" s="93"/>
      <c r="CC413" s="93"/>
      <c r="CD413" s="93"/>
      <c r="CE413" s="93"/>
      <c r="CF413" s="93"/>
      <c r="CG413" s="93"/>
      <c r="CH413" s="93"/>
      <c r="CI413" s="93"/>
      <c r="CJ413" s="93"/>
      <c r="CK413" s="93"/>
      <c r="CL413" s="93"/>
      <c r="CM413" s="93"/>
      <c r="CN413" s="93"/>
      <c r="CO413" s="93"/>
      <c r="CP413" s="93"/>
      <c r="CQ413" s="93"/>
      <c r="CR413" s="93"/>
      <c r="CS413" s="93"/>
      <c r="CT413" s="93"/>
      <c r="CU413" s="93"/>
      <c r="CV413" s="93"/>
      <c r="CW413" s="93"/>
      <c r="CX413" s="93"/>
      <c r="CY413" s="93"/>
      <c r="CZ413" s="93"/>
      <c r="DA413" s="93"/>
      <c r="DB413" s="93"/>
      <c r="DC413" s="93"/>
      <c r="DD413" s="93"/>
      <c r="DE413" s="93"/>
      <c r="DF413" s="93"/>
      <c r="DG413" s="93"/>
      <c r="DH413" s="93"/>
      <c r="DI413" s="93"/>
      <c r="DJ413" s="93"/>
      <c r="DK413" s="93"/>
      <c r="DL413" s="93"/>
      <c r="DM413" s="93"/>
      <c r="DN413" s="93"/>
      <c r="DO413" s="93"/>
      <c r="DP413" s="93"/>
      <c r="DQ413" s="93"/>
      <c r="DR413" s="93"/>
    </row>
    <row r="414">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c r="AA414" s="93"/>
      <c r="AB414" s="93"/>
      <c r="AC414" s="93"/>
      <c r="AD414" s="93"/>
      <c r="AE414" s="93"/>
      <c r="AF414" s="93"/>
      <c r="AG414" s="93"/>
      <c r="AH414" s="93"/>
      <c r="AI414" s="93"/>
      <c r="AJ414" s="93"/>
      <c r="AK414" s="93"/>
      <c r="AL414" s="93"/>
      <c r="AM414" s="93"/>
      <c r="AN414" s="93"/>
      <c r="AO414" s="93"/>
      <c r="AP414" s="93"/>
      <c r="AQ414" s="93"/>
      <c r="AR414" s="93"/>
      <c r="AS414" s="93"/>
      <c r="AT414" s="93"/>
      <c r="AU414" s="93"/>
      <c r="AV414" s="93"/>
      <c r="AW414" s="93"/>
      <c r="AX414" s="93"/>
      <c r="AY414" s="93"/>
      <c r="AZ414" s="93"/>
      <c r="BA414" s="93"/>
      <c r="BB414" s="93"/>
      <c r="BC414" s="93"/>
      <c r="BD414" s="93"/>
      <c r="BE414" s="93"/>
      <c r="BF414" s="93"/>
      <c r="BG414" s="93"/>
      <c r="BH414" s="93"/>
      <c r="BI414" s="93"/>
      <c r="BJ414" s="93"/>
      <c r="BK414" s="93"/>
      <c r="BL414" s="93"/>
      <c r="BM414" s="93"/>
      <c r="BN414" s="93"/>
      <c r="BO414" s="93"/>
      <c r="BP414" s="93"/>
      <c r="BQ414" s="93"/>
      <c r="BR414" s="93"/>
      <c r="BS414" s="93"/>
      <c r="BT414" s="93"/>
      <c r="BU414" s="93"/>
      <c r="BV414" s="93"/>
      <c r="BW414" s="93"/>
      <c r="BX414" s="93"/>
      <c r="BY414" s="93"/>
      <c r="BZ414" s="93"/>
      <c r="CA414" s="93"/>
      <c r="CB414" s="93"/>
      <c r="CC414" s="93"/>
      <c r="CD414" s="93"/>
      <c r="CE414" s="93"/>
      <c r="CF414" s="93"/>
      <c r="CG414" s="93"/>
      <c r="CH414" s="93"/>
      <c r="CI414" s="93"/>
      <c r="CJ414" s="93"/>
      <c r="CK414" s="93"/>
      <c r="CL414" s="93"/>
      <c r="CM414" s="93"/>
      <c r="CN414" s="93"/>
      <c r="CO414" s="93"/>
      <c r="CP414" s="93"/>
      <c r="CQ414" s="93"/>
      <c r="CR414" s="93"/>
      <c r="CS414" s="93"/>
      <c r="CT414" s="93"/>
      <c r="CU414" s="93"/>
      <c r="CV414" s="93"/>
      <c r="CW414" s="93"/>
      <c r="CX414" s="93"/>
      <c r="CY414" s="93"/>
      <c r="CZ414" s="93"/>
      <c r="DA414" s="93"/>
      <c r="DB414" s="93"/>
      <c r="DC414" s="93"/>
      <c r="DD414" s="93"/>
      <c r="DE414" s="93"/>
      <c r="DF414" s="93"/>
      <c r="DG414" s="93"/>
      <c r="DH414" s="93"/>
      <c r="DI414" s="93"/>
      <c r="DJ414" s="93"/>
      <c r="DK414" s="93"/>
      <c r="DL414" s="93"/>
      <c r="DM414" s="93"/>
      <c r="DN414" s="93"/>
      <c r="DO414" s="93"/>
      <c r="DP414" s="93"/>
      <c r="DQ414" s="93"/>
      <c r="DR414" s="93"/>
    </row>
    <row r="415">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c r="AA415" s="93"/>
      <c r="AB415" s="93"/>
      <c r="AC415" s="93"/>
      <c r="AD415" s="93"/>
      <c r="AE415" s="93"/>
      <c r="AF415" s="93"/>
      <c r="AG415" s="93"/>
      <c r="AH415" s="93"/>
      <c r="AI415" s="93"/>
      <c r="AJ415" s="93"/>
      <c r="AK415" s="93"/>
      <c r="AL415" s="93"/>
      <c r="AM415" s="93"/>
      <c r="AN415" s="93"/>
      <c r="AO415" s="93"/>
      <c r="AP415" s="93"/>
      <c r="AQ415" s="93"/>
      <c r="AR415" s="93"/>
      <c r="AS415" s="93"/>
      <c r="AT415" s="93"/>
      <c r="AU415" s="93"/>
      <c r="AV415" s="93"/>
      <c r="AW415" s="93"/>
      <c r="AX415" s="93"/>
      <c r="AY415" s="93"/>
      <c r="AZ415" s="93"/>
      <c r="BA415" s="93"/>
      <c r="BB415" s="93"/>
      <c r="BC415" s="93"/>
      <c r="BD415" s="93"/>
      <c r="BE415" s="93"/>
      <c r="BF415" s="93"/>
      <c r="BG415" s="93"/>
      <c r="BH415" s="93"/>
      <c r="BI415" s="93"/>
      <c r="BJ415" s="93"/>
      <c r="BK415" s="93"/>
      <c r="BL415" s="93"/>
      <c r="BM415" s="93"/>
      <c r="BN415" s="93"/>
      <c r="BO415" s="93"/>
      <c r="BP415" s="93"/>
      <c r="BQ415" s="93"/>
      <c r="BR415" s="93"/>
      <c r="BS415" s="93"/>
      <c r="BT415" s="93"/>
      <c r="BU415" s="93"/>
      <c r="BV415" s="93"/>
      <c r="BW415" s="93"/>
      <c r="BX415" s="93"/>
      <c r="BY415" s="93"/>
      <c r="BZ415" s="93"/>
      <c r="CA415" s="93"/>
      <c r="CB415" s="93"/>
      <c r="CC415" s="93"/>
      <c r="CD415" s="93"/>
      <c r="CE415" s="93"/>
      <c r="CF415" s="93"/>
      <c r="CG415" s="93"/>
      <c r="CH415" s="93"/>
      <c r="CI415" s="93"/>
      <c r="CJ415" s="93"/>
      <c r="CK415" s="93"/>
      <c r="CL415" s="93"/>
      <c r="CM415" s="93"/>
      <c r="CN415" s="93"/>
      <c r="CO415" s="93"/>
      <c r="CP415" s="93"/>
      <c r="CQ415" s="93"/>
      <c r="CR415" s="93"/>
      <c r="CS415" s="93"/>
      <c r="CT415" s="93"/>
      <c r="CU415" s="93"/>
      <c r="CV415" s="93"/>
      <c r="CW415" s="93"/>
      <c r="CX415" s="93"/>
      <c r="CY415" s="93"/>
      <c r="CZ415" s="93"/>
      <c r="DA415" s="93"/>
      <c r="DB415" s="93"/>
      <c r="DC415" s="93"/>
      <c r="DD415" s="93"/>
      <c r="DE415" s="93"/>
      <c r="DF415" s="93"/>
      <c r="DG415" s="93"/>
      <c r="DH415" s="93"/>
      <c r="DI415" s="93"/>
      <c r="DJ415" s="93"/>
      <c r="DK415" s="93"/>
      <c r="DL415" s="93"/>
      <c r="DM415" s="93"/>
      <c r="DN415" s="93"/>
      <c r="DO415" s="93"/>
      <c r="DP415" s="93"/>
      <c r="DQ415" s="93"/>
      <c r="DR415" s="93"/>
    </row>
    <row r="416">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c r="AA416" s="93"/>
      <c r="AB416" s="93"/>
      <c r="AC416" s="93"/>
      <c r="AD416" s="93"/>
      <c r="AE416" s="93"/>
      <c r="AF416" s="93"/>
      <c r="AG416" s="93"/>
      <c r="AH416" s="93"/>
      <c r="AI416" s="93"/>
      <c r="AJ416" s="93"/>
      <c r="AK416" s="93"/>
      <c r="AL416" s="93"/>
      <c r="AM416" s="93"/>
      <c r="AN416" s="93"/>
      <c r="AO416" s="93"/>
      <c r="AP416" s="93"/>
      <c r="AQ416" s="93"/>
      <c r="AR416" s="93"/>
      <c r="AS416" s="93"/>
      <c r="AT416" s="93"/>
      <c r="AU416" s="93"/>
      <c r="AV416" s="93"/>
      <c r="AW416" s="93"/>
      <c r="AX416" s="93"/>
      <c r="AY416" s="93"/>
      <c r="AZ416" s="93"/>
      <c r="BA416" s="93"/>
      <c r="BB416" s="93"/>
      <c r="BC416" s="93"/>
      <c r="BD416" s="93"/>
      <c r="BE416" s="93"/>
      <c r="BF416" s="93"/>
      <c r="BG416" s="93"/>
      <c r="BH416" s="93"/>
      <c r="BI416" s="93"/>
      <c r="BJ416" s="93"/>
      <c r="BK416" s="93"/>
      <c r="BL416" s="93"/>
      <c r="BM416" s="93"/>
      <c r="BN416" s="93"/>
      <c r="BO416" s="93"/>
      <c r="BP416" s="93"/>
      <c r="BQ416" s="93"/>
      <c r="BR416" s="93"/>
      <c r="BS416" s="93"/>
      <c r="BT416" s="93"/>
      <c r="BU416" s="93"/>
      <c r="BV416" s="93"/>
      <c r="BW416" s="93"/>
      <c r="BX416" s="93"/>
      <c r="BY416" s="93"/>
      <c r="BZ416" s="93"/>
      <c r="CA416" s="93"/>
      <c r="CB416" s="93"/>
      <c r="CC416" s="93"/>
      <c r="CD416" s="93"/>
      <c r="CE416" s="93"/>
      <c r="CF416" s="93"/>
      <c r="CG416" s="93"/>
      <c r="CH416" s="93"/>
      <c r="CI416" s="93"/>
      <c r="CJ416" s="93"/>
      <c r="CK416" s="93"/>
      <c r="CL416" s="93"/>
      <c r="CM416" s="93"/>
      <c r="CN416" s="93"/>
      <c r="CO416" s="93"/>
      <c r="CP416" s="93"/>
      <c r="CQ416" s="93"/>
      <c r="CR416" s="93"/>
      <c r="CS416" s="93"/>
      <c r="CT416" s="93"/>
      <c r="CU416" s="93"/>
      <c r="CV416" s="93"/>
      <c r="CW416" s="93"/>
      <c r="CX416" s="93"/>
      <c r="CY416" s="93"/>
      <c r="CZ416" s="93"/>
      <c r="DA416" s="93"/>
      <c r="DB416" s="93"/>
      <c r="DC416" s="93"/>
      <c r="DD416" s="93"/>
      <c r="DE416" s="93"/>
      <c r="DF416" s="93"/>
      <c r="DG416" s="93"/>
      <c r="DH416" s="93"/>
      <c r="DI416" s="93"/>
      <c r="DJ416" s="93"/>
      <c r="DK416" s="93"/>
      <c r="DL416" s="93"/>
      <c r="DM416" s="93"/>
      <c r="DN416" s="93"/>
      <c r="DO416" s="93"/>
      <c r="DP416" s="93"/>
      <c r="DQ416" s="93"/>
      <c r="DR416" s="93"/>
    </row>
    <row r="417">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c r="AA417" s="93"/>
      <c r="AB417" s="93"/>
      <c r="AC417" s="93"/>
      <c r="AD417" s="93"/>
      <c r="AE417" s="93"/>
      <c r="AF417" s="93"/>
      <c r="AG417" s="93"/>
      <c r="AH417" s="93"/>
      <c r="AI417" s="93"/>
      <c r="AJ417" s="93"/>
      <c r="AK417" s="93"/>
      <c r="AL417" s="93"/>
      <c r="AM417" s="93"/>
      <c r="AN417" s="93"/>
      <c r="AO417" s="93"/>
      <c r="AP417" s="93"/>
      <c r="AQ417" s="93"/>
      <c r="AR417" s="93"/>
      <c r="AS417" s="93"/>
      <c r="AT417" s="93"/>
      <c r="AU417" s="93"/>
      <c r="AV417" s="93"/>
      <c r="AW417" s="93"/>
      <c r="AX417" s="93"/>
      <c r="AY417" s="93"/>
      <c r="AZ417" s="93"/>
      <c r="BA417" s="93"/>
      <c r="BB417" s="93"/>
      <c r="BC417" s="93"/>
      <c r="BD417" s="93"/>
      <c r="BE417" s="93"/>
      <c r="BF417" s="93"/>
      <c r="BG417" s="93"/>
      <c r="BH417" s="93"/>
      <c r="BI417" s="93"/>
      <c r="BJ417" s="93"/>
      <c r="BK417" s="93"/>
      <c r="BL417" s="93"/>
      <c r="BM417" s="93"/>
      <c r="BN417" s="93"/>
      <c r="BO417" s="93"/>
      <c r="BP417" s="93"/>
      <c r="BQ417" s="93"/>
      <c r="BR417" s="93"/>
      <c r="BS417" s="93"/>
      <c r="BT417" s="93"/>
      <c r="BU417" s="93"/>
      <c r="BV417" s="93"/>
      <c r="BW417" s="93"/>
      <c r="BX417" s="93"/>
      <c r="BY417" s="93"/>
      <c r="BZ417" s="93"/>
      <c r="CA417" s="93"/>
      <c r="CB417" s="93"/>
      <c r="CC417" s="93"/>
      <c r="CD417" s="93"/>
      <c r="CE417" s="93"/>
      <c r="CF417" s="93"/>
      <c r="CG417" s="93"/>
      <c r="CH417" s="93"/>
      <c r="CI417" s="93"/>
      <c r="CJ417" s="93"/>
      <c r="CK417" s="93"/>
      <c r="CL417" s="93"/>
      <c r="CM417" s="93"/>
      <c r="CN417" s="93"/>
      <c r="CO417" s="93"/>
      <c r="CP417" s="93"/>
      <c r="CQ417" s="93"/>
      <c r="CR417" s="93"/>
      <c r="CS417" s="93"/>
      <c r="CT417" s="93"/>
      <c r="CU417" s="93"/>
      <c r="CV417" s="93"/>
      <c r="CW417" s="93"/>
      <c r="CX417" s="93"/>
      <c r="CY417" s="93"/>
      <c r="CZ417" s="93"/>
      <c r="DA417" s="93"/>
      <c r="DB417" s="93"/>
      <c r="DC417" s="93"/>
      <c r="DD417" s="93"/>
      <c r="DE417" s="93"/>
      <c r="DF417" s="93"/>
      <c r="DG417" s="93"/>
      <c r="DH417" s="93"/>
      <c r="DI417" s="93"/>
      <c r="DJ417" s="93"/>
      <c r="DK417" s="93"/>
      <c r="DL417" s="93"/>
      <c r="DM417" s="93"/>
      <c r="DN417" s="93"/>
      <c r="DO417" s="93"/>
      <c r="DP417" s="93"/>
      <c r="DQ417" s="93"/>
      <c r="DR417" s="93"/>
    </row>
    <row r="418">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c r="AA418" s="93"/>
      <c r="AB418" s="93"/>
      <c r="AC418" s="93"/>
      <c r="AD418" s="93"/>
      <c r="AE418" s="93"/>
      <c r="AF418" s="93"/>
      <c r="AG418" s="93"/>
      <c r="AH418" s="93"/>
      <c r="AI418" s="93"/>
      <c r="AJ418" s="93"/>
      <c r="AK418" s="93"/>
      <c r="AL418" s="93"/>
      <c r="AM418" s="93"/>
      <c r="AN418" s="93"/>
      <c r="AO418" s="93"/>
      <c r="AP418" s="93"/>
      <c r="AQ418" s="93"/>
      <c r="AR418" s="93"/>
      <c r="AS418" s="93"/>
      <c r="AT418" s="93"/>
      <c r="AU418" s="93"/>
      <c r="AV418" s="93"/>
      <c r="AW418" s="93"/>
      <c r="AX418" s="93"/>
      <c r="AY418" s="93"/>
      <c r="AZ418" s="93"/>
      <c r="BA418" s="93"/>
      <c r="BB418" s="93"/>
      <c r="BC418" s="93"/>
      <c r="BD418" s="93"/>
      <c r="BE418" s="93"/>
      <c r="BF418" s="93"/>
      <c r="BG418" s="93"/>
      <c r="BH418" s="93"/>
      <c r="BI418" s="93"/>
      <c r="BJ418" s="93"/>
      <c r="BK418" s="93"/>
      <c r="BL418" s="93"/>
      <c r="BM418" s="93"/>
      <c r="BN418" s="93"/>
      <c r="BO418" s="93"/>
      <c r="BP418" s="93"/>
      <c r="BQ418" s="93"/>
      <c r="BR418" s="93"/>
      <c r="BS418" s="93"/>
      <c r="BT418" s="93"/>
      <c r="BU418" s="93"/>
      <c r="BV418" s="93"/>
      <c r="BW418" s="93"/>
      <c r="BX418" s="93"/>
      <c r="BY418" s="93"/>
      <c r="BZ418" s="93"/>
      <c r="CA418" s="93"/>
      <c r="CB418" s="93"/>
      <c r="CC418" s="93"/>
      <c r="CD418" s="93"/>
      <c r="CE418" s="93"/>
      <c r="CF418" s="93"/>
      <c r="CG418" s="93"/>
      <c r="CH418" s="93"/>
      <c r="CI418" s="93"/>
      <c r="CJ418" s="93"/>
      <c r="CK418" s="93"/>
      <c r="CL418" s="93"/>
      <c r="CM418" s="93"/>
      <c r="CN418" s="93"/>
      <c r="CO418" s="93"/>
      <c r="CP418" s="93"/>
      <c r="CQ418" s="93"/>
      <c r="CR418" s="93"/>
      <c r="CS418" s="93"/>
      <c r="CT418" s="93"/>
      <c r="CU418" s="93"/>
      <c r="CV418" s="93"/>
      <c r="CW418" s="93"/>
      <c r="CX418" s="93"/>
      <c r="CY418" s="93"/>
      <c r="CZ418" s="93"/>
      <c r="DA418" s="93"/>
      <c r="DB418" s="93"/>
      <c r="DC418" s="93"/>
      <c r="DD418" s="93"/>
      <c r="DE418" s="93"/>
      <c r="DF418" s="93"/>
      <c r="DG418" s="93"/>
      <c r="DH418" s="93"/>
      <c r="DI418" s="93"/>
      <c r="DJ418" s="93"/>
      <c r="DK418" s="93"/>
      <c r="DL418" s="93"/>
      <c r="DM418" s="93"/>
      <c r="DN418" s="93"/>
      <c r="DO418" s="93"/>
      <c r="DP418" s="93"/>
      <c r="DQ418" s="93"/>
      <c r="DR418" s="93"/>
    </row>
    <row r="419">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c r="AA419" s="93"/>
      <c r="AB419" s="93"/>
      <c r="AC419" s="93"/>
      <c r="AD419" s="93"/>
      <c r="AE419" s="93"/>
      <c r="AF419" s="93"/>
      <c r="AG419" s="93"/>
      <c r="AH419" s="93"/>
      <c r="AI419" s="93"/>
      <c r="AJ419" s="93"/>
      <c r="AK419" s="93"/>
      <c r="AL419" s="93"/>
      <c r="AM419" s="93"/>
      <c r="AN419" s="93"/>
      <c r="AO419" s="93"/>
      <c r="AP419" s="93"/>
      <c r="AQ419" s="93"/>
      <c r="AR419" s="93"/>
      <c r="AS419" s="93"/>
      <c r="AT419" s="93"/>
      <c r="AU419" s="93"/>
      <c r="AV419" s="93"/>
      <c r="AW419" s="93"/>
      <c r="AX419" s="93"/>
      <c r="AY419" s="93"/>
      <c r="AZ419" s="93"/>
      <c r="BA419" s="93"/>
      <c r="BB419" s="93"/>
      <c r="BC419" s="93"/>
      <c r="BD419" s="93"/>
      <c r="BE419" s="93"/>
      <c r="BF419" s="93"/>
      <c r="BG419" s="93"/>
      <c r="BH419" s="93"/>
      <c r="BI419" s="93"/>
      <c r="BJ419" s="93"/>
      <c r="BK419" s="93"/>
      <c r="BL419" s="93"/>
      <c r="BM419" s="93"/>
      <c r="BN419" s="93"/>
      <c r="BO419" s="93"/>
      <c r="BP419" s="93"/>
      <c r="BQ419" s="93"/>
      <c r="BR419" s="93"/>
      <c r="BS419" s="93"/>
      <c r="BT419" s="93"/>
      <c r="BU419" s="93"/>
      <c r="BV419" s="93"/>
      <c r="BW419" s="93"/>
      <c r="BX419" s="93"/>
      <c r="BY419" s="93"/>
      <c r="BZ419" s="93"/>
      <c r="CA419" s="93"/>
      <c r="CB419" s="93"/>
      <c r="CC419" s="93"/>
      <c r="CD419" s="93"/>
      <c r="CE419" s="93"/>
      <c r="CF419" s="93"/>
      <c r="CG419" s="93"/>
      <c r="CH419" s="93"/>
      <c r="CI419" s="93"/>
      <c r="CJ419" s="93"/>
      <c r="CK419" s="93"/>
      <c r="CL419" s="93"/>
      <c r="CM419" s="93"/>
      <c r="CN419" s="93"/>
      <c r="CO419" s="93"/>
      <c r="CP419" s="93"/>
      <c r="CQ419" s="93"/>
      <c r="CR419" s="93"/>
      <c r="CS419" s="93"/>
      <c r="CT419" s="93"/>
      <c r="CU419" s="93"/>
      <c r="CV419" s="93"/>
      <c r="CW419" s="93"/>
      <c r="CX419" s="93"/>
      <c r="CY419" s="93"/>
      <c r="CZ419" s="93"/>
      <c r="DA419" s="93"/>
      <c r="DB419" s="93"/>
      <c r="DC419" s="93"/>
      <c r="DD419" s="93"/>
      <c r="DE419" s="93"/>
      <c r="DF419" s="93"/>
      <c r="DG419" s="93"/>
      <c r="DH419" s="93"/>
      <c r="DI419" s="93"/>
      <c r="DJ419" s="93"/>
      <c r="DK419" s="93"/>
      <c r="DL419" s="93"/>
      <c r="DM419" s="93"/>
      <c r="DN419" s="93"/>
      <c r="DO419" s="93"/>
      <c r="DP419" s="93"/>
      <c r="DQ419" s="93"/>
      <c r="DR419" s="93"/>
    </row>
    <row r="420">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c r="AA420" s="93"/>
      <c r="AB420" s="93"/>
      <c r="AC420" s="93"/>
      <c r="AD420" s="93"/>
      <c r="AE420" s="93"/>
      <c r="AF420" s="93"/>
      <c r="AG420" s="93"/>
      <c r="AH420" s="93"/>
      <c r="AI420" s="93"/>
      <c r="AJ420" s="93"/>
      <c r="AK420" s="93"/>
      <c r="AL420" s="93"/>
      <c r="AM420" s="93"/>
      <c r="AN420" s="93"/>
      <c r="AO420" s="93"/>
      <c r="AP420" s="93"/>
      <c r="AQ420" s="93"/>
      <c r="AR420" s="93"/>
      <c r="AS420" s="93"/>
      <c r="AT420" s="93"/>
      <c r="AU420" s="93"/>
      <c r="AV420" s="93"/>
      <c r="AW420" s="93"/>
      <c r="AX420" s="93"/>
      <c r="AY420" s="93"/>
      <c r="AZ420" s="93"/>
      <c r="BA420" s="93"/>
      <c r="BB420" s="93"/>
      <c r="BC420" s="93"/>
      <c r="BD420" s="93"/>
      <c r="BE420" s="93"/>
      <c r="BF420" s="93"/>
      <c r="BG420" s="93"/>
      <c r="BH420" s="93"/>
      <c r="BI420" s="93"/>
      <c r="BJ420" s="93"/>
      <c r="BK420" s="93"/>
      <c r="BL420" s="93"/>
      <c r="BM420" s="93"/>
      <c r="BN420" s="93"/>
      <c r="BO420" s="93"/>
      <c r="BP420" s="93"/>
      <c r="BQ420" s="93"/>
      <c r="BR420" s="93"/>
      <c r="BS420" s="93"/>
      <c r="BT420" s="93"/>
      <c r="BU420" s="93"/>
      <c r="BV420" s="93"/>
      <c r="BW420" s="93"/>
      <c r="BX420" s="93"/>
      <c r="BY420" s="93"/>
      <c r="BZ420" s="93"/>
      <c r="CA420" s="93"/>
      <c r="CB420" s="93"/>
      <c r="CC420" s="93"/>
      <c r="CD420" s="93"/>
      <c r="CE420" s="93"/>
      <c r="CF420" s="93"/>
      <c r="CG420" s="93"/>
      <c r="CH420" s="93"/>
      <c r="CI420" s="93"/>
      <c r="CJ420" s="93"/>
      <c r="CK420" s="93"/>
      <c r="CL420" s="93"/>
      <c r="CM420" s="93"/>
      <c r="CN420" s="93"/>
      <c r="CO420" s="93"/>
      <c r="CP420" s="93"/>
      <c r="CQ420" s="93"/>
      <c r="CR420" s="93"/>
      <c r="CS420" s="93"/>
      <c r="CT420" s="93"/>
      <c r="CU420" s="93"/>
      <c r="CV420" s="93"/>
      <c r="CW420" s="93"/>
      <c r="CX420" s="93"/>
      <c r="CY420" s="93"/>
      <c r="CZ420" s="93"/>
      <c r="DA420" s="93"/>
      <c r="DB420" s="93"/>
      <c r="DC420" s="93"/>
      <c r="DD420" s="93"/>
      <c r="DE420" s="93"/>
      <c r="DF420" s="93"/>
      <c r="DG420" s="93"/>
      <c r="DH420" s="93"/>
      <c r="DI420" s="93"/>
      <c r="DJ420" s="93"/>
      <c r="DK420" s="93"/>
      <c r="DL420" s="93"/>
      <c r="DM420" s="93"/>
      <c r="DN420" s="93"/>
      <c r="DO420" s="93"/>
      <c r="DP420" s="93"/>
      <c r="DQ420" s="93"/>
      <c r="DR420" s="93"/>
    </row>
    <row r="421">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c r="AA421" s="93"/>
      <c r="AB421" s="93"/>
      <c r="AC421" s="93"/>
      <c r="AD421" s="93"/>
      <c r="AE421" s="93"/>
      <c r="AF421" s="93"/>
      <c r="AG421" s="93"/>
      <c r="AH421" s="93"/>
      <c r="AI421" s="93"/>
      <c r="AJ421" s="93"/>
      <c r="AK421" s="93"/>
      <c r="AL421" s="93"/>
      <c r="AM421" s="93"/>
      <c r="AN421" s="93"/>
      <c r="AO421" s="93"/>
      <c r="AP421" s="93"/>
      <c r="AQ421" s="93"/>
      <c r="AR421" s="93"/>
      <c r="AS421" s="93"/>
      <c r="AT421" s="93"/>
      <c r="AU421" s="93"/>
      <c r="AV421" s="93"/>
      <c r="AW421" s="93"/>
      <c r="AX421" s="93"/>
      <c r="AY421" s="93"/>
      <c r="AZ421" s="93"/>
      <c r="BA421" s="93"/>
      <c r="BB421" s="93"/>
      <c r="BC421" s="93"/>
      <c r="BD421" s="93"/>
      <c r="BE421" s="93"/>
      <c r="BF421" s="93"/>
      <c r="BG421" s="93"/>
      <c r="BH421" s="93"/>
      <c r="BI421" s="93"/>
      <c r="BJ421" s="93"/>
      <c r="BK421" s="93"/>
      <c r="BL421" s="93"/>
      <c r="BM421" s="93"/>
      <c r="BN421" s="93"/>
      <c r="BO421" s="93"/>
      <c r="BP421" s="93"/>
      <c r="BQ421" s="93"/>
      <c r="BR421" s="93"/>
      <c r="BS421" s="93"/>
      <c r="BT421" s="93"/>
      <c r="BU421" s="93"/>
      <c r="BV421" s="93"/>
      <c r="BW421" s="93"/>
      <c r="BX421" s="93"/>
      <c r="BY421" s="93"/>
      <c r="BZ421" s="93"/>
      <c r="CA421" s="93"/>
      <c r="CB421" s="93"/>
      <c r="CC421" s="93"/>
      <c r="CD421" s="93"/>
      <c r="CE421" s="93"/>
      <c r="CF421" s="93"/>
      <c r="CG421" s="93"/>
      <c r="CH421" s="93"/>
      <c r="CI421" s="93"/>
      <c r="CJ421" s="93"/>
      <c r="CK421" s="93"/>
      <c r="CL421" s="93"/>
      <c r="CM421" s="93"/>
      <c r="CN421" s="93"/>
      <c r="CO421" s="93"/>
      <c r="CP421" s="93"/>
      <c r="CQ421" s="93"/>
      <c r="CR421" s="93"/>
      <c r="CS421" s="93"/>
      <c r="CT421" s="93"/>
      <c r="CU421" s="93"/>
      <c r="CV421" s="93"/>
      <c r="CW421" s="93"/>
      <c r="CX421" s="93"/>
      <c r="CY421" s="93"/>
      <c r="CZ421" s="93"/>
      <c r="DA421" s="93"/>
      <c r="DB421" s="93"/>
      <c r="DC421" s="93"/>
      <c r="DD421" s="93"/>
      <c r="DE421" s="93"/>
      <c r="DF421" s="93"/>
      <c r="DG421" s="93"/>
      <c r="DH421" s="93"/>
      <c r="DI421" s="93"/>
      <c r="DJ421" s="93"/>
      <c r="DK421" s="93"/>
      <c r="DL421" s="93"/>
      <c r="DM421" s="93"/>
      <c r="DN421" s="93"/>
      <c r="DO421" s="93"/>
      <c r="DP421" s="93"/>
      <c r="DQ421" s="93"/>
      <c r="DR421" s="93"/>
    </row>
    <row r="422">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c r="AA422" s="93"/>
      <c r="AB422" s="93"/>
      <c r="AC422" s="93"/>
      <c r="AD422" s="93"/>
      <c r="AE422" s="93"/>
      <c r="AF422" s="93"/>
      <c r="AG422" s="93"/>
      <c r="AH422" s="93"/>
      <c r="AI422" s="93"/>
      <c r="AJ422" s="93"/>
      <c r="AK422" s="93"/>
      <c r="AL422" s="93"/>
      <c r="AM422" s="93"/>
      <c r="AN422" s="93"/>
      <c r="AO422" s="93"/>
      <c r="AP422" s="93"/>
      <c r="AQ422" s="93"/>
      <c r="AR422" s="93"/>
      <c r="AS422" s="93"/>
      <c r="AT422" s="93"/>
      <c r="AU422" s="93"/>
      <c r="AV422" s="93"/>
      <c r="AW422" s="93"/>
      <c r="AX422" s="93"/>
      <c r="AY422" s="93"/>
      <c r="AZ422" s="93"/>
      <c r="BA422" s="93"/>
      <c r="BB422" s="93"/>
      <c r="BC422" s="93"/>
      <c r="BD422" s="93"/>
      <c r="BE422" s="93"/>
      <c r="BF422" s="93"/>
      <c r="BG422" s="93"/>
      <c r="BH422" s="93"/>
      <c r="BI422" s="93"/>
      <c r="BJ422" s="93"/>
      <c r="BK422" s="93"/>
      <c r="BL422" s="93"/>
      <c r="BM422" s="93"/>
      <c r="BN422" s="93"/>
      <c r="BO422" s="93"/>
      <c r="BP422" s="93"/>
      <c r="BQ422" s="93"/>
      <c r="BR422" s="93"/>
      <c r="BS422" s="93"/>
      <c r="BT422" s="93"/>
      <c r="BU422" s="93"/>
      <c r="BV422" s="93"/>
      <c r="BW422" s="93"/>
      <c r="BX422" s="93"/>
      <c r="BY422" s="93"/>
      <c r="BZ422" s="93"/>
      <c r="CA422" s="93"/>
      <c r="CB422" s="93"/>
      <c r="CC422" s="93"/>
      <c r="CD422" s="93"/>
      <c r="CE422" s="93"/>
      <c r="CF422" s="93"/>
      <c r="CG422" s="93"/>
      <c r="CH422" s="93"/>
      <c r="CI422" s="93"/>
      <c r="CJ422" s="93"/>
      <c r="CK422" s="93"/>
      <c r="CL422" s="93"/>
      <c r="CM422" s="93"/>
      <c r="CN422" s="93"/>
      <c r="CO422" s="93"/>
      <c r="CP422" s="93"/>
      <c r="CQ422" s="93"/>
      <c r="CR422" s="93"/>
      <c r="CS422" s="93"/>
      <c r="CT422" s="93"/>
      <c r="CU422" s="93"/>
      <c r="CV422" s="93"/>
      <c r="CW422" s="93"/>
      <c r="CX422" s="93"/>
      <c r="CY422" s="93"/>
      <c r="CZ422" s="93"/>
      <c r="DA422" s="93"/>
      <c r="DB422" s="93"/>
      <c r="DC422" s="93"/>
      <c r="DD422" s="93"/>
      <c r="DE422" s="93"/>
      <c r="DF422" s="93"/>
      <c r="DG422" s="93"/>
      <c r="DH422" s="93"/>
      <c r="DI422" s="93"/>
      <c r="DJ422" s="93"/>
      <c r="DK422" s="93"/>
      <c r="DL422" s="93"/>
      <c r="DM422" s="93"/>
      <c r="DN422" s="93"/>
      <c r="DO422" s="93"/>
      <c r="DP422" s="93"/>
      <c r="DQ422" s="93"/>
      <c r="DR422" s="93"/>
    </row>
    <row r="423">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c r="AA423" s="93"/>
      <c r="AB423" s="93"/>
      <c r="AC423" s="93"/>
      <c r="AD423" s="93"/>
      <c r="AE423" s="93"/>
      <c r="AF423" s="93"/>
      <c r="AG423" s="93"/>
      <c r="AH423" s="93"/>
      <c r="AI423" s="93"/>
      <c r="AJ423" s="93"/>
      <c r="AK423" s="93"/>
      <c r="AL423" s="93"/>
      <c r="AM423" s="93"/>
      <c r="AN423" s="93"/>
      <c r="AO423" s="93"/>
      <c r="AP423" s="93"/>
      <c r="AQ423" s="93"/>
      <c r="AR423" s="93"/>
      <c r="AS423" s="93"/>
      <c r="AT423" s="93"/>
      <c r="AU423" s="93"/>
      <c r="AV423" s="93"/>
      <c r="AW423" s="93"/>
      <c r="AX423" s="93"/>
      <c r="AY423" s="93"/>
      <c r="AZ423" s="93"/>
      <c r="BA423" s="93"/>
      <c r="BB423" s="93"/>
      <c r="BC423" s="93"/>
      <c r="BD423" s="93"/>
      <c r="BE423" s="93"/>
      <c r="BF423" s="93"/>
      <c r="BG423" s="93"/>
      <c r="BH423" s="93"/>
      <c r="BI423" s="93"/>
      <c r="BJ423" s="93"/>
      <c r="BK423" s="93"/>
      <c r="BL423" s="93"/>
      <c r="BM423" s="93"/>
      <c r="BN423" s="93"/>
      <c r="BO423" s="93"/>
      <c r="BP423" s="93"/>
      <c r="BQ423" s="93"/>
      <c r="BR423" s="93"/>
      <c r="BS423" s="93"/>
      <c r="BT423" s="93"/>
      <c r="BU423" s="93"/>
      <c r="BV423" s="93"/>
      <c r="BW423" s="93"/>
      <c r="BX423" s="93"/>
      <c r="BY423" s="93"/>
      <c r="BZ423" s="93"/>
      <c r="CA423" s="93"/>
      <c r="CB423" s="93"/>
      <c r="CC423" s="93"/>
      <c r="CD423" s="93"/>
      <c r="CE423" s="93"/>
      <c r="CF423" s="93"/>
      <c r="CG423" s="93"/>
      <c r="CH423" s="93"/>
      <c r="CI423" s="93"/>
      <c r="CJ423" s="93"/>
      <c r="CK423" s="93"/>
      <c r="CL423" s="93"/>
      <c r="CM423" s="93"/>
      <c r="CN423" s="93"/>
      <c r="CO423" s="93"/>
      <c r="CP423" s="93"/>
      <c r="CQ423" s="93"/>
      <c r="CR423" s="93"/>
      <c r="CS423" s="93"/>
      <c r="CT423" s="93"/>
      <c r="CU423" s="93"/>
      <c r="CV423" s="93"/>
      <c r="CW423" s="93"/>
      <c r="CX423" s="93"/>
      <c r="CY423" s="93"/>
      <c r="CZ423" s="93"/>
      <c r="DA423" s="93"/>
      <c r="DB423" s="93"/>
      <c r="DC423" s="93"/>
      <c r="DD423" s="93"/>
      <c r="DE423" s="93"/>
      <c r="DF423" s="93"/>
      <c r="DG423" s="93"/>
      <c r="DH423" s="93"/>
      <c r="DI423" s="93"/>
      <c r="DJ423" s="93"/>
      <c r="DK423" s="93"/>
      <c r="DL423" s="93"/>
      <c r="DM423" s="93"/>
      <c r="DN423" s="93"/>
      <c r="DO423" s="93"/>
      <c r="DP423" s="93"/>
      <c r="DQ423" s="93"/>
      <c r="DR423" s="93"/>
    </row>
    <row r="424">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c r="AA424" s="93"/>
      <c r="AB424" s="93"/>
      <c r="AC424" s="93"/>
      <c r="AD424" s="93"/>
      <c r="AE424" s="93"/>
      <c r="AF424" s="93"/>
      <c r="AG424" s="93"/>
      <c r="AH424" s="93"/>
      <c r="AI424" s="93"/>
      <c r="AJ424" s="93"/>
      <c r="AK424" s="93"/>
      <c r="AL424" s="93"/>
      <c r="AM424" s="93"/>
      <c r="AN424" s="93"/>
      <c r="AO424" s="93"/>
      <c r="AP424" s="93"/>
      <c r="AQ424" s="93"/>
      <c r="AR424" s="93"/>
      <c r="AS424" s="93"/>
      <c r="AT424" s="93"/>
      <c r="AU424" s="93"/>
      <c r="AV424" s="93"/>
      <c r="AW424" s="93"/>
      <c r="AX424" s="93"/>
      <c r="AY424" s="93"/>
      <c r="AZ424" s="93"/>
      <c r="BA424" s="93"/>
      <c r="BB424" s="93"/>
      <c r="BC424" s="93"/>
      <c r="BD424" s="93"/>
      <c r="BE424" s="93"/>
      <c r="BF424" s="93"/>
      <c r="BG424" s="93"/>
      <c r="BH424" s="93"/>
      <c r="BI424" s="93"/>
      <c r="BJ424" s="93"/>
      <c r="BK424" s="93"/>
      <c r="BL424" s="93"/>
      <c r="BM424" s="93"/>
      <c r="BN424" s="93"/>
      <c r="BO424" s="93"/>
      <c r="BP424" s="93"/>
      <c r="BQ424" s="93"/>
      <c r="BR424" s="93"/>
      <c r="BS424" s="93"/>
      <c r="BT424" s="93"/>
      <c r="BU424" s="93"/>
      <c r="BV424" s="93"/>
      <c r="BW424" s="93"/>
      <c r="BX424" s="93"/>
      <c r="BY424" s="93"/>
      <c r="BZ424" s="93"/>
      <c r="CA424" s="93"/>
      <c r="CB424" s="93"/>
      <c r="CC424" s="93"/>
      <c r="CD424" s="93"/>
      <c r="CE424" s="93"/>
      <c r="CF424" s="93"/>
      <c r="CG424" s="93"/>
      <c r="CH424" s="93"/>
      <c r="CI424" s="93"/>
      <c r="CJ424" s="93"/>
      <c r="CK424" s="93"/>
      <c r="CL424" s="93"/>
      <c r="CM424" s="93"/>
      <c r="CN424" s="93"/>
      <c r="CO424" s="93"/>
      <c r="CP424" s="93"/>
      <c r="CQ424" s="93"/>
      <c r="CR424" s="93"/>
      <c r="CS424" s="93"/>
      <c r="CT424" s="93"/>
      <c r="CU424" s="93"/>
      <c r="CV424" s="93"/>
      <c r="CW424" s="93"/>
      <c r="CX424" s="93"/>
      <c r="CY424" s="93"/>
      <c r="CZ424" s="93"/>
      <c r="DA424" s="93"/>
      <c r="DB424" s="93"/>
      <c r="DC424" s="93"/>
      <c r="DD424" s="93"/>
      <c r="DE424" s="93"/>
      <c r="DF424" s="93"/>
      <c r="DG424" s="93"/>
      <c r="DH424" s="93"/>
      <c r="DI424" s="93"/>
      <c r="DJ424" s="93"/>
      <c r="DK424" s="93"/>
      <c r="DL424" s="93"/>
      <c r="DM424" s="93"/>
      <c r="DN424" s="93"/>
      <c r="DO424" s="93"/>
      <c r="DP424" s="93"/>
      <c r="DQ424" s="93"/>
      <c r="DR424" s="93"/>
    </row>
    <row r="425">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c r="AA425" s="93"/>
      <c r="AB425" s="93"/>
      <c r="AC425" s="93"/>
      <c r="AD425" s="93"/>
      <c r="AE425" s="93"/>
      <c r="AF425" s="93"/>
      <c r="AG425" s="93"/>
      <c r="AH425" s="93"/>
      <c r="AI425" s="93"/>
      <c r="AJ425" s="93"/>
      <c r="AK425" s="93"/>
      <c r="AL425" s="93"/>
      <c r="AM425" s="93"/>
      <c r="AN425" s="93"/>
      <c r="AO425" s="93"/>
      <c r="AP425" s="93"/>
      <c r="AQ425" s="93"/>
      <c r="AR425" s="93"/>
      <c r="AS425" s="93"/>
      <c r="AT425" s="93"/>
      <c r="AU425" s="93"/>
      <c r="AV425" s="93"/>
      <c r="AW425" s="93"/>
      <c r="AX425" s="93"/>
      <c r="AY425" s="93"/>
      <c r="AZ425" s="93"/>
      <c r="BA425" s="93"/>
      <c r="BB425" s="93"/>
      <c r="BC425" s="93"/>
      <c r="BD425" s="93"/>
      <c r="BE425" s="93"/>
      <c r="BF425" s="93"/>
      <c r="BG425" s="93"/>
      <c r="BH425" s="93"/>
      <c r="BI425" s="93"/>
      <c r="BJ425" s="93"/>
      <c r="BK425" s="93"/>
      <c r="BL425" s="93"/>
      <c r="BM425" s="93"/>
      <c r="BN425" s="93"/>
      <c r="BO425" s="93"/>
      <c r="BP425" s="93"/>
      <c r="BQ425" s="93"/>
      <c r="BR425" s="93"/>
      <c r="BS425" s="93"/>
      <c r="BT425" s="93"/>
      <c r="BU425" s="93"/>
      <c r="BV425" s="93"/>
      <c r="BW425" s="93"/>
      <c r="BX425" s="93"/>
      <c r="BY425" s="93"/>
      <c r="BZ425" s="93"/>
      <c r="CA425" s="93"/>
      <c r="CB425" s="93"/>
      <c r="CC425" s="93"/>
      <c r="CD425" s="93"/>
      <c r="CE425" s="93"/>
      <c r="CF425" s="93"/>
      <c r="CG425" s="93"/>
      <c r="CH425" s="93"/>
      <c r="CI425" s="93"/>
      <c r="CJ425" s="93"/>
      <c r="CK425" s="93"/>
      <c r="CL425" s="93"/>
      <c r="CM425" s="93"/>
      <c r="CN425" s="93"/>
      <c r="CO425" s="93"/>
      <c r="CP425" s="93"/>
      <c r="CQ425" s="93"/>
      <c r="CR425" s="93"/>
      <c r="CS425" s="93"/>
      <c r="CT425" s="93"/>
      <c r="CU425" s="93"/>
      <c r="CV425" s="93"/>
      <c r="CW425" s="93"/>
      <c r="CX425" s="93"/>
      <c r="CY425" s="93"/>
      <c r="CZ425" s="93"/>
      <c r="DA425" s="93"/>
      <c r="DB425" s="93"/>
      <c r="DC425" s="93"/>
      <c r="DD425" s="93"/>
      <c r="DE425" s="93"/>
      <c r="DF425" s="93"/>
      <c r="DG425" s="93"/>
      <c r="DH425" s="93"/>
      <c r="DI425" s="93"/>
      <c r="DJ425" s="93"/>
      <c r="DK425" s="93"/>
      <c r="DL425" s="93"/>
      <c r="DM425" s="93"/>
      <c r="DN425" s="93"/>
      <c r="DO425" s="93"/>
      <c r="DP425" s="93"/>
      <c r="DQ425" s="93"/>
      <c r="DR425" s="93"/>
    </row>
    <row r="426">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c r="AA426" s="93"/>
      <c r="AB426" s="93"/>
      <c r="AC426" s="93"/>
      <c r="AD426" s="93"/>
      <c r="AE426" s="93"/>
      <c r="AF426" s="93"/>
      <c r="AG426" s="93"/>
      <c r="AH426" s="93"/>
      <c r="AI426" s="93"/>
      <c r="AJ426" s="93"/>
      <c r="AK426" s="93"/>
      <c r="AL426" s="93"/>
      <c r="AM426" s="93"/>
      <c r="AN426" s="93"/>
      <c r="AO426" s="93"/>
      <c r="AP426" s="93"/>
      <c r="AQ426" s="93"/>
      <c r="AR426" s="93"/>
      <c r="AS426" s="93"/>
      <c r="AT426" s="93"/>
      <c r="AU426" s="93"/>
      <c r="AV426" s="93"/>
      <c r="AW426" s="93"/>
      <c r="AX426" s="93"/>
      <c r="AY426" s="93"/>
      <c r="AZ426" s="93"/>
      <c r="BA426" s="93"/>
      <c r="BB426" s="93"/>
      <c r="BC426" s="93"/>
      <c r="BD426" s="93"/>
      <c r="BE426" s="93"/>
      <c r="BF426" s="93"/>
      <c r="BG426" s="93"/>
      <c r="BH426" s="93"/>
      <c r="BI426" s="93"/>
      <c r="BJ426" s="93"/>
      <c r="BK426" s="93"/>
      <c r="BL426" s="93"/>
      <c r="BM426" s="93"/>
      <c r="BN426" s="93"/>
      <c r="BO426" s="93"/>
      <c r="BP426" s="93"/>
      <c r="BQ426" s="93"/>
      <c r="BR426" s="93"/>
      <c r="BS426" s="93"/>
      <c r="BT426" s="93"/>
      <c r="BU426" s="93"/>
      <c r="BV426" s="93"/>
      <c r="BW426" s="93"/>
      <c r="BX426" s="93"/>
      <c r="BY426" s="93"/>
      <c r="BZ426" s="93"/>
      <c r="CA426" s="93"/>
      <c r="CB426" s="93"/>
      <c r="CC426" s="93"/>
      <c r="CD426" s="93"/>
      <c r="CE426" s="93"/>
      <c r="CF426" s="93"/>
      <c r="CG426" s="93"/>
      <c r="CH426" s="93"/>
      <c r="CI426" s="93"/>
      <c r="CJ426" s="93"/>
      <c r="CK426" s="93"/>
      <c r="CL426" s="93"/>
      <c r="CM426" s="93"/>
      <c r="CN426" s="93"/>
      <c r="CO426" s="93"/>
      <c r="CP426" s="93"/>
      <c r="CQ426" s="93"/>
      <c r="CR426" s="93"/>
      <c r="CS426" s="93"/>
      <c r="CT426" s="93"/>
      <c r="CU426" s="93"/>
      <c r="CV426" s="93"/>
      <c r="CW426" s="93"/>
      <c r="CX426" s="93"/>
      <c r="CY426" s="93"/>
      <c r="CZ426" s="93"/>
      <c r="DA426" s="93"/>
      <c r="DB426" s="93"/>
      <c r="DC426" s="93"/>
      <c r="DD426" s="93"/>
      <c r="DE426" s="93"/>
      <c r="DF426" s="93"/>
      <c r="DG426" s="93"/>
      <c r="DH426" s="93"/>
      <c r="DI426" s="93"/>
      <c r="DJ426" s="93"/>
      <c r="DK426" s="93"/>
      <c r="DL426" s="93"/>
      <c r="DM426" s="93"/>
      <c r="DN426" s="93"/>
      <c r="DO426" s="93"/>
      <c r="DP426" s="93"/>
      <c r="DQ426" s="93"/>
      <c r="DR426" s="93"/>
    </row>
    <row r="427">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c r="AA427" s="93"/>
      <c r="AB427" s="93"/>
      <c r="AC427" s="93"/>
      <c r="AD427" s="93"/>
      <c r="AE427" s="93"/>
      <c r="AF427" s="93"/>
      <c r="AG427" s="93"/>
      <c r="AH427" s="93"/>
      <c r="AI427" s="93"/>
      <c r="AJ427" s="93"/>
      <c r="AK427" s="93"/>
      <c r="AL427" s="93"/>
      <c r="AM427" s="93"/>
      <c r="AN427" s="93"/>
      <c r="AO427" s="93"/>
      <c r="AP427" s="93"/>
      <c r="AQ427" s="93"/>
      <c r="AR427" s="93"/>
      <c r="AS427" s="93"/>
      <c r="AT427" s="93"/>
      <c r="AU427" s="93"/>
      <c r="AV427" s="93"/>
      <c r="AW427" s="93"/>
      <c r="AX427" s="93"/>
      <c r="AY427" s="93"/>
      <c r="AZ427" s="93"/>
      <c r="BA427" s="93"/>
      <c r="BB427" s="93"/>
      <c r="BC427" s="93"/>
      <c r="BD427" s="93"/>
      <c r="BE427" s="93"/>
      <c r="BF427" s="93"/>
      <c r="BG427" s="93"/>
      <c r="BH427" s="93"/>
      <c r="BI427" s="93"/>
      <c r="BJ427" s="93"/>
      <c r="BK427" s="93"/>
      <c r="BL427" s="93"/>
      <c r="BM427" s="93"/>
      <c r="BN427" s="93"/>
      <c r="BO427" s="93"/>
      <c r="BP427" s="93"/>
      <c r="BQ427" s="93"/>
      <c r="BR427" s="93"/>
      <c r="BS427" s="93"/>
      <c r="BT427" s="93"/>
      <c r="BU427" s="93"/>
      <c r="BV427" s="93"/>
      <c r="BW427" s="93"/>
      <c r="BX427" s="93"/>
      <c r="BY427" s="93"/>
      <c r="BZ427" s="93"/>
      <c r="CA427" s="93"/>
      <c r="CB427" s="93"/>
      <c r="CC427" s="93"/>
      <c r="CD427" s="93"/>
      <c r="CE427" s="93"/>
      <c r="CF427" s="93"/>
      <c r="CG427" s="93"/>
      <c r="CH427" s="93"/>
      <c r="CI427" s="93"/>
      <c r="CJ427" s="93"/>
      <c r="CK427" s="93"/>
      <c r="CL427" s="93"/>
      <c r="CM427" s="93"/>
      <c r="CN427" s="93"/>
      <c r="CO427" s="93"/>
      <c r="CP427" s="93"/>
      <c r="CQ427" s="93"/>
      <c r="CR427" s="93"/>
      <c r="CS427" s="93"/>
      <c r="CT427" s="93"/>
      <c r="CU427" s="93"/>
      <c r="CV427" s="93"/>
      <c r="CW427" s="93"/>
      <c r="CX427" s="93"/>
      <c r="CY427" s="93"/>
      <c r="CZ427" s="93"/>
      <c r="DA427" s="93"/>
      <c r="DB427" s="93"/>
      <c r="DC427" s="93"/>
      <c r="DD427" s="93"/>
      <c r="DE427" s="93"/>
      <c r="DF427" s="93"/>
      <c r="DG427" s="93"/>
      <c r="DH427" s="93"/>
      <c r="DI427" s="93"/>
      <c r="DJ427" s="93"/>
      <c r="DK427" s="93"/>
      <c r="DL427" s="93"/>
      <c r="DM427" s="93"/>
      <c r="DN427" s="93"/>
      <c r="DO427" s="93"/>
      <c r="DP427" s="93"/>
      <c r="DQ427" s="93"/>
      <c r="DR427" s="93"/>
    </row>
    <row r="428">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c r="AA428" s="93"/>
      <c r="AB428" s="93"/>
      <c r="AC428" s="93"/>
      <c r="AD428" s="93"/>
      <c r="AE428" s="93"/>
      <c r="AF428" s="93"/>
      <c r="AG428" s="93"/>
      <c r="AH428" s="93"/>
      <c r="AI428" s="93"/>
      <c r="AJ428" s="93"/>
      <c r="AK428" s="93"/>
      <c r="AL428" s="93"/>
      <c r="AM428" s="93"/>
      <c r="AN428" s="93"/>
      <c r="AO428" s="93"/>
      <c r="AP428" s="93"/>
      <c r="AQ428" s="93"/>
      <c r="AR428" s="93"/>
      <c r="AS428" s="93"/>
      <c r="AT428" s="93"/>
      <c r="AU428" s="93"/>
      <c r="AV428" s="93"/>
      <c r="AW428" s="93"/>
      <c r="AX428" s="93"/>
      <c r="AY428" s="93"/>
      <c r="AZ428" s="93"/>
      <c r="BA428" s="93"/>
      <c r="BB428" s="93"/>
      <c r="BC428" s="93"/>
      <c r="BD428" s="93"/>
      <c r="BE428" s="93"/>
      <c r="BF428" s="93"/>
      <c r="BG428" s="93"/>
      <c r="BH428" s="93"/>
      <c r="BI428" s="93"/>
      <c r="BJ428" s="93"/>
      <c r="BK428" s="93"/>
      <c r="BL428" s="93"/>
      <c r="BM428" s="93"/>
      <c r="BN428" s="93"/>
      <c r="BO428" s="93"/>
      <c r="BP428" s="93"/>
      <c r="BQ428" s="93"/>
      <c r="BR428" s="93"/>
      <c r="BS428" s="93"/>
      <c r="BT428" s="93"/>
      <c r="BU428" s="93"/>
      <c r="BV428" s="93"/>
      <c r="BW428" s="93"/>
      <c r="BX428" s="93"/>
      <c r="BY428" s="93"/>
      <c r="BZ428" s="93"/>
      <c r="CA428" s="93"/>
      <c r="CB428" s="93"/>
      <c r="CC428" s="93"/>
      <c r="CD428" s="93"/>
      <c r="CE428" s="93"/>
      <c r="CF428" s="93"/>
      <c r="CG428" s="93"/>
      <c r="CH428" s="93"/>
      <c r="CI428" s="93"/>
      <c r="CJ428" s="93"/>
      <c r="CK428" s="93"/>
      <c r="CL428" s="93"/>
      <c r="CM428" s="93"/>
      <c r="CN428" s="93"/>
      <c r="CO428" s="93"/>
      <c r="CP428" s="93"/>
      <c r="CQ428" s="93"/>
      <c r="CR428" s="93"/>
      <c r="CS428" s="93"/>
      <c r="CT428" s="93"/>
      <c r="CU428" s="93"/>
      <c r="CV428" s="93"/>
      <c r="CW428" s="93"/>
      <c r="CX428" s="93"/>
      <c r="CY428" s="93"/>
      <c r="CZ428" s="93"/>
      <c r="DA428" s="93"/>
      <c r="DB428" s="93"/>
      <c r="DC428" s="93"/>
      <c r="DD428" s="93"/>
      <c r="DE428" s="93"/>
      <c r="DF428" s="93"/>
      <c r="DG428" s="93"/>
      <c r="DH428" s="93"/>
      <c r="DI428" s="93"/>
      <c r="DJ428" s="93"/>
      <c r="DK428" s="93"/>
      <c r="DL428" s="93"/>
      <c r="DM428" s="93"/>
      <c r="DN428" s="93"/>
      <c r="DO428" s="93"/>
      <c r="DP428" s="93"/>
      <c r="DQ428" s="93"/>
      <c r="DR428" s="93"/>
    </row>
    <row r="429">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c r="AA429" s="93"/>
      <c r="AB429" s="93"/>
      <c r="AC429" s="93"/>
      <c r="AD429" s="93"/>
      <c r="AE429" s="93"/>
      <c r="AF429" s="93"/>
      <c r="AG429" s="93"/>
      <c r="AH429" s="93"/>
      <c r="AI429" s="93"/>
      <c r="AJ429" s="93"/>
      <c r="AK429" s="93"/>
      <c r="AL429" s="93"/>
      <c r="AM429" s="93"/>
      <c r="AN429" s="93"/>
      <c r="AO429" s="93"/>
      <c r="AP429" s="93"/>
      <c r="AQ429" s="93"/>
      <c r="AR429" s="93"/>
      <c r="AS429" s="93"/>
      <c r="AT429" s="93"/>
      <c r="AU429" s="93"/>
      <c r="AV429" s="93"/>
      <c r="AW429" s="93"/>
      <c r="AX429" s="93"/>
      <c r="AY429" s="93"/>
      <c r="AZ429" s="93"/>
      <c r="BA429" s="93"/>
      <c r="BB429" s="93"/>
      <c r="BC429" s="93"/>
      <c r="BD429" s="93"/>
      <c r="BE429" s="93"/>
      <c r="BF429" s="93"/>
      <c r="BG429" s="93"/>
      <c r="BH429" s="93"/>
      <c r="BI429" s="93"/>
      <c r="BJ429" s="93"/>
      <c r="BK429" s="93"/>
      <c r="BL429" s="93"/>
      <c r="BM429" s="93"/>
      <c r="BN429" s="93"/>
      <c r="BO429" s="93"/>
      <c r="BP429" s="93"/>
      <c r="BQ429" s="93"/>
      <c r="BR429" s="93"/>
      <c r="BS429" s="93"/>
      <c r="BT429" s="93"/>
      <c r="BU429" s="93"/>
      <c r="BV429" s="93"/>
      <c r="BW429" s="93"/>
      <c r="BX429" s="93"/>
      <c r="BY429" s="93"/>
      <c r="BZ429" s="93"/>
      <c r="CA429" s="93"/>
      <c r="CB429" s="93"/>
      <c r="CC429" s="93"/>
      <c r="CD429" s="93"/>
      <c r="CE429" s="93"/>
      <c r="CF429" s="93"/>
      <c r="CG429" s="93"/>
      <c r="CH429" s="93"/>
      <c r="CI429" s="93"/>
      <c r="CJ429" s="93"/>
      <c r="CK429" s="93"/>
      <c r="CL429" s="93"/>
      <c r="CM429" s="93"/>
      <c r="CN429" s="93"/>
      <c r="CO429" s="93"/>
      <c r="CP429" s="93"/>
      <c r="CQ429" s="93"/>
      <c r="CR429" s="93"/>
      <c r="CS429" s="93"/>
      <c r="CT429" s="93"/>
      <c r="CU429" s="93"/>
      <c r="CV429" s="93"/>
      <c r="CW429" s="93"/>
      <c r="CX429" s="93"/>
      <c r="CY429" s="93"/>
      <c r="CZ429" s="93"/>
      <c r="DA429" s="93"/>
      <c r="DB429" s="93"/>
      <c r="DC429" s="93"/>
      <c r="DD429" s="93"/>
      <c r="DE429" s="93"/>
      <c r="DF429" s="93"/>
      <c r="DG429" s="93"/>
      <c r="DH429" s="93"/>
      <c r="DI429" s="93"/>
      <c r="DJ429" s="93"/>
      <c r="DK429" s="93"/>
      <c r="DL429" s="93"/>
      <c r="DM429" s="93"/>
      <c r="DN429" s="93"/>
      <c r="DO429" s="93"/>
      <c r="DP429" s="93"/>
      <c r="DQ429" s="93"/>
      <c r="DR429" s="93"/>
    </row>
    <row r="430">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c r="AA430" s="93"/>
      <c r="AB430" s="93"/>
      <c r="AC430" s="93"/>
      <c r="AD430" s="93"/>
      <c r="AE430" s="93"/>
      <c r="AF430" s="93"/>
      <c r="AG430" s="93"/>
      <c r="AH430" s="93"/>
      <c r="AI430" s="93"/>
      <c r="AJ430" s="93"/>
      <c r="AK430" s="93"/>
      <c r="AL430" s="93"/>
      <c r="AM430" s="93"/>
      <c r="AN430" s="93"/>
      <c r="AO430" s="93"/>
      <c r="AP430" s="93"/>
      <c r="AQ430" s="93"/>
      <c r="AR430" s="93"/>
      <c r="AS430" s="93"/>
      <c r="AT430" s="93"/>
      <c r="AU430" s="93"/>
      <c r="AV430" s="93"/>
      <c r="AW430" s="93"/>
      <c r="AX430" s="93"/>
      <c r="AY430" s="93"/>
      <c r="AZ430" s="93"/>
      <c r="BA430" s="93"/>
      <c r="BB430" s="93"/>
      <c r="BC430" s="93"/>
      <c r="BD430" s="93"/>
      <c r="BE430" s="93"/>
      <c r="BF430" s="93"/>
      <c r="BG430" s="93"/>
      <c r="BH430" s="93"/>
      <c r="BI430" s="93"/>
      <c r="BJ430" s="93"/>
      <c r="BK430" s="93"/>
      <c r="BL430" s="93"/>
      <c r="BM430" s="93"/>
      <c r="BN430" s="93"/>
      <c r="BO430" s="93"/>
      <c r="BP430" s="93"/>
      <c r="BQ430" s="93"/>
      <c r="BR430" s="93"/>
      <c r="BS430" s="93"/>
      <c r="BT430" s="93"/>
      <c r="BU430" s="93"/>
      <c r="BV430" s="93"/>
      <c r="BW430" s="93"/>
      <c r="BX430" s="93"/>
      <c r="BY430" s="93"/>
      <c r="BZ430" s="93"/>
      <c r="CA430" s="93"/>
      <c r="CB430" s="93"/>
      <c r="CC430" s="93"/>
      <c r="CD430" s="93"/>
      <c r="CE430" s="93"/>
      <c r="CF430" s="93"/>
      <c r="CG430" s="93"/>
      <c r="CH430" s="93"/>
      <c r="CI430" s="93"/>
      <c r="CJ430" s="93"/>
      <c r="CK430" s="93"/>
      <c r="CL430" s="93"/>
      <c r="CM430" s="93"/>
      <c r="CN430" s="93"/>
      <c r="CO430" s="93"/>
      <c r="CP430" s="93"/>
      <c r="CQ430" s="93"/>
      <c r="CR430" s="93"/>
      <c r="CS430" s="93"/>
      <c r="CT430" s="93"/>
      <c r="CU430" s="93"/>
      <c r="CV430" s="93"/>
      <c r="CW430" s="93"/>
      <c r="CX430" s="93"/>
      <c r="CY430" s="93"/>
      <c r="CZ430" s="93"/>
      <c r="DA430" s="93"/>
      <c r="DB430" s="93"/>
      <c r="DC430" s="93"/>
      <c r="DD430" s="93"/>
      <c r="DE430" s="93"/>
      <c r="DF430" s="93"/>
      <c r="DG430" s="93"/>
      <c r="DH430" s="93"/>
      <c r="DI430" s="93"/>
      <c r="DJ430" s="93"/>
      <c r="DK430" s="93"/>
      <c r="DL430" s="93"/>
      <c r="DM430" s="93"/>
      <c r="DN430" s="93"/>
      <c r="DO430" s="93"/>
      <c r="DP430" s="93"/>
      <c r="DQ430" s="93"/>
      <c r="DR430" s="93"/>
    </row>
    <row r="431">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c r="AA431" s="93"/>
      <c r="AB431" s="93"/>
      <c r="AC431" s="93"/>
      <c r="AD431" s="93"/>
      <c r="AE431" s="93"/>
      <c r="AF431" s="93"/>
      <c r="AG431" s="93"/>
      <c r="AH431" s="93"/>
      <c r="AI431" s="93"/>
      <c r="AJ431" s="93"/>
      <c r="AK431" s="93"/>
      <c r="AL431" s="93"/>
      <c r="AM431" s="93"/>
      <c r="AN431" s="93"/>
      <c r="AO431" s="93"/>
      <c r="AP431" s="93"/>
      <c r="AQ431" s="93"/>
      <c r="AR431" s="93"/>
      <c r="AS431" s="93"/>
      <c r="AT431" s="93"/>
      <c r="AU431" s="93"/>
      <c r="AV431" s="93"/>
      <c r="AW431" s="93"/>
      <c r="AX431" s="93"/>
      <c r="AY431" s="93"/>
      <c r="AZ431" s="93"/>
      <c r="BA431" s="93"/>
      <c r="BB431" s="93"/>
      <c r="BC431" s="93"/>
      <c r="BD431" s="93"/>
      <c r="BE431" s="93"/>
      <c r="BF431" s="93"/>
      <c r="BG431" s="93"/>
      <c r="BH431" s="93"/>
      <c r="BI431" s="93"/>
      <c r="BJ431" s="93"/>
      <c r="BK431" s="93"/>
      <c r="BL431" s="93"/>
      <c r="BM431" s="93"/>
      <c r="BN431" s="93"/>
      <c r="BO431" s="93"/>
      <c r="BP431" s="93"/>
      <c r="BQ431" s="93"/>
      <c r="BR431" s="93"/>
      <c r="BS431" s="93"/>
      <c r="BT431" s="93"/>
      <c r="BU431" s="93"/>
      <c r="BV431" s="93"/>
      <c r="BW431" s="93"/>
      <c r="BX431" s="93"/>
      <c r="BY431" s="93"/>
      <c r="BZ431" s="93"/>
      <c r="CA431" s="93"/>
      <c r="CB431" s="93"/>
      <c r="CC431" s="93"/>
      <c r="CD431" s="93"/>
      <c r="CE431" s="93"/>
      <c r="CF431" s="93"/>
      <c r="CG431" s="93"/>
      <c r="CH431" s="93"/>
      <c r="CI431" s="93"/>
      <c r="CJ431" s="93"/>
      <c r="CK431" s="93"/>
      <c r="CL431" s="93"/>
      <c r="CM431" s="93"/>
      <c r="CN431" s="93"/>
      <c r="CO431" s="93"/>
      <c r="CP431" s="93"/>
      <c r="CQ431" s="93"/>
      <c r="CR431" s="93"/>
      <c r="CS431" s="93"/>
      <c r="CT431" s="93"/>
      <c r="CU431" s="93"/>
      <c r="CV431" s="93"/>
      <c r="CW431" s="93"/>
      <c r="CX431" s="93"/>
      <c r="CY431" s="93"/>
      <c r="CZ431" s="93"/>
      <c r="DA431" s="93"/>
      <c r="DB431" s="93"/>
      <c r="DC431" s="93"/>
      <c r="DD431" s="93"/>
      <c r="DE431" s="93"/>
      <c r="DF431" s="93"/>
      <c r="DG431" s="93"/>
      <c r="DH431" s="93"/>
      <c r="DI431" s="93"/>
      <c r="DJ431" s="93"/>
      <c r="DK431" s="93"/>
      <c r="DL431" s="93"/>
      <c r="DM431" s="93"/>
      <c r="DN431" s="93"/>
      <c r="DO431" s="93"/>
      <c r="DP431" s="93"/>
      <c r="DQ431" s="93"/>
      <c r="DR431" s="93"/>
    </row>
    <row r="432">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c r="AA432" s="93"/>
      <c r="AB432" s="93"/>
      <c r="AC432" s="93"/>
      <c r="AD432" s="93"/>
      <c r="AE432" s="93"/>
      <c r="AF432" s="93"/>
      <c r="AG432" s="93"/>
      <c r="AH432" s="93"/>
      <c r="AI432" s="93"/>
      <c r="AJ432" s="93"/>
      <c r="AK432" s="93"/>
      <c r="AL432" s="93"/>
      <c r="AM432" s="93"/>
      <c r="AN432" s="93"/>
      <c r="AO432" s="93"/>
      <c r="AP432" s="93"/>
      <c r="AQ432" s="93"/>
      <c r="AR432" s="93"/>
      <c r="AS432" s="93"/>
      <c r="AT432" s="93"/>
      <c r="AU432" s="93"/>
      <c r="AV432" s="93"/>
      <c r="AW432" s="93"/>
      <c r="AX432" s="93"/>
      <c r="AY432" s="93"/>
      <c r="AZ432" s="93"/>
      <c r="BA432" s="93"/>
      <c r="BB432" s="93"/>
      <c r="BC432" s="93"/>
      <c r="BD432" s="93"/>
      <c r="BE432" s="93"/>
      <c r="BF432" s="93"/>
      <c r="BG432" s="93"/>
      <c r="BH432" s="93"/>
      <c r="BI432" s="93"/>
      <c r="BJ432" s="93"/>
      <c r="BK432" s="93"/>
      <c r="BL432" s="93"/>
      <c r="BM432" s="93"/>
      <c r="BN432" s="93"/>
      <c r="BO432" s="93"/>
      <c r="BP432" s="93"/>
      <c r="BQ432" s="93"/>
      <c r="BR432" s="93"/>
      <c r="BS432" s="93"/>
      <c r="BT432" s="93"/>
      <c r="BU432" s="93"/>
      <c r="BV432" s="93"/>
      <c r="BW432" s="93"/>
      <c r="BX432" s="93"/>
      <c r="BY432" s="93"/>
      <c r="BZ432" s="93"/>
      <c r="CA432" s="93"/>
      <c r="CB432" s="93"/>
      <c r="CC432" s="93"/>
      <c r="CD432" s="93"/>
      <c r="CE432" s="93"/>
      <c r="CF432" s="93"/>
      <c r="CG432" s="93"/>
      <c r="CH432" s="93"/>
      <c r="CI432" s="93"/>
      <c r="CJ432" s="93"/>
      <c r="CK432" s="93"/>
      <c r="CL432" s="93"/>
      <c r="CM432" s="93"/>
      <c r="CN432" s="93"/>
      <c r="CO432" s="93"/>
      <c r="CP432" s="93"/>
      <c r="CQ432" s="93"/>
      <c r="CR432" s="93"/>
      <c r="CS432" s="93"/>
      <c r="CT432" s="93"/>
      <c r="CU432" s="93"/>
      <c r="CV432" s="93"/>
      <c r="CW432" s="93"/>
      <c r="CX432" s="93"/>
      <c r="CY432" s="93"/>
      <c r="CZ432" s="93"/>
      <c r="DA432" s="93"/>
      <c r="DB432" s="93"/>
      <c r="DC432" s="93"/>
      <c r="DD432" s="93"/>
      <c r="DE432" s="93"/>
      <c r="DF432" s="93"/>
      <c r="DG432" s="93"/>
      <c r="DH432" s="93"/>
      <c r="DI432" s="93"/>
      <c r="DJ432" s="93"/>
      <c r="DK432" s="93"/>
      <c r="DL432" s="93"/>
      <c r="DM432" s="93"/>
      <c r="DN432" s="93"/>
      <c r="DO432" s="93"/>
      <c r="DP432" s="93"/>
      <c r="DQ432" s="93"/>
      <c r="DR432" s="93"/>
    </row>
    <row r="433">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c r="AA433" s="93"/>
      <c r="AB433" s="93"/>
      <c r="AC433" s="93"/>
      <c r="AD433" s="93"/>
      <c r="AE433" s="93"/>
      <c r="AF433" s="93"/>
      <c r="AG433" s="93"/>
      <c r="AH433" s="93"/>
      <c r="AI433" s="93"/>
      <c r="AJ433" s="93"/>
      <c r="AK433" s="93"/>
      <c r="AL433" s="93"/>
      <c r="AM433" s="93"/>
      <c r="AN433" s="93"/>
      <c r="AO433" s="93"/>
      <c r="AP433" s="93"/>
      <c r="AQ433" s="93"/>
      <c r="AR433" s="93"/>
      <c r="AS433" s="93"/>
      <c r="AT433" s="93"/>
      <c r="AU433" s="93"/>
      <c r="AV433" s="93"/>
      <c r="AW433" s="93"/>
      <c r="AX433" s="93"/>
      <c r="AY433" s="93"/>
      <c r="AZ433" s="93"/>
      <c r="BA433" s="93"/>
      <c r="BB433" s="93"/>
      <c r="BC433" s="93"/>
      <c r="BD433" s="93"/>
      <c r="BE433" s="93"/>
      <c r="BF433" s="93"/>
      <c r="BG433" s="93"/>
      <c r="BH433" s="93"/>
      <c r="BI433" s="93"/>
      <c r="BJ433" s="93"/>
      <c r="BK433" s="93"/>
      <c r="BL433" s="93"/>
      <c r="BM433" s="93"/>
      <c r="BN433" s="93"/>
      <c r="BO433" s="93"/>
      <c r="BP433" s="93"/>
      <c r="BQ433" s="93"/>
      <c r="BR433" s="93"/>
      <c r="BS433" s="93"/>
      <c r="BT433" s="93"/>
      <c r="BU433" s="93"/>
      <c r="BV433" s="93"/>
      <c r="BW433" s="93"/>
      <c r="BX433" s="93"/>
      <c r="BY433" s="93"/>
      <c r="BZ433" s="93"/>
      <c r="CA433" s="93"/>
      <c r="CB433" s="93"/>
      <c r="CC433" s="93"/>
      <c r="CD433" s="93"/>
      <c r="CE433" s="93"/>
      <c r="CF433" s="93"/>
      <c r="CG433" s="93"/>
      <c r="CH433" s="93"/>
      <c r="CI433" s="93"/>
      <c r="CJ433" s="93"/>
      <c r="CK433" s="93"/>
      <c r="CL433" s="93"/>
      <c r="CM433" s="93"/>
      <c r="CN433" s="93"/>
      <c r="CO433" s="93"/>
      <c r="CP433" s="93"/>
      <c r="CQ433" s="93"/>
      <c r="CR433" s="93"/>
      <c r="CS433" s="93"/>
      <c r="CT433" s="93"/>
      <c r="CU433" s="93"/>
      <c r="CV433" s="93"/>
      <c r="CW433" s="93"/>
      <c r="CX433" s="93"/>
      <c r="CY433" s="93"/>
      <c r="CZ433" s="93"/>
      <c r="DA433" s="93"/>
      <c r="DB433" s="93"/>
      <c r="DC433" s="93"/>
      <c r="DD433" s="93"/>
      <c r="DE433" s="93"/>
      <c r="DF433" s="93"/>
      <c r="DG433" s="93"/>
      <c r="DH433" s="93"/>
      <c r="DI433" s="93"/>
      <c r="DJ433" s="93"/>
      <c r="DK433" s="93"/>
      <c r="DL433" s="93"/>
      <c r="DM433" s="93"/>
      <c r="DN433" s="93"/>
      <c r="DO433" s="93"/>
      <c r="DP433" s="93"/>
      <c r="DQ433" s="93"/>
      <c r="DR433" s="93"/>
    </row>
    <row r="434">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c r="AA434" s="93"/>
      <c r="AB434" s="93"/>
      <c r="AC434" s="93"/>
      <c r="AD434" s="93"/>
      <c r="AE434" s="93"/>
      <c r="AF434" s="93"/>
      <c r="AG434" s="93"/>
      <c r="AH434" s="93"/>
      <c r="AI434" s="93"/>
      <c r="AJ434" s="93"/>
      <c r="AK434" s="93"/>
      <c r="AL434" s="93"/>
      <c r="AM434" s="93"/>
      <c r="AN434" s="93"/>
      <c r="AO434" s="93"/>
      <c r="AP434" s="93"/>
      <c r="AQ434" s="93"/>
      <c r="AR434" s="93"/>
      <c r="AS434" s="93"/>
      <c r="AT434" s="93"/>
      <c r="AU434" s="93"/>
      <c r="AV434" s="93"/>
      <c r="AW434" s="93"/>
      <c r="AX434" s="93"/>
      <c r="AY434" s="93"/>
      <c r="AZ434" s="93"/>
      <c r="BA434" s="93"/>
      <c r="BB434" s="93"/>
      <c r="BC434" s="93"/>
      <c r="BD434" s="93"/>
      <c r="BE434" s="93"/>
      <c r="BF434" s="93"/>
      <c r="BG434" s="93"/>
      <c r="BH434" s="93"/>
      <c r="BI434" s="93"/>
      <c r="BJ434" s="93"/>
      <c r="BK434" s="93"/>
      <c r="BL434" s="93"/>
      <c r="BM434" s="93"/>
      <c r="BN434" s="93"/>
      <c r="BO434" s="93"/>
      <c r="BP434" s="93"/>
      <c r="BQ434" s="93"/>
      <c r="BR434" s="93"/>
      <c r="BS434" s="93"/>
      <c r="BT434" s="93"/>
      <c r="BU434" s="93"/>
      <c r="BV434" s="93"/>
      <c r="BW434" s="93"/>
      <c r="BX434" s="93"/>
      <c r="BY434" s="93"/>
      <c r="BZ434" s="93"/>
      <c r="CA434" s="93"/>
      <c r="CB434" s="93"/>
      <c r="CC434" s="93"/>
      <c r="CD434" s="93"/>
      <c r="CE434" s="93"/>
      <c r="CF434" s="93"/>
      <c r="CG434" s="93"/>
      <c r="CH434" s="93"/>
      <c r="CI434" s="93"/>
      <c r="CJ434" s="93"/>
      <c r="CK434" s="93"/>
      <c r="CL434" s="93"/>
      <c r="CM434" s="93"/>
      <c r="CN434" s="93"/>
      <c r="CO434" s="93"/>
      <c r="CP434" s="93"/>
      <c r="CQ434" s="93"/>
      <c r="CR434" s="93"/>
      <c r="CS434" s="93"/>
      <c r="CT434" s="93"/>
      <c r="CU434" s="93"/>
      <c r="CV434" s="93"/>
      <c r="CW434" s="93"/>
      <c r="CX434" s="93"/>
      <c r="CY434" s="93"/>
      <c r="CZ434" s="93"/>
      <c r="DA434" s="93"/>
      <c r="DB434" s="93"/>
      <c r="DC434" s="93"/>
      <c r="DD434" s="93"/>
      <c r="DE434" s="93"/>
      <c r="DF434" s="93"/>
      <c r="DG434" s="93"/>
      <c r="DH434" s="93"/>
      <c r="DI434" s="93"/>
      <c r="DJ434" s="93"/>
      <c r="DK434" s="93"/>
      <c r="DL434" s="93"/>
      <c r="DM434" s="93"/>
      <c r="DN434" s="93"/>
      <c r="DO434" s="93"/>
      <c r="DP434" s="93"/>
      <c r="DQ434" s="93"/>
      <c r="DR434" s="93"/>
    </row>
    <row r="435">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c r="AA435" s="93"/>
      <c r="AB435" s="93"/>
      <c r="AC435" s="93"/>
      <c r="AD435" s="93"/>
      <c r="AE435" s="93"/>
      <c r="AF435" s="93"/>
      <c r="AG435" s="93"/>
      <c r="AH435" s="93"/>
      <c r="AI435" s="93"/>
      <c r="AJ435" s="93"/>
      <c r="AK435" s="93"/>
      <c r="AL435" s="93"/>
      <c r="AM435" s="93"/>
      <c r="AN435" s="93"/>
      <c r="AO435" s="93"/>
      <c r="AP435" s="93"/>
      <c r="AQ435" s="93"/>
      <c r="AR435" s="93"/>
      <c r="AS435" s="93"/>
      <c r="AT435" s="93"/>
      <c r="AU435" s="93"/>
      <c r="AV435" s="93"/>
      <c r="AW435" s="93"/>
      <c r="AX435" s="93"/>
      <c r="AY435" s="93"/>
      <c r="AZ435" s="93"/>
      <c r="BA435" s="93"/>
      <c r="BB435" s="93"/>
      <c r="BC435" s="93"/>
      <c r="BD435" s="93"/>
      <c r="BE435" s="93"/>
      <c r="BF435" s="93"/>
      <c r="BG435" s="93"/>
      <c r="BH435" s="93"/>
      <c r="BI435" s="93"/>
      <c r="BJ435" s="93"/>
      <c r="BK435" s="93"/>
      <c r="BL435" s="93"/>
      <c r="BM435" s="93"/>
      <c r="BN435" s="93"/>
      <c r="BO435" s="93"/>
      <c r="BP435" s="93"/>
      <c r="BQ435" s="93"/>
      <c r="BR435" s="93"/>
      <c r="BS435" s="93"/>
      <c r="BT435" s="93"/>
      <c r="BU435" s="93"/>
      <c r="BV435" s="93"/>
      <c r="BW435" s="93"/>
      <c r="BX435" s="93"/>
      <c r="BY435" s="93"/>
      <c r="BZ435" s="93"/>
      <c r="CA435" s="93"/>
      <c r="CB435" s="93"/>
      <c r="CC435" s="93"/>
      <c r="CD435" s="93"/>
      <c r="CE435" s="93"/>
      <c r="CF435" s="93"/>
      <c r="CG435" s="93"/>
      <c r="CH435" s="93"/>
      <c r="CI435" s="93"/>
      <c r="CJ435" s="93"/>
      <c r="CK435" s="93"/>
      <c r="CL435" s="93"/>
      <c r="CM435" s="93"/>
      <c r="CN435" s="93"/>
      <c r="CO435" s="93"/>
      <c r="CP435" s="93"/>
      <c r="CQ435" s="93"/>
      <c r="CR435" s="93"/>
      <c r="CS435" s="93"/>
      <c r="CT435" s="93"/>
      <c r="CU435" s="93"/>
      <c r="CV435" s="93"/>
      <c r="CW435" s="93"/>
      <c r="CX435" s="93"/>
      <c r="CY435" s="93"/>
      <c r="CZ435" s="93"/>
      <c r="DA435" s="93"/>
      <c r="DB435" s="93"/>
      <c r="DC435" s="93"/>
      <c r="DD435" s="93"/>
      <c r="DE435" s="93"/>
      <c r="DF435" s="93"/>
      <c r="DG435" s="93"/>
      <c r="DH435" s="93"/>
      <c r="DI435" s="93"/>
      <c r="DJ435" s="93"/>
      <c r="DK435" s="93"/>
      <c r="DL435" s="93"/>
      <c r="DM435" s="93"/>
      <c r="DN435" s="93"/>
      <c r="DO435" s="93"/>
      <c r="DP435" s="93"/>
      <c r="DQ435" s="93"/>
      <c r="DR435" s="93"/>
    </row>
    <row r="436">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c r="AA436" s="93"/>
      <c r="AB436" s="93"/>
      <c r="AC436" s="93"/>
      <c r="AD436" s="93"/>
      <c r="AE436" s="93"/>
      <c r="AF436" s="93"/>
      <c r="AG436" s="93"/>
      <c r="AH436" s="93"/>
      <c r="AI436" s="93"/>
      <c r="AJ436" s="93"/>
      <c r="AK436" s="93"/>
      <c r="AL436" s="93"/>
      <c r="AM436" s="93"/>
      <c r="AN436" s="93"/>
      <c r="AO436" s="93"/>
      <c r="AP436" s="93"/>
      <c r="AQ436" s="93"/>
      <c r="AR436" s="93"/>
      <c r="AS436" s="93"/>
      <c r="AT436" s="93"/>
      <c r="AU436" s="93"/>
      <c r="AV436" s="93"/>
      <c r="AW436" s="93"/>
      <c r="AX436" s="93"/>
      <c r="AY436" s="93"/>
      <c r="AZ436" s="93"/>
      <c r="BA436" s="93"/>
      <c r="BB436" s="93"/>
      <c r="BC436" s="93"/>
      <c r="BD436" s="93"/>
      <c r="BE436" s="93"/>
      <c r="BF436" s="93"/>
      <c r="BG436" s="93"/>
      <c r="BH436" s="93"/>
      <c r="BI436" s="93"/>
      <c r="BJ436" s="93"/>
      <c r="BK436" s="93"/>
      <c r="BL436" s="93"/>
      <c r="BM436" s="93"/>
      <c r="BN436" s="93"/>
      <c r="BO436" s="93"/>
      <c r="BP436" s="93"/>
      <c r="BQ436" s="93"/>
      <c r="BR436" s="93"/>
      <c r="BS436" s="93"/>
      <c r="BT436" s="93"/>
      <c r="BU436" s="93"/>
      <c r="BV436" s="93"/>
      <c r="BW436" s="93"/>
      <c r="BX436" s="93"/>
      <c r="BY436" s="93"/>
      <c r="BZ436" s="93"/>
      <c r="CA436" s="93"/>
      <c r="CB436" s="93"/>
      <c r="CC436" s="93"/>
      <c r="CD436" s="93"/>
      <c r="CE436" s="93"/>
      <c r="CF436" s="93"/>
      <c r="CG436" s="93"/>
      <c r="CH436" s="93"/>
      <c r="CI436" s="93"/>
      <c r="CJ436" s="93"/>
      <c r="CK436" s="93"/>
      <c r="CL436" s="93"/>
      <c r="CM436" s="93"/>
      <c r="CN436" s="93"/>
      <c r="CO436" s="93"/>
      <c r="CP436" s="93"/>
      <c r="CQ436" s="93"/>
      <c r="CR436" s="93"/>
      <c r="CS436" s="93"/>
      <c r="CT436" s="93"/>
      <c r="CU436" s="93"/>
      <c r="CV436" s="93"/>
      <c r="CW436" s="93"/>
      <c r="CX436" s="93"/>
      <c r="CY436" s="93"/>
      <c r="CZ436" s="93"/>
      <c r="DA436" s="93"/>
      <c r="DB436" s="93"/>
      <c r="DC436" s="93"/>
      <c r="DD436" s="93"/>
      <c r="DE436" s="93"/>
      <c r="DF436" s="93"/>
      <c r="DG436" s="93"/>
      <c r="DH436" s="93"/>
      <c r="DI436" s="93"/>
      <c r="DJ436" s="93"/>
      <c r="DK436" s="93"/>
      <c r="DL436" s="93"/>
      <c r="DM436" s="93"/>
      <c r="DN436" s="93"/>
      <c r="DO436" s="93"/>
      <c r="DP436" s="93"/>
      <c r="DQ436" s="93"/>
      <c r="DR436" s="93"/>
    </row>
    <row r="437">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c r="AA437" s="93"/>
      <c r="AB437" s="93"/>
      <c r="AC437" s="93"/>
      <c r="AD437" s="93"/>
      <c r="AE437" s="93"/>
      <c r="AF437" s="93"/>
      <c r="AG437" s="93"/>
      <c r="AH437" s="93"/>
      <c r="AI437" s="93"/>
      <c r="AJ437" s="93"/>
      <c r="AK437" s="93"/>
      <c r="AL437" s="93"/>
      <c r="AM437" s="93"/>
      <c r="AN437" s="93"/>
      <c r="AO437" s="93"/>
      <c r="AP437" s="93"/>
      <c r="AQ437" s="93"/>
      <c r="AR437" s="93"/>
      <c r="AS437" s="93"/>
      <c r="AT437" s="93"/>
      <c r="AU437" s="93"/>
      <c r="AV437" s="93"/>
      <c r="AW437" s="93"/>
      <c r="AX437" s="93"/>
      <c r="AY437" s="93"/>
      <c r="AZ437" s="93"/>
      <c r="BA437" s="93"/>
      <c r="BB437" s="93"/>
      <c r="BC437" s="93"/>
      <c r="BD437" s="93"/>
      <c r="BE437" s="93"/>
      <c r="BF437" s="93"/>
      <c r="BG437" s="93"/>
      <c r="BH437" s="93"/>
      <c r="BI437" s="93"/>
      <c r="BJ437" s="93"/>
      <c r="BK437" s="93"/>
      <c r="BL437" s="93"/>
      <c r="BM437" s="93"/>
      <c r="BN437" s="93"/>
      <c r="BO437" s="93"/>
      <c r="BP437" s="93"/>
      <c r="BQ437" s="93"/>
      <c r="BR437" s="93"/>
      <c r="BS437" s="93"/>
      <c r="BT437" s="93"/>
      <c r="BU437" s="93"/>
      <c r="BV437" s="93"/>
      <c r="BW437" s="93"/>
      <c r="BX437" s="93"/>
      <c r="BY437" s="93"/>
      <c r="BZ437" s="93"/>
      <c r="CA437" s="93"/>
      <c r="CB437" s="93"/>
      <c r="CC437" s="93"/>
      <c r="CD437" s="93"/>
      <c r="CE437" s="93"/>
      <c r="CF437" s="93"/>
      <c r="CG437" s="93"/>
      <c r="CH437" s="93"/>
      <c r="CI437" s="93"/>
      <c r="CJ437" s="93"/>
      <c r="CK437" s="93"/>
      <c r="CL437" s="93"/>
      <c r="CM437" s="93"/>
      <c r="CN437" s="93"/>
      <c r="CO437" s="93"/>
      <c r="CP437" s="93"/>
      <c r="CQ437" s="93"/>
      <c r="CR437" s="93"/>
      <c r="CS437" s="93"/>
      <c r="CT437" s="93"/>
      <c r="CU437" s="93"/>
      <c r="CV437" s="93"/>
      <c r="CW437" s="93"/>
      <c r="CX437" s="93"/>
      <c r="CY437" s="93"/>
      <c r="CZ437" s="93"/>
      <c r="DA437" s="93"/>
      <c r="DB437" s="93"/>
      <c r="DC437" s="93"/>
      <c r="DD437" s="93"/>
      <c r="DE437" s="93"/>
      <c r="DF437" s="93"/>
      <c r="DG437" s="93"/>
      <c r="DH437" s="93"/>
      <c r="DI437" s="93"/>
      <c r="DJ437" s="93"/>
      <c r="DK437" s="93"/>
      <c r="DL437" s="93"/>
      <c r="DM437" s="93"/>
      <c r="DN437" s="93"/>
      <c r="DO437" s="93"/>
      <c r="DP437" s="93"/>
      <c r="DQ437" s="93"/>
      <c r="DR437" s="93"/>
    </row>
    <row r="438">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c r="AA438" s="93"/>
      <c r="AB438" s="93"/>
      <c r="AC438" s="93"/>
      <c r="AD438" s="93"/>
      <c r="AE438" s="93"/>
      <c r="AF438" s="93"/>
      <c r="AG438" s="93"/>
      <c r="AH438" s="93"/>
      <c r="AI438" s="93"/>
      <c r="AJ438" s="93"/>
      <c r="AK438" s="93"/>
      <c r="AL438" s="93"/>
      <c r="AM438" s="93"/>
      <c r="AN438" s="93"/>
      <c r="AO438" s="93"/>
      <c r="AP438" s="93"/>
      <c r="AQ438" s="93"/>
      <c r="AR438" s="93"/>
      <c r="AS438" s="93"/>
      <c r="AT438" s="93"/>
      <c r="AU438" s="93"/>
      <c r="AV438" s="93"/>
      <c r="AW438" s="93"/>
      <c r="AX438" s="93"/>
      <c r="AY438" s="93"/>
      <c r="AZ438" s="93"/>
      <c r="BA438" s="93"/>
      <c r="BB438" s="93"/>
      <c r="BC438" s="93"/>
      <c r="BD438" s="93"/>
      <c r="BE438" s="93"/>
      <c r="BF438" s="93"/>
      <c r="BG438" s="93"/>
      <c r="BH438" s="93"/>
      <c r="BI438" s="93"/>
      <c r="BJ438" s="93"/>
      <c r="BK438" s="93"/>
      <c r="BL438" s="93"/>
      <c r="BM438" s="93"/>
      <c r="BN438" s="93"/>
      <c r="BO438" s="93"/>
      <c r="BP438" s="93"/>
      <c r="BQ438" s="93"/>
      <c r="BR438" s="93"/>
      <c r="BS438" s="93"/>
      <c r="BT438" s="93"/>
      <c r="BU438" s="93"/>
      <c r="BV438" s="93"/>
      <c r="BW438" s="93"/>
      <c r="BX438" s="93"/>
      <c r="BY438" s="93"/>
      <c r="BZ438" s="93"/>
      <c r="CA438" s="93"/>
      <c r="CB438" s="93"/>
      <c r="CC438" s="93"/>
      <c r="CD438" s="93"/>
      <c r="CE438" s="93"/>
      <c r="CF438" s="93"/>
      <c r="CG438" s="93"/>
      <c r="CH438" s="93"/>
      <c r="CI438" s="93"/>
      <c r="CJ438" s="93"/>
      <c r="CK438" s="93"/>
      <c r="CL438" s="93"/>
      <c r="CM438" s="93"/>
      <c r="CN438" s="93"/>
      <c r="CO438" s="93"/>
      <c r="CP438" s="93"/>
      <c r="CQ438" s="93"/>
      <c r="CR438" s="93"/>
      <c r="CS438" s="93"/>
      <c r="CT438" s="93"/>
      <c r="CU438" s="93"/>
      <c r="CV438" s="93"/>
      <c r="CW438" s="93"/>
      <c r="CX438" s="93"/>
      <c r="CY438" s="93"/>
      <c r="CZ438" s="93"/>
      <c r="DA438" s="93"/>
      <c r="DB438" s="93"/>
      <c r="DC438" s="93"/>
      <c r="DD438" s="93"/>
      <c r="DE438" s="93"/>
      <c r="DF438" s="93"/>
      <c r="DG438" s="93"/>
      <c r="DH438" s="93"/>
      <c r="DI438" s="93"/>
      <c r="DJ438" s="93"/>
      <c r="DK438" s="93"/>
      <c r="DL438" s="93"/>
      <c r="DM438" s="93"/>
      <c r="DN438" s="93"/>
      <c r="DO438" s="93"/>
      <c r="DP438" s="93"/>
      <c r="DQ438" s="93"/>
      <c r="DR438" s="93"/>
    </row>
    <row r="439">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c r="AA439" s="93"/>
      <c r="AB439" s="93"/>
      <c r="AC439" s="93"/>
      <c r="AD439" s="93"/>
      <c r="AE439" s="93"/>
      <c r="AF439" s="93"/>
      <c r="AG439" s="93"/>
      <c r="AH439" s="93"/>
      <c r="AI439" s="93"/>
      <c r="AJ439" s="93"/>
      <c r="AK439" s="93"/>
      <c r="AL439" s="93"/>
      <c r="AM439" s="93"/>
      <c r="AN439" s="93"/>
      <c r="AO439" s="93"/>
      <c r="AP439" s="93"/>
      <c r="AQ439" s="93"/>
      <c r="AR439" s="93"/>
      <c r="AS439" s="93"/>
      <c r="AT439" s="93"/>
      <c r="AU439" s="93"/>
      <c r="AV439" s="93"/>
      <c r="AW439" s="93"/>
      <c r="AX439" s="93"/>
      <c r="AY439" s="93"/>
      <c r="AZ439" s="93"/>
      <c r="BA439" s="93"/>
      <c r="BB439" s="93"/>
      <c r="BC439" s="93"/>
      <c r="BD439" s="93"/>
      <c r="BE439" s="93"/>
      <c r="BF439" s="93"/>
      <c r="BG439" s="93"/>
      <c r="BH439" s="93"/>
      <c r="BI439" s="93"/>
      <c r="BJ439" s="93"/>
      <c r="BK439" s="93"/>
      <c r="BL439" s="93"/>
      <c r="BM439" s="93"/>
      <c r="BN439" s="93"/>
      <c r="BO439" s="93"/>
      <c r="BP439" s="93"/>
      <c r="BQ439" s="93"/>
      <c r="BR439" s="93"/>
      <c r="BS439" s="93"/>
      <c r="BT439" s="93"/>
      <c r="BU439" s="93"/>
      <c r="BV439" s="93"/>
      <c r="BW439" s="93"/>
      <c r="BX439" s="93"/>
      <c r="BY439" s="93"/>
      <c r="BZ439" s="93"/>
      <c r="CA439" s="93"/>
      <c r="CB439" s="93"/>
      <c r="CC439" s="93"/>
      <c r="CD439" s="93"/>
      <c r="CE439" s="93"/>
      <c r="CF439" s="93"/>
      <c r="CG439" s="93"/>
      <c r="CH439" s="93"/>
      <c r="CI439" s="93"/>
      <c r="CJ439" s="93"/>
      <c r="CK439" s="93"/>
      <c r="CL439" s="93"/>
      <c r="CM439" s="93"/>
      <c r="CN439" s="93"/>
      <c r="CO439" s="93"/>
      <c r="CP439" s="93"/>
      <c r="CQ439" s="93"/>
      <c r="CR439" s="93"/>
      <c r="CS439" s="93"/>
      <c r="CT439" s="93"/>
      <c r="CU439" s="93"/>
      <c r="CV439" s="93"/>
      <c r="CW439" s="93"/>
      <c r="CX439" s="93"/>
      <c r="CY439" s="93"/>
      <c r="CZ439" s="93"/>
      <c r="DA439" s="93"/>
      <c r="DB439" s="93"/>
      <c r="DC439" s="93"/>
      <c r="DD439" s="93"/>
      <c r="DE439" s="93"/>
      <c r="DF439" s="93"/>
      <c r="DG439" s="93"/>
      <c r="DH439" s="93"/>
      <c r="DI439" s="93"/>
      <c r="DJ439" s="93"/>
      <c r="DK439" s="93"/>
      <c r="DL439" s="93"/>
      <c r="DM439" s="93"/>
      <c r="DN439" s="93"/>
      <c r="DO439" s="93"/>
      <c r="DP439" s="93"/>
      <c r="DQ439" s="93"/>
      <c r="DR439" s="93"/>
    </row>
    <row r="440">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c r="AA440" s="93"/>
      <c r="AB440" s="93"/>
      <c r="AC440" s="93"/>
      <c r="AD440" s="93"/>
      <c r="AE440" s="93"/>
      <c r="AF440" s="93"/>
      <c r="AG440" s="93"/>
      <c r="AH440" s="93"/>
      <c r="AI440" s="93"/>
      <c r="AJ440" s="93"/>
      <c r="AK440" s="93"/>
      <c r="AL440" s="93"/>
      <c r="AM440" s="93"/>
      <c r="AN440" s="93"/>
      <c r="AO440" s="93"/>
      <c r="AP440" s="93"/>
      <c r="AQ440" s="93"/>
      <c r="AR440" s="93"/>
      <c r="AS440" s="93"/>
      <c r="AT440" s="93"/>
      <c r="AU440" s="93"/>
      <c r="AV440" s="93"/>
      <c r="AW440" s="93"/>
      <c r="AX440" s="93"/>
      <c r="AY440" s="93"/>
      <c r="AZ440" s="93"/>
      <c r="BA440" s="93"/>
      <c r="BB440" s="93"/>
      <c r="BC440" s="93"/>
      <c r="BD440" s="93"/>
      <c r="BE440" s="93"/>
      <c r="BF440" s="93"/>
      <c r="BG440" s="93"/>
      <c r="BH440" s="93"/>
      <c r="BI440" s="93"/>
      <c r="BJ440" s="93"/>
      <c r="BK440" s="93"/>
      <c r="BL440" s="93"/>
      <c r="BM440" s="93"/>
      <c r="BN440" s="93"/>
      <c r="BO440" s="93"/>
      <c r="BP440" s="93"/>
      <c r="BQ440" s="93"/>
      <c r="BR440" s="93"/>
      <c r="BS440" s="93"/>
      <c r="BT440" s="93"/>
      <c r="BU440" s="93"/>
      <c r="BV440" s="93"/>
      <c r="BW440" s="93"/>
      <c r="BX440" s="93"/>
      <c r="BY440" s="93"/>
      <c r="BZ440" s="93"/>
      <c r="CA440" s="93"/>
      <c r="CB440" s="93"/>
      <c r="CC440" s="93"/>
      <c r="CD440" s="93"/>
      <c r="CE440" s="93"/>
      <c r="CF440" s="93"/>
      <c r="CG440" s="93"/>
      <c r="CH440" s="93"/>
      <c r="CI440" s="93"/>
      <c r="CJ440" s="93"/>
      <c r="CK440" s="93"/>
      <c r="CL440" s="93"/>
      <c r="CM440" s="93"/>
      <c r="CN440" s="93"/>
      <c r="CO440" s="93"/>
      <c r="CP440" s="93"/>
      <c r="CQ440" s="93"/>
      <c r="CR440" s="93"/>
      <c r="CS440" s="93"/>
      <c r="CT440" s="93"/>
      <c r="CU440" s="93"/>
      <c r="CV440" s="93"/>
      <c r="CW440" s="93"/>
      <c r="CX440" s="93"/>
      <c r="CY440" s="93"/>
      <c r="CZ440" s="93"/>
      <c r="DA440" s="93"/>
      <c r="DB440" s="93"/>
      <c r="DC440" s="93"/>
      <c r="DD440" s="93"/>
      <c r="DE440" s="93"/>
      <c r="DF440" s="93"/>
      <c r="DG440" s="93"/>
      <c r="DH440" s="93"/>
      <c r="DI440" s="93"/>
      <c r="DJ440" s="93"/>
      <c r="DK440" s="93"/>
      <c r="DL440" s="93"/>
      <c r="DM440" s="93"/>
      <c r="DN440" s="93"/>
      <c r="DO440" s="93"/>
      <c r="DP440" s="93"/>
      <c r="DQ440" s="93"/>
      <c r="DR440" s="93"/>
    </row>
    <row r="441">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c r="AA441" s="93"/>
      <c r="AB441" s="93"/>
      <c r="AC441" s="93"/>
      <c r="AD441" s="93"/>
      <c r="AE441" s="93"/>
      <c r="AF441" s="93"/>
      <c r="AG441" s="93"/>
      <c r="AH441" s="93"/>
      <c r="AI441" s="93"/>
      <c r="AJ441" s="93"/>
      <c r="AK441" s="93"/>
      <c r="AL441" s="93"/>
      <c r="AM441" s="93"/>
      <c r="AN441" s="93"/>
      <c r="AO441" s="93"/>
      <c r="AP441" s="93"/>
      <c r="AQ441" s="93"/>
      <c r="AR441" s="93"/>
      <c r="AS441" s="93"/>
      <c r="AT441" s="93"/>
      <c r="AU441" s="93"/>
      <c r="AV441" s="93"/>
      <c r="AW441" s="93"/>
      <c r="AX441" s="93"/>
      <c r="AY441" s="93"/>
      <c r="AZ441" s="93"/>
      <c r="BA441" s="93"/>
      <c r="BB441" s="93"/>
      <c r="BC441" s="93"/>
      <c r="BD441" s="93"/>
      <c r="BE441" s="93"/>
      <c r="BF441" s="93"/>
      <c r="BG441" s="93"/>
      <c r="BH441" s="93"/>
      <c r="BI441" s="93"/>
      <c r="BJ441" s="93"/>
      <c r="BK441" s="93"/>
      <c r="BL441" s="93"/>
      <c r="BM441" s="93"/>
      <c r="BN441" s="93"/>
      <c r="BO441" s="93"/>
      <c r="BP441" s="93"/>
      <c r="BQ441" s="93"/>
      <c r="BR441" s="93"/>
      <c r="BS441" s="93"/>
      <c r="BT441" s="93"/>
      <c r="BU441" s="93"/>
      <c r="BV441" s="93"/>
      <c r="BW441" s="93"/>
      <c r="BX441" s="93"/>
      <c r="BY441" s="93"/>
      <c r="BZ441" s="93"/>
      <c r="CA441" s="93"/>
      <c r="CB441" s="93"/>
      <c r="CC441" s="93"/>
      <c r="CD441" s="93"/>
      <c r="CE441" s="93"/>
      <c r="CF441" s="93"/>
      <c r="CG441" s="93"/>
      <c r="CH441" s="93"/>
      <c r="CI441" s="93"/>
      <c r="CJ441" s="93"/>
      <c r="CK441" s="93"/>
      <c r="CL441" s="93"/>
      <c r="CM441" s="93"/>
      <c r="CN441" s="93"/>
      <c r="CO441" s="93"/>
      <c r="CP441" s="93"/>
      <c r="CQ441" s="93"/>
      <c r="CR441" s="93"/>
      <c r="CS441" s="93"/>
      <c r="CT441" s="93"/>
      <c r="CU441" s="93"/>
      <c r="CV441" s="93"/>
      <c r="CW441" s="93"/>
      <c r="CX441" s="93"/>
      <c r="CY441" s="93"/>
      <c r="CZ441" s="93"/>
      <c r="DA441" s="93"/>
      <c r="DB441" s="93"/>
      <c r="DC441" s="93"/>
      <c r="DD441" s="93"/>
      <c r="DE441" s="93"/>
      <c r="DF441" s="93"/>
      <c r="DG441" s="93"/>
      <c r="DH441" s="93"/>
      <c r="DI441" s="93"/>
      <c r="DJ441" s="93"/>
      <c r="DK441" s="93"/>
      <c r="DL441" s="93"/>
      <c r="DM441" s="93"/>
      <c r="DN441" s="93"/>
      <c r="DO441" s="93"/>
      <c r="DP441" s="93"/>
      <c r="DQ441" s="93"/>
      <c r="DR441" s="93"/>
    </row>
    <row r="442">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c r="AA442" s="93"/>
      <c r="AB442" s="93"/>
      <c r="AC442" s="93"/>
      <c r="AD442" s="93"/>
      <c r="AE442" s="93"/>
      <c r="AF442" s="93"/>
      <c r="AG442" s="93"/>
      <c r="AH442" s="93"/>
      <c r="AI442" s="93"/>
      <c r="AJ442" s="93"/>
      <c r="AK442" s="93"/>
      <c r="AL442" s="93"/>
      <c r="AM442" s="93"/>
      <c r="AN442" s="93"/>
      <c r="AO442" s="93"/>
      <c r="AP442" s="93"/>
      <c r="AQ442" s="93"/>
      <c r="AR442" s="93"/>
      <c r="AS442" s="93"/>
      <c r="AT442" s="93"/>
      <c r="AU442" s="93"/>
      <c r="AV442" s="93"/>
      <c r="AW442" s="93"/>
      <c r="AX442" s="93"/>
      <c r="AY442" s="93"/>
      <c r="AZ442" s="93"/>
      <c r="BA442" s="93"/>
      <c r="BB442" s="93"/>
      <c r="BC442" s="93"/>
      <c r="BD442" s="93"/>
      <c r="BE442" s="93"/>
      <c r="BF442" s="93"/>
      <c r="BG442" s="93"/>
      <c r="BH442" s="93"/>
      <c r="BI442" s="93"/>
      <c r="BJ442" s="93"/>
      <c r="BK442" s="93"/>
      <c r="BL442" s="93"/>
      <c r="BM442" s="93"/>
      <c r="BN442" s="93"/>
      <c r="BO442" s="93"/>
      <c r="BP442" s="93"/>
      <c r="BQ442" s="93"/>
      <c r="BR442" s="93"/>
      <c r="BS442" s="93"/>
      <c r="BT442" s="93"/>
      <c r="BU442" s="93"/>
      <c r="BV442" s="93"/>
      <c r="BW442" s="93"/>
      <c r="BX442" s="93"/>
      <c r="BY442" s="93"/>
      <c r="BZ442" s="93"/>
      <c r="CA442" s="93"/>
      <c r="CB442" s="93"/>
      <c r="CC442" s="93"/>
      <c r="CD442" s="93"/>
      <c r="CE442" s="93"/>
      <c r="CF442" s="93"/>
      <c r="CG442" s="93"/>
      <c r="CH442" s="93"/>
      <c r="CI442" s="93"/>
      <c r="CJ442" s="93"/>
      <c r="CK442" s="93"/>
      <c r="CL442" s="93"/>
      <c r="CM442" s="93"/>
      <c r="CN442" s="93"/>
      <c r="CO442" s="93"/>
      <c r="CP442" s="93"/>
      <c r="CQ442" s="93"/>
      <c r="CR442" s="93"/>
      <c r="CS442" s="93"/>
      <c r="CT442" s="93"/>
      <c r="CU442" s="93"/>
      <c r="CV442" s="93"/>
      <c r="CW442" s="93"/>
      <c r="CX442" s="93"/>
      <c r="CY442" s="93"/>
      <c r="CZ442" s="93"/>
      <c r="DA442" s="93"/>
      <c r="DB442" s="93"/>
      <c r="DC442" s="93"/>
      <c r="DD442" s="93"/>
      <c r="DE442" s="93"/>
      <c r="DF442" s="93"/>
      <c r="DG442" s="93"/>
      <c r="DH442" s="93"/>
      <c r="DI442" s="93"/>
      <c r="DJ442" s="93"/>
      <c r="DK442" s="93"/>
      <c r="DL442" s="93"/>
      <c r="DM442" s="93"/>
      <c r="DN442" s="93"/>
      <c r="DO442" s="93"/>
      <c r="DP442" s="93"/>
      <c r="DQ442" s="93"/>
      <c r="DR442" s="93"/>
    </row>
    <row r="443">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c r="AA443" s="93"/>
      <c r="AB443" s="93"/>
      <c r="AC443" s="93"/>
      <c r="AD443" s="93"/>
      <c r="AE443" s="93"/>
      <c r="AF443" s="93"/>
      <c r="AG443" s="93"/>
      <c r="AH443" s="93"/>
      <c r="AI443" s="93"/>
      <c r="AJ443" s="93"/>
      <c r="AK443" s="93"/>
      <c r="AL443" s="93"/>
      <c r="AM443" s="93"/>
      <c r="AN443" s="93"/>
      <c r="AO443" s="93"/>
      <c r="AP443" s="93"/>
      <c r="AQ443" s="93"/>
      <c r="AR443" s="93"/>
      <c r="AS443" s="93"/>
      <c r="AT443" s="93"/>
      <c r="AU443" s="93"/>
      <c r="AV443" s="93"/>
      <c r="AW443" s="93"/>
      <c r="AX443" s="93"/>
      <c r="AY443" s="93"/>
      <c r="AZ443" s="93"/>
      <c r="BA443" s="93"/>
      <c r="BB443" s="93"/>
      <c r="BC443" s="93"/>
      <c r="BD443" s="93"/>
      <c r="BE443" s="93"/>
      <c r="BF443" s="93"/>
      <c r="BG443" s="93"/>
      <c r="BH443" s="93"/>
      <c r="BI443" s="93"/>
      <c r="BJ443" s="93"/>
      <c r="BK443" s="93"/>
      <c r="BL443" s="93"/>
      <c r="BM443" s="93"/>
      <c r="BN443" s="93"/>
      <c r="BO443" s="93"/>
      <c r="BP443" s="93"/>
      <c r="BQ443" s="93"/>
      <c r="BR443" s="93"/>
      <c r="BS443" s="93"/>
      <c r="BT443" s="93"/>
      <c r="BU443" s="93"/>
      <c r="BV443" s="93"/>
      <c r="BW443" s="93"/>
      <c r="BX443" s="93"/>
      <c r="BY443" s="93"/>
      <c r="BZ443" s="93"/>
      <c r="CA443" s="93"/>
      <c r="CB443" s="93"/>
      <c r="CC443" s="93"/>
      <c r="CD443" s="93"/>
      <c r="CE443" s="93"/>
      <c r="CF443" s="93"/>
      <c r="CG443" s="93"/>
      <c r="CH443" s="93"/>
      <c r="CI443" s="93"/>
      <c r="CJ443" s="93"/>
      <c r="CK443" s="93"/>
      <c r="CL443" s="93"/>
      <c r="CM443" s="93"/>
      <c r="CN443" s="93"/>
      <c r="CO443" s="93"/>
      <c r="CP443" s="93"/>
      <c r="CQ443" s="93"/>
      <c r="CR443" s="93"/>
      <c r="CS443" s="93"/>
      <c r="CT443" s="93"/>
      <c r="CU443" s="93"/>
      <c r="CV443" s="93"/>
      <c r="CW443" s="93"/>
      <c r="CX443" s="93"/>
      <c r="CY443" s="93"/>
      <c r="CZ443" s="93"/>
      <c r="DA443" s="93"/>
      <c r="DB443" s="93"/>
      <c r="DC443" s="93"/>
      <c r="DD443" s="93"/>
      <c r="DE443" s="93"/>
      <c r="DF443" s="93"/>
      <c r="DG443" s="93"/>
      <c r="DH443" s="93"/>
      <c r="DI443" s="93"/>
      <c r="DJ443" s="93"/>
      <c r="DK443" s="93"/>
      <c r="DL443" s="93"/>
      <c r="DM443" s="93"/>
      <c r="DN443" s="93"/>
      <c r="DO443" s="93"/>
      <c r="DP443" s="93"/>
      <c r="DQ443" s="93"/>
      <c r="DR443" s="93"/>
    </row>
    <row r="444">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c r="AA444" s="93"/>
      <c r="AB444" s="93"/>
      <c r="AC444" s="93"/>
      <c r="AD444" s="93"/>
      <c r="AE444" s="93"/>
      <c r="AF444" s="93"/>
      <c r="AG444" s="93"/>
      <c r="AH444" s="93"/>
      <c r="AI444" s="93"/>
      <c r="AJ444" s="93"/>
      <c r="AK444" s="93"/>
      <c r="AL444" s="93"/>
      <c r="AM444" s="93"/>
      <c r="AN444" s="93"/>
      <c r="AO444" s="93"/>
      <c r="AP444" s="93"/>
      <c r="AQ444" s="93"/>
      <c r="AR444" s="93"/>
      <c r="AS444" s="93"/>
      <c r="AT444" s="93"/>
      <c r="AU444" s="93"/>
      <c r="AV444" s="93"/>
      <c r="AW444" s="93"/>
      <c r="AX444" s="93"/>
      <c r="AY444" s="93"/>
      <c r="AZ444" s="93"/>
      <c r="BA444" s="93"/>
      <c r="BB444" s="93"/>
      <c r="BC444" s="93"/>
      <c r="BD444" s="93"/>
      <c r="BE444" s="93"/>
      <c r="BF444" s="93"/>
      <c r="BG444" s="93"/>
      <c r="BH444" s="93"/>
      <c r="BI444" s="93"/>
      <c r="BJ444" s="93"/>
      <c r="BK444" s="93"/>
      <c r="BL444" s="93"/>
      <c r="BM444" s="93"/>
      <c r="BN444" s="93"/>
      <c r="BO444" s="93"/>
      <c r="BP444" s="93"/>
      <c r="BQ444" s="93"/>
      <c r="BR444" s="93"/>
      <c r="BS444" s="93"/>
      <c r="BT444" s="93"/>
      <c r="BU444" s="93"/>
      <c r="BV444" s="93"/>
      <c r="BW444" s="93"/>
      <c r="BX444" s="93"/>
      <c r="BY444" s="93"/>
      <c r="BZ444" s="93"/>
      <c r="CA444" s="93"/>
      <c r="CB444" s="93"/>
      <c r="CC444" s="93"/>
      <c r="CD444" s="93"/>
      <c r="CE444" s="93"/>
      <c r="CF444" s="93"/>
      <c r="CG444" s="93"/>
      <c r="CH444" s="93"/>
      <c r="CI444" s="93"/>
      <c r="CJ444" s="93"/>
      <c r="CK444" s="93"/>
      <c r="CL444" s="93"/>
      <c r="CM444" s="93"/>
      <c r="CN444" s="93"/>
      <c r="CO444" s="93"/>
      <c r="CP444" s="93"/>
      <c r="CQ444" s="93"/>
      <c r="CR444" s="93"/>
      <c r="CS444" s="93"/>
      <c r="CT444" s="93"/>
      <c r="CU444" s="93"/>
      <c r="CV444" s="93"/>
      <c r="CW444" s="93"/>
      <c r="CX444" s="93"/>
      <c r="CY444" s="93"/>
      <c r="CZ444" s="93"/>
      <c r="DA444" s="93"/>
      <c r="DB444" s="93"/>
      <c r="DC444" s="93"/>
      <c r="DD444" s="93"/>
      <c r="DE444" s="93"/>
      <c r="DF444" s="93"/>
      <c r="DG444" s="93"/>
      <c r="DH444" s="93"/>
      <c r="DI444" s="93"/>
      <c r="DJ444" s="93"/>
      <c r="DK444" s="93"/>
      <c r="DL444" s="93"/>
      <c r="DM444" s="93"/>
      <c r="DN444" s="93"/>
      <c r="DO444" s="93"/>
      <c r="DP444" s="93"/>
      <c r="DQ444" s="93"/>
      <c r="DR444" s="93"/>
    </row>
    <row r="445">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c r="AA445" s="93"/>
      <c r="AB445" s="93"/>
      <c r="AC445" s="93"/>
      <c r="AD445" s="93"/>
      <c r="AE445" s="93"/>
      <c r="AF445" s="93"/>
      <c r="AG445" s="93"/>
      <c r="AH445" s="93"/>
      <c r="AI445" s="93"/>
      <c r="AJ445" s="93"/>
      <c r="AK445" s="93"/>
      <c r="AL445" s="93"/>
      <c r="AM445" s="93"/>
      <c r="AN445" s="93"/>
      <c r="AO445" s="93"/>
      <c r="AP445" s="93"/>
      <c r="AQ445" s="93"/>
      <c r="AR445" s="93"/>
      <c r="AS445" s="93"/>
      <c r="AT445" s="93"/>
      <c r="AU445" s="93"/>
      <c r="AV445" s="93"/>
      <c r="AW445" s="93"/>
      <c r="AX445" s="93"/>
      <c r="AY445" s="93"/>
      <c r="AZ445" s="93"/>
      <c r="BA445" s="93"/>
      <c r="BB445" s="93"/>
      <c r="BC445" s="93"/>
      <c r="BD445" s="93"/>
      <c r="BE445" s="93"/>
      <c r="BF445" s="93"/>
      <c r="BG445" s="93"/>
      <c r="BH445" s="93"/>
      <c r="BI445" s="93"/>
      <c r="BJ445" s="93"/>
      <c r="BK445" s="93"/>
      <c r="BL445" s="93"/>
      <c r="BM445" s="93"/>
      <c r="BN445" s="93"/>
      <c r="BO445" s="93"/>
      <c r="BP445" s="93"/>
      <c r="BQ445" s="93"/>
      <c r="BR445" s="93"/>
      <c r="BS445" s="93"/>
      <c r="BT445" s="93"/>
      <c r="BU445" s="93"/>
      <c r="BV445" s="93"/>
      <c r="BW445" s="93"/>
      <c r="BX445" s="93"/>
      <c r="BY445" s="93"/>
      <c r="BZ445" s="93"/>
      <c r="CA445" s="93"/>
      <c r="CB445" s="93"/>
      <c r="CC445" s="93"/>
      <c r="CD445" s="93"/>
      <c r="CE445" s="93"/>
      <c r="CF445" s="93"/>
      <c r="CG445" s="93"/>
      <c r="CH445" s="93"/>
      <c r="CI445" s="93"/>
      <c r="CJ445" s="93"/>
      <c r="CK445" s="93"/>
      <c r="CL445" s="93"/>
      <c r="CM445" s="93"/>
      <c r="CN445" s="93"/>
      <c r="CO445" s="93"/>
      <c r="CP445" s="93"/>
      <c r="CQ445" s="93"/>
      <c r="CR445" s="93"/>
      <c r="CS445" s="93"/>
      <c r="CT445" s="93"/>
      <c r="CU445" s="93"/>
      <c r="CV445" s="93"/>
      <c r="CW445" s="93"/>
      <c r="CX445" s="93"/>
      <c r="CY445" s="93"/>
      <c r="CZ445" s="93"/>
      <c r="DA445" s="93"/>
      <c r="DB445" s="93"/>
      <c r="DC445" s="93"/>
      <c r="DD445" s="93"/>
      <c r="DE445" s="93"/>
      <c r="DF445" s="93"/>
      <c r="DG445" s="93"/>
      <c r="DH445" s="93"/>
      <c r="DI445" s="93"/>
      <c r="DJ445" s="93"/>
      <c r="DK445" s="93"/>
      <c r="DL445" s="93"/>
      <c r="DM445" s="93"/>
      <c r="DN445" s="93"/>
      <c r="DO445" s="93"/>
      <c r="DP445" s="93"/>
      <c r="DQ445" s="93"/>
      <c r="DR445" s="93"/>
    </row>
    <row r="446">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c r="AA446" s="93"/>
      <c r="AB446" s="93"/>
      <c r="AC446" s="93"/>
      <c r="AD446" s="93"/>
      <c r="AE446" s="93"/>
      <c r="AF446" s="93"/>
      <c r="AG446" s="93"/>
      <c r="AH446" s="93"/>
      <c r="AI446" s="93"/>
      <c r="AJ446" s="93"/>
      <c r="AK446" s="93"/>
      <c r="AL446" s="93"/>
      <c r="AM446" s="93"/>
      <c r="AN446" s="93"/>
      <c r="AO446" s="93"/>
      <c r="AP446" s="93"/>
      <c r="AQ446" s="93"/>
      <c r="AR446" s="93"/>
      <c r="AS446" s="93"/>
      <c r="AT446" s="93"/>
      <c r="AU446" s="93"/>
      <c r="AV446" s="93"/>
      <c r="AW446" s="93"/>
      <c r="AX446" s="93"/>
      <c r="AY446" s="93"/>
      <c r="AZ446" s="93"/>
      <c r="BA446" s="93"/>
      <c r="BB446" s="93"/>
      <c r="BC446" s="93"/>
      <c r="BD446" s="93"/>
      <c r="BE446" s="93"/>
      <c r="BF446" s="93"/>
      <c r="BG446" s="93"/>
      <c r="BH446" s="93"/>
      <c r="BI446" s="93"/>
      <c r="BJ446" s="93"/>
      <c r="BK446" s="93"/>
      <c r="BL446" s="93"/>
      <c r="BM446" s="93"/>
      <c r="BN446" s="93"/>
      <c r="BO446" s="93"/>
      <c r="BP446" s="93"/>
      <c r="BQ446" s="93"/>
      <c r="BR446" s="93"/>
      <c r="BS446" s="93"/>
      <c r="BT446" s="93"/>
      <c r="BU446" s="93"/>
      <c r="BV446" s="93"/>
      <c r="BW446" s="93"/>
      <c r="BX446" s="93"/>
      <c r="BY446" s="93"/>
      <c r="BZ446" s="93"/>
      <c r="CA446" s="93"/>
      <c r="CB446" s="93"/>
      <c r="CC446" s="93"/>
      <c r="CD446" s="93"/>
      <c r="CE446" s="93"/>
      <c r="CF446" s="93"/>
      <c r="CG446" s="93"/>
      <c r="CH446" s="93"/>
      <c r="CI446" s="93"/>
      <c r="CJ446" s="93"/>
      <c r="CK446" s="93"/>
      <c r="CL446" s="93"/>
      <c r="CM446" s="93"/>
      <c r="CN446" s="93"/>
      <c r="CO446" s="93"/>
      <c r="CP446" s="93"/>
      <c r="CQ446" s="93"/>
      <c r="CR446" s="93"/>
      <c r="CS446" s="93"/>
      <c r="CT446" s="93"/>
      <c r="CU446" s="93"/>
      <c r="CV446" s="93"/>
      <c r="CW446" s="93"/>
      <c r="CX446" s="93"/>
      <c r="CY446" s="93"/>
      <c r="CZ446" s="93"/>
      <c r="DA446" s="93"/>
      <c r="DB446" s="93"/>
      <c r="DC446" s="93"/>
      <c r="DD446" s="93"/>
      <c r="DE446" s="93"/>
      <c r="DF446" s="93"/>
      <c r="DG446" s="93"/>
      <c r="DH446" s="93"/>
      <c r="DI446" s="93"/>
      <c r="DJ446" s="93"/>
      <c r="DK446" s="93"/>
      <c r="DL446" s="93"/>
      <c r="DM446" s="93"/>
      <c r="DN446" s="93"/>
      <c r="DO446" s="93"/>
      <c r="DP446" s="93"/>
      <c r="DQ446" s="93"/>
      <c r="DR446" s="93"/>
    </row>
    <row r="447">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c r="AA447" s="93"/>
      <c r="AB447" s="93"/>
      <c r="AC447" s="93"/>
      <c r="AD447" s="93"/>
      <c r="AE447" s="93"/>
      <c r="AF447" s="93"/>
      <c r="AG447" s="93"/>
      <c r="AH447" s="93"/>
      <c r="AI447" s="93"/>
      <c r="AJ447" s="93"/>
      <c r="AK447" s="93"/>
      <c r="AL447" s="93"/>
      <c r="AM447" s="93"/>
      <c r="AN447" s="93"/>
      <c r="AO447" s="93"/>
      <c r="AP447" s="93"/>
      <c r="AQ447" s="93"/>
      <c r="AR447" s="93"/>
      <c r="AS447" s="93"/>
      <c r="AT447" s="93"/>
      <c r="AU447" s="93"/>
      <c r="AV447" s="93"/>
      <c r="AW447" s="93"/>
      <c r="AX447" s="93"/>
      <c r="AY447" s="93"/>
      <c r="AZ447" s="93"/>
      <c r="BA447" s="93"/>
      <c r="BB447" s="93"/>
      <c r="BC447" s="93"/>
      <c r="BD447" s="93"/>
      <c r="BE447" s="93"/>
      <c r="BF447" s="93"/>
      <c r="BG447" s="93"/>
      <c r="BH447" s="93"/>
      <c r="BI447" s="93"/>
      <c r="BJ447" s="93"/>
      <c r="BK447" s="93"/>
      <c r="BL447" s="93"/>
      <c r="BM447" s="93"/>
      <c r="BN447" s="93"/>
      <c r="BO447" s="93"/>
      <c r="BP447" s="93"/>
      <c r="BQ447" s="93"/>
      <c r="BR447" s="93"/>
      <c r="BS447" s="93"/>
      <c r="BT447" s="93"/>
      <c r="BU447" s="93"/>
      <c r="BV447" s="93"/>
      <c r="BW447" s="93"/>
      <c r="BX447" s="93"/>
      <c r="BY447" s="93"/>
      <c r="BZ447" s="93"/>
      <c r="CA447" s="93"/>
      <c r="CB447" s="93"/>
      <c r="CC447" s="93"/>
      <c r="CD447" s="93"/>
      <c r="CE447" s="93"/>
      <c r="CF447" s="93"/>
      <c r="CG447" s="93"/>
      <c r="CH447" s="93"/>
      <c r="CI447" s="93"/>
      <c r="CJ447" s="93"/>
      <c r="CK447" s="93"/>
      <c r="CL447" s="93"/>
      <c r="CM447" s="93"/>
      <c r="CN447" s="93"/>
      <c r="CO447" s="93"/>
      <c r="CP447" s="93"/>
      <c r="CQ447" s="93"/>
      <c r="CR447" s="93"/>
      <c r="CS447" s="93"/>
      <c r="CT447" s="93"/>
      <c r="CU447" s="93"/>
      <c r="CV447" s="93"/>
      <c r="CW447" s="93"/>
      <c r="CX447" s="93"/>
      <c r="CY447" s="93"/>
      <c r="CZ447" s="93"/>
      <c r="DA447" s="93"/>
      <c r="DB447" s="93"/>
      <c r="DC447" s="93"/>
      <c r="DD447" s="93"/>
      <c r="DE447" s="93"/>
      <c r="DF447" s="93"/>
      <c r="DG447" s="93"/>
      <c r="DH447" s="93"/>
      <c r="DI447" s="93"/>
      <c r="DJ447" s="93"/>
      <c r="DK447" s="93"/>
      <c r="DL447" s="93"/>
      <c r="DM447" s="93"/>
      <c r="DN447" s="93"/>
      <c r="DO447" s="93"/>
      <c r="DP447" s="93"/>
      <c r="DQ447" s="93"/>
      <c r="DR447" s="93"/>
    </row>
    <row r="448">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c r="AA448" s="93"/>
      <c r="AB448" s="93"/>
      <c r="AC448" s="93"/>
      <c r="AD448" s="93"/>
      <c r="AE448" s="93"/>
      <c r="AF448" s="93"/>
      <c r="AG448" s="93"/>
      <c r="AH448" s="93"/>
      <c r="AI448" s="93"/>
      <c r="AJ448" s="93"/>
      <c r="AK448" s="93"/>
      <c r="AL448" s="93"/>
      <c r="AM448" s="93"/>
      <c r="AN448" s="93"/>
      <c r="AO448" s="93"/>
      <c r="AP448" s="93"/>
      <c r="AQ448" s="93"/>
      <c r="AR448" s="93"/>
      <c r="AS448" s="93"/>
      <c r="AT448" s="93"/>
      <c r="AU448" s="93"/>
      <c r="AV448" s="93"/>
      <c r="AW448" s="93"/>
      <c r="AX448" s="93"/>
      <c r="AY448" s="93"/>
      <c r="AZ448" s="93"/>
      <c r="BA448" s="93"/>
      <c r="BB448" s="93"/>
      <c r="BC448" s="93"/>
      <c r="BD448" s="93"/>
      <c r="BE448" s="93"/>
      <c r="BF448" s="93"/>
      <c r="BG448" s="93"/>
      <c r="BH448" s="93"/>
      <c r="BI448" s="93"/>
      <c r="BJ448" s="93"/>
      <c r="BK448" s="93"/>
      <c r="BL448" s="93"/>
      <c r="BM448" s="93"/>
      <c r="BN448" s="93"/>
      <c r="BO448" s="93"/>
      <c r="BP448" s="93"/>
      <c r="BQ448" s="93"/>
      <c r="BR448" s="93"/>
      <c r="BS448" s="93"/>
      <c r="BT448" s="93"/>
      <c r="BU448" s="93"/>
      <c r="BV448" s="93"/>
      <c r="BW448" s="93"/>
      <c r="BX448" s="93"/>
      <c r="BY448" s="93"/>
      <c r="BZ448" s="93"/>
      <c r="CA448" s="93"/>
      <c r="CB448" s="93"/>
      <c r="CC448" s="93"/>
      <c r="CD448" s="93"/>
      <c r="CE448" s="93"/>
      <c r="CF448" s="93"/>
      <c r="CG448" s="93"/>
      <c r="CH448" s="93"/>
      <c r="CI448" s="93"/>
      <c r="CJ448" s="93"/>
      <c r="CK448" s="93"/>
      <c r="CL448" s="93"/>
      <c r="CM448" s="93"/>
      <c r="CN448" s="93"/>
      <c r="CO448" s="93"/>
      <c r="CP448" s="93"/>
      <c r="CQ448" s="93"/>
      <c r="CR448" s="93"/>
      <c r="CS448" s="93"/>
      <c r="CT448" s="93"/>
      <c r="CU448" s="93"/>
      <c r="CV448" s="93"/>
      <c r="CW448" s="93"/>
      <c r="CX448" s="93"/>
      <c r="CY448" s="93"/>
      <c r="CZ448" s="93"/>
      <c r="DA448" s="93"/>
      <c r="DB448" s="93"/>
      <c r="DC448" s="93"/>
      <c r="DD448" s="93"/>
      <c r="DE448" s="93"/>
      <c r="DF448" s="93"/>
      <c r="DG448" s="93"/>
      <c r="DH448" s="93"/>
      <c r="DI448" s="93"/>
      <c r="DJ448" s="93"/>
      <c r="DK448" s="93"/>
      <c r="DL448" s="93"/>
      <c r="DM448" s="93"/>
      <c r="DN448" s="93"/>
      <c r="DO448" s="93"/>
      <c r="DP448" s="93"/>
      <c r="DQ448" s="93"/>
      <c r="DR448" s="93"/>
    </row>
    <row r="449">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c r="AA449" s="93"/>
      <c r="AB449" s="93"/>
      <c r="AC449" s="93"/>
      <c r="AD449" s="93"/>
      <c r="AE449" s="93"/>
      <c r="AF449" s="93"/>
      <c r="AG449" s="93"/>
      <c r="AH449" s="93"/>
      <c r="AI449" s="93"/>
      <c r="AJ449" s="93"/>
      <c r="AK449" s="93"/>
      <c r="AL449" s="93"/>
      <c r="AM449" s="93"/>
      <c r="AN449" s="93"/>
      <c r="AO449" s="93"/>
      <c r="AP449" s="93"/>
      <c r="AQ449" s="93"/>
      <c r="AR449" s="93"/>
      <c r="AS449" s="93"/>
      <c r="AT449" s="93"/>
      <c r="AU449" s="93"/>
      <c r="AV449" s="93"/>
      <c r="AW449" s="93"/>
      <c r="AX449" s="93"/>
      <c r="AY449" s="93"/>
      <c r="AZ449" s="93"/>
      <c r="BA449" s="93"/>
      <c r="BB449" s="93"/>
      <c r="BC449" s="93"/>
      <c r="BD449" s="93"/>
      <c r="BE449" s="93"/>
      <c r="BF449" s="93"/>
      <c r="BG449" s="93"/>
      <c r="BH449" s="93"/>
      <c r="BI449" s="93"/>
      <c r="BJ449" s="93"/>
      <c r="BK449" s="93"/>
      <c r="BL449" s="93"/>
      <c r="BM449" s="93"/>
      <c r="BN449" s="93"/>
      <c r="BO449" s="93"/>
      <c r="BP449" s="93"/>
      <c r="BQ449" s="93"/>
      <c r="BR449" s="93"/>
      <c r="BS449" s="93"/>
      <c r="BT449" s="93"/>
      <c r="BU449" s="93"/>
      <c r="BV449" s="93"/>
      <c r="BW449" s="93"/>
      <c r="BX449" s="93"/>
      <c r="BY449" s="93"/>
      <c r="BZ449" s="93"/>
      <c r="CA449" s="93"/>
      <c r="CB449" s="93"/>
      <c r="CC449" s="93"/>
      <c r="CD449" s="93"/>
      <c r="CE449" s="93"/>
      <c r="CF449" s="93"/>
      <c r="CG449" s="93"/>
      <c r="CH449" s="93"/>
      <c r="CI449" s="93"/>
      <c r="CJ449" s="93"/>
      <c r="CK449" s="93"/>
      <c r="CL449" s="93"/>
      <c r="CM449" s="93"/>
      <c r="CN449" s="93"/>
      <c r="CO449" s="93"/>
      <c r="CP449" s="93"/>
      <c r="CQ449" s="93"/>
      <c r="CR449" s="93"/>
      <c r="CS449" s="93"/>
      <c r="CT449" s="93"/>
      <c r="CU449" s="93"/>
      <c r="CV449" s="93"/>
      <c r="CW449" s="93"/>
      <c r="CX449" s="93"/>
      <c r="CY449" s="93"/>
      <c r="CZ449" s="93"/>
      <c r="DA449" s="93"/>
      <c r="DB449" s="93"/>
      <c r="DC449" s="93"/>
      <c r="DD449" s="93"/>
      <c r="DE449" s="93"/>
      <c r="DF449" s="93"/>
      <c r="DG449" s="93"/>
      <c r="DH449" s="93"/>
      <c r="DI449" s="93"/>
      <c r="DJ449" s="93"/>
      <c r="DK449" s="93"/>
      <c r="DL449" s="93"/>
      <c r="DM449" s="93"/>
      <c r="DN449" s="93"/>
      <c r="DO449" s="93"/>
      <c r="DP449" s="93"/>
      <c r="DQ449" s="93"/>
      <c r="DR449" s="93"/>
    </row>
    <row r="450">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c r="AA450" s="93"/>
      <c r="AB450" s="93"/>
      <c r="AC450" s="93"/>
      <c r="AD450" s="93"/>
      <c r="AE450" s="93"/>
      <c r="AF450" s="93"/>
      <c r="AG450" s="93"/>
      <c r="AH450" s="93"/>
      <c r="AI450" s="93"/>
      <c r="AJ450" s="93"/>
      <c r="AK450" s="93"/>
      <c r="AL450" s="93"/>
      <c r="AM450" s="93"/>
      <c r="AN450" s="93"/>
      <c r="AO450" s="93"/>
      <c r="AP450" s="93"/>
      <c r="AQ450" s="93"/>
      <c r="AR450" s="93"/>
      <c r="AS450" s="93"/>
      <c r="AT450" s="93"/>
      <c r="AU450" s="93"/>
      <c r="AV450" s="93"/>
      <c r="AW450" s="93"/>
      <c r="AX450" s="93"/>
      <c r="AY450" s="93"/>
      <c r="AZ450" s="93"/>
      <c r="BA450" s="93"/>
      <c r="BB450" s="93"/>
      <c r="BC450" s="93"/>
      <c r="BD450" s="93"/>
      <c r="BE450" s="93"/>
      <c r="BF450" s="93"/>
      <c r="BG450" s="93"/>
      <c r="BH450" s="93"/>
      <c r="BI450" s="93"/>
      <c r="BJ450" s="93"/>
      <c r="BK450" s="93"/>
      <c r="BL450" s="93"/>
      <c r="BM450" s="93"/>
      <c r="BN450" s="93"/>
      <c r="BO450" s="93"/>
      <c r="BP450" s="93"/>
      <c r="BQ450" s="93"/>
      <c r="BR450" s="93"/>
      <c r="BS450" s="93"/>
      <c r="BT450" s="93"/>
      <c r="BU450" s="93"/>
      <c r="BV450" s="93"/>
      <c r="BW450" s="93"/>
      <c r="BX450" s="93"/>
      <c r="BY450" s="93"/>
      <c r="BZ450" s="93"/>
      <c r="CA450" s="93"/>
      <c r="CB450" s="93"/>
      <c r="CC450" s="93"/>
      <c r="CD450" s="93"/>
      <c r="CE450" s="93"/>
      <c r="CF450" s="93"/>
      <c r="CG450" s="93"/>
      <c r="CH450" s="93"/>
      <c r="CI450" s="93"/>
      <c r="CJ450" s="93"/>
      <c r="CK450" s="93"/>
      <c r="CL450" s="93"/>
      <c r="CM450" s="93"/>
      <c r="CN450" s="93"/>
      <c r="CO450" s="93"/>
      <c r="CP450" s="93"/>
      <c r="CQ450" s="93"/>
      <c r="CR450" s="93"/>
      <c r="CS450" s="93"/>
      <c r="CT450" s="93"/>
      <c r="CU450" s="93"/>
      <c r="CV450" s="93"/>
      <c r="CW450" s="93"/>
      <c r="CX450" s="93"/>
      <c r="CY450" s="93"/>
      <c r="CZ450" s="93"/>
      <c r="DA450" s="93"/>
      <c r="DB450" s="93"/>
      <c r="DC450" s="93"/>
      <c r="DD450" s="93"/>
      <c r="DE450" s="93"/>
      <c r="DF450" s="93"/>
      <c r="DG450" s="93"/>
      <c r="DH450" s="93"/>
      <c r="DI450" s="93"/>
      <c r="DJ450" s="93"/>
      <c r="DK450" s="93"/>
      <c r="DL450" s="93"/>
      <c r="DM450" s="93"/>
      <c r="DN450" s="93"/>
      <c r="DO450" s="93"/>
      <c r="DP450" s="93"/>
      <c r="DQ450" s="93"/>
      <c r="DR450" s="93"/>
    </row>
    <row r="451">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c r="AA451" s="93"/>
      <c r="AB451" s="93"/>
      <c r="AC451" s="93"/>
      <c r="AD451" s="93"/>
      <c r="AE451" s="93"/>
      <c r="AF451" s="93"/>
      <c r="AG451" s="93"/>
      <c r="AH451" s="93"/>
      <c r="AI451" s="93"/>
      <c r="AJ451" s="93"/>
      <c r="AK451" s="93"/>
      <c r="AL451" s="93"/>
      <c r="AM451" s="93"/>
      <c r="AN451" s="93"/>
      <c r="AO451" s="93"/>
      <c r="AP451" s="93"/>
      <c r="AQ451" s="93"/>
      <c r="AR451" s="93"/>
      <c r="AS451" s="93"/>
      <c r="AT451" s="93"/>
      <c r="AU451" s="93"/>
      <c r="AV451" s="93"/>
      <c r="AW451" s="93"/>
      <c r="AX451" s="93"/>
      <c r="AY451" s="93"/>
      <c r="AZ451" s="93"/>
      <c r="BA451" s="93"/>
      <c r="BB451" s="93"/>
      <c r="BC451" s="93"/>
      <c r="BD451" s="93"/>
      <c r="BE451" s="93"/>
      <c r="BF451" s="93"/>
      <c r="BG451" s="93"/>
      <c r="BH451" s="93"/>
      <c r="BI451" s="93"/>
      <c r="BJ451" s="93"/>
      <c r="BK451" s="93"/>
      <c r="BL451" s="93"/>
      <c r="BM451" s="93"/>
      <c r="BN451" s="93"/>
      <c r="BO451" s="93"/>
      <c r="BP451" s="93"/>
      <c r="BQ451" s="93"/>
      <c r="BR451" s="93"/>
      <c r="BS451" s="93"/>
      <c r="BT451" s="93"/>
      <c r="BU451" s="93"/>
      <c r="BV451" s="93"/>
      <c r="BW451" s="93"/>
      <c r="BX451" s="93"/>
      <c r="BY451" s="93"/>
      <c r="BZ451" s="93"/>
      <c r="CA451" s="93"/>
      <c r="CB451" s="93"/>
      <c r="CC451" s="93"/>
      <c r="CD451" s="93"/>
      <c r="CE451" s="93"/>
      <c r="CF451" s="93"/>
      <c r="CG451" s="93"/>
      <c r="CH451" s="93"/>
      <c r="CI451" s="93"/>
      <c r="CJ451" s="93"/>
      <c r="CK451" s="93"/>
      <c r="CL451" s="93"/>
      <c r="CM451" s="93"/>
      <c r="CN451" s="93"/>
      <c r="CO451" s="93"/>
      <c r="CP451" s="93"/>
      <c r="CQ451" s="93"/>
      <c r="CR451" s="93"/>
      <c r="CS451" s="93"/>
      <c r="CT451" s="93"/>
      <c r="CU451" s="93"/>
      <c r="CV451" s="93"/>
      <c r="CW451" s="93"/>
      <c r="CX451" s="93"/>
      <c r="CY451" s="93"/>
      <c r="CZ451" s="93"/>
      <c r="DA451" s="93"/>
      <c r="DB451" s="93"/>
      <c r="DC451" s="93"/>
      <c r="DD451" s="93"/>
      <c r="DE451" s="93"/>
      <c r="DF451" s="93"/>
      <c r="DG451" s="93"/>
      <c r="DH451" s="93"/>
      <c r="DI451" s="93"/>
      <c r="DJ451" s="93"/>
      <c r="DK451" s="93"/>
      <c r="DL451" s="93"/>
      <c r="DM451" s="93"/>
      <c r="DN451" s="93"/>
      <c r="DO451" s="93"/>
      <c r="DP451" s="93"/>
      <c r="DQ451" s="93"/>
      <c r="DR451" s="93"/>
    </row>
    <row r="452">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c r="AA452" s="93"/>
      <c r="AB452" s="93"/>
      <c r="AC452" s="93"/>
      <c r="AD452" s="93"/>
      <c r="AE452" s="93"/>
      <c r="AF452" s="93"/>
      <c r="AG452" s="93"/>
      <c r="AH452" s="93"/>
      <c r="AI452" s="93"/>
      <c r="AJ452" s="93"/>
      <c r="AK452" s="93"/>
      <c r="AL452" s="93"/>
      <c r="AM452" s="93"/>
      <c r="AN452" s="93"/>
      <c r="AO452" s="93"/>
      <c r="AP452" s="93"/>
      <c r="AQ452" s="93"/>
      <c r="AR452" s="93"/>
      <c r="AS452" s="93"/>
      <c r="AT452" s="93"/>
      <c r="AU452" s="93"/>
      <c r="AV452" s="93"/>
      <c r="AW452" s="93"/>
      <c r="AX452" s="93"/>
      <c r="AY452" s="93"/>
      <c r="AZ452" s="93"/>
      <c r="BA452" s="93"/>
      <c r="BB452" s="93"/>
      <c r="BC452" s="93"/>
      <c r="BD452" s="93"/>
      <c r="BE452" s="93"/>
      <c r="BF452" s="93"/>
      <c r="BG452" s="93"/>
      <c r="BH452" s="93"/>
      <c r="BI452" s="93"/>
      <c r="BJ452" s="93"/>
      <c r="BK452" s="93"/>
      <c r="BL452" s="93"/>
      <c r="BM452" s="93"/>
      <c r="BN452" s="93"/>
      <c r="BO452" s="93"/>
      <c r="BP452" s="93"/>
      <c r="BQ452" s="93"/>
      <c r="BR452" s="93"/>
      <c r="BS452" s="93"/>
      <c r="BT452" s="93"/>
      <c r="BU452" s="93"/>
      <c r="BV452" s="93"/>
      <c r="BW452" s="93"/>
      <c r="BX452" s="93"/>
      <c r="BY452" s="93"/>
      <c r="BZ452" s="93"/>
      <c r="CA452" s="93"/>
      <c r="CB452" s="93"/>
      <c r="CC452" s="93"/>
      <c r="CD452" s="93"/>
      <c r="CE452" s="93"/>
      <c r="CF452" s="93"/>
      <c r="CG452" s="93"/>
      <c r="CH452" s="93"/>
      <c r="CI452" s="93"/>
      <c r="CJ452" s="93"/>
      <c r="CK452" s="93"/>
      <c r="CL452" s="93"/>
      <c r="CM452" s="93"/>
      <c r="CN452" s="93"/>
      <c r="CO452" s="93"/>
      <c r="CP452" s="93"/>
      <c r="CQ452" s="93"/>
      <c r="CR452" s="93"/>
      <c r="CS452" s="93"/>
      <c r="CT452" s="93"/>
      <c r="CU452" s="93"/>
      <c r="CV452" s="93"/>
      <c r="CW452" s="93"/>
      <c r="CX452" s="93"/>
      <c r="CY452" s="93"/>
      <c r="CZ452" s="93"/>
      <c r="DA452" s="93"/>
      <c r="DB452" s="93"/>
      <c r="DC452" s="93"/>
      <c r="DD452" s="93"/>
      <c r="DE452" s="93"/>
      <c r="DF452" s="93"/>
      <c r="DG452" s="93"/>
      <c r="DH452" s="93"/>
      <c r="DI452" s="93"/>
      <c r="DJ452" s="93"/>
      <c r="DK452" s="93"/>
      <c r="DL452" s="93"/>
      <c r="DM452" s="93"/>
      <c r="DN452" s="93"/>
      <c r="DO452" s="93"/>
      <c r="DP452" s="93"/>
      <c r="DQ452" s="93"/>
      <c r="DR452" s="93"/>
    </row>
    <row r="453">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c r="AA453" s="93"/>
      <c r="AB453" s="93"/>
      <c r="AC453" s="93"/>
      <c r="AD453" s="93"/>
      <c r="AE453" s="93"/>
      <c r="AF453" s="93"/>
      <c r="AG453" s="93"/>
      <c r="AH453" s="93"/>
      <c r="AI453" s="93"/>
      <c r="AJ453" s="93"/>
      <c r="AK453" s="93"/>
      <c r="AL453" s="93"/>
      <c r="AM453" s="93"/>
      <c r="AN453" s="93"/>
      <c r="AO453" s="93"/>
      <c r="AP453" s="93"/>
      <c r="AQ453" s="93"/>
      <c r="AR453" s="93"/>
      <c r="AS453" s="93"/>
      <c r="AT453" s="93"/>
      <c r="AU453" s="93"/>
      <c r="AV453" s="93"/>
      <c r="AW453" s="93"/>
      <c r="AX453" s="93"/>
      <c r="AY453" s="93"/>
      <c r="AZ453" s="93"/>
      <c r="BA453" s="93"/>
      <c r="BB453" s="93"/>
      <c r="BC453" s="93"/>
      <c r="BD453" s="93"/>
      <c r="BE453" s="93"/>
      <c r="BF453" s="93"/>
      <c r="BG453" s="93"/>
      <c r="BH453" s="93"/>
      <c r="BI453" s="93"/>
      <c r="BJ453" s="93"/>
      <c r="BK453" s="93"/>
      <c r="BL453" s="93"/>
      <c r="BM453" s="93"/>
      <c r="BN453" s="93"/>
      <c r="BO453" s="93"/>
      <c r="BP453" s="93"/>
      <c r="BQ453" s="93"/>
      <c r="BR453" s="93"/>
      <c r="BS453" s="93"/>
      <c r="BT453" s="93"/>
      <c r="BU453" s="93"/>
      <c r="BV453" s="93"/>
      <c r="BW453" s="93"/>
      <c r="BX453" s="93"/>
      <c r="BY453" s="93"/>
      <c r="BZ453" s="93"/>
      <c r="CA453" s="93"/>
      <c r="CB453" s="93"/>
      <c r="CC453" s="93"/>
      <c r="CD453" s="93"/>
      <c r="CE453" s="93"/>
      <c r="CF453" s="93"/>
      <c r="CG453" s="93"/>
      <c r="CH453" s="93"/>
      <c r="CI453" s="93"/>
      <c r="CJ453" s="93"/>
      <c r="CK453" s="93"/>
      <c r="CL453" s="93"/>
      <c r="CM453" s="93"/>
      <c r="CN453" s="93"/>
      <c r="CO453" s="93"/>
      <c r="CP453" s="93"/>
      <c r="CQ453" s="93"/>
      <c r="CR453" s="93"/>
      <c r="CS453" s="93"/>
      <c r="CT453" s="93"/>
      <c r="CU453" s="93"/>
      <c r="CV453" s="93"/>
      <c r="CW453" s="93"/>
      <c r="CX453" s="93"/>
      <c r="CY453" s="93"/>
      <c r="CZ453" s="93"/>
      <c r="DA453" s="93"/>
      <c r="DB453" s="93"/>
      <c r="DC453" s="93"/>
      <c r="DD453" s="93"/>
      <c r="DE453" s="93"/>
      <c r="DF453" s="93"/>
      <c r="DG453" s="93"/>
      <c r="DH453" s="93"/>
      <c r="DI453" s="93"/>
      <c r="DJ453" s="93"/>
      <c r="DK453" s="93"/>
      <c r="DL453" s="93"/>
      <c r="DM453" s="93"/>
      <c r="DN453" s="93"/>
      <c r="DO453" s="93"/>
      <c r="DP453" s="93"/>
      <c r="DQ453" s="93"/>
      <c r="DR453" s="93"/>
    </row>
    <row r="454">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c r="AA454" s="93"/>
      <c r="AB454" s="93"/>
      <c r="AC454" s="93"/>
      <c r="AD454" s="93"/>
      <c r="AE454" s="93"/>
      <c r="AF454" s="93"/>
      <c r="AG454" s="93"/>
      <c r="AH454" s="93"/>
      <c r="AI454" s="93"/>
      <c r="AJ454" s="93"/>
      <c r="AK454" s="93"/>
      <c r="AL454" s="93"/>
      <c r="AM454" s="93"/>
      <c r="AN454" s="93"/>
      <c r="AO454" s="93"/>
      <c r="AP454" s="93"/>
      <c r="AQ454" s="93"/>
      <c r="AR454" s="93"/>
      <c r="AS454" s="93"/>
      <c r="AT454" s="93"/>
      <c r="AU454" s="93"/>
      <c r="AV454" s="93"/>
      <c r="AW454" s="93"/>
      <c r="AX454" s="93"/>
      <c r="AY454" s="93"/>
      <c r="AZ454" s="93"/>
      <c r="BA454" s="93"/>
      <c r="BB454" s="93"/>
      <c r="BC454" s="93"/>
      <c r="BD454" s="93"/>
      <c r="BE454" s="93"/>
      <c r="BF454" s="93"/>
      <c r="BG454" s="93"/>
      <c r="BH454" s="93"/>
      <c r="BI454" s="93"/>
      <c r="BJ454" s="93"/>
      <c r="BK454" s="93"/>
      <c r="BL454" s="93"/>
      <c r="BM454" s="93"/>
      <c r="BN454" s="93"/>
      <c r="BO454" s="93"/>
      <c r="BP454" s="93"/>
      <c r="BQ454" s="93"/>
      <c r="BR454" s="93"/>
      <c r="BS454" s="93"/>
      <c r="BT454" s="93"/>
      <c r="BU454" s="93"/>
      <c r="BV454" s="93"/>
      <c r="BW454" s="93"/>
      <c r="BX454" s="93"/>
      <c r="BY454" s="93"/>
      <c r="BZ454" s="93"/>
      <c r="CA454" s="93"/>
      <c r="CB454" s="93"/>
      <c r="CC454" s="93"/>
      <c r="CD454" s="93"/>
      <c r="CE454" s="93"/>
      <c r="CF454" s="93"/>
      <c r="CG454" s="93"/>
      <c r="CH454" s="93"/>
      <c r="CI454" s="93"/>
      <c r="CJ454" s="93"/>
      <c r="CK454" s="93"/>
      <c r="CL454" s="93"/>
      <c r="CM454" s="93"/>
      <c r="CN454" s="93"/>
      <c r="CO454" s="93"/>
      <c r="CP454" s="93"/>
      <c r="CQ454" s="93"/>
      <c r="CR454" s="93"/>
      <c r="CS454" s="93"/>
      <c r="CT454" s="93"/>
      <c r="CU454" s="93"/>
      <c r="CV454" s="93"/>
      <c r="CW454" s="93"/>
      <c r="CX454" s="93"/>
      <c r="CY454" s="93"/>
      <c r="CZ454" s="93"/>
      <c r="DA454" s="93"/>
      <c r="DB454" s="93"/>
      <c r="DC454" s="93"/>
      <c r="DD454" s="93"/>
      <c r="DE454" s="93"/>
      <c r="DF454" s="93"/>
      <c r="DG454" s="93"/>
      <c r="DH454" s="93"/>
      <c r="DI454" s="93"/>
      <c r="DJ454" s="93"/>
      <c r="DK454" s="93"/>
      <c r="DL454" s="93"/>
      <c r="DM454" s="93"/>
      <c r="DN454" s="93"/>
      <c r="DO454" s="93"/>
      <c r="DP454" s="93"/>
      <c r="DQ454" s="93"/>
      <c r="DR454" s="93"/>
    </row>
    <row r="455">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c r="AA455" s="93"/>
      <c r="AB455" s="93"/>
      <c r="AC455" s="93"/>
      <c r="AD455" s="93"/>
      <c r="AE455" s="93"/>
      <c r="AF455" s="93"/>
      <c r="AG455" s="93"/>
      <c r="AH455" s="93"/>
      <c r="AI455" s="93"/>
      <c r="AJ455" s="93"/>
      <c r="AK455" s="93"/>
      <c r="AL455" s="93"/>
      <c r="AM455" s="93"/>
      <c r="AN455" s="93"/>
      <c r="AO455" s="93"/>
      <c r="AP455" s="93"/>
      <c r="AQ455" s="93"/>
      <c r="AR455" s="93"/>
      <c r="AS455" s="93"/>
      <c r="AT455" s="93"/>
      <c r="AU455" s="93"/>
      <c r="AV455" s="93"/>
      <c r="AW455" s="93"/>
      <c r="AX455" s="93"/>
      <c r="AY455" s="93"/>
      <c r="AZ455" s="93"/>
      <c r="BA455" s="93"/>
      <c r="BB455" s="93"/>
      <c r="BC455" s="93"/>
      <c r="BD455" s="93"/>
      <c r="BE455" s="93"/>
      <c r="BF455" s="93"/>
      <c r="BG455" s="93"/>
      <c r="BH455" s="93"/>
      <c r="BI455" s="93"/>
      <c r="BJ455" s="93"/>
      <c r="BK455" s="93"/>
      <c r="BL455" s="93"/>
      <c r="BM455" s="93"/>
      <c r="BN455" s="93"/>
      <c r="BO455" s="93"/>
      <c r="BP455" s="93"/>
      <c r="BQ455" s="93"/>
      <c r="BR455" s="93"/>
      <c r="BS455" s="93"/>
      <c r="BT455" s="93"/>
      <c r="BU455" s="93"/>
      <c r="BV455" s="93"/>
      <c r="BW455" s="93"/>
      <c r="BX455" s="93"/>
      <c r="BY455" s="93"/>
      <c r="BZ455" s="93"/>
      <c r="CA455" s="93"/>
      <c r="CB455" s="93"/>
      <c r="CC455" s="93"/>
      <c r="CD455" s="93"/>
      <c r="CE455" s="93"/>
      <c r="CF455" s="93"/>
      <c r="CG455" s="93"/>
      <c r="CH455" s="93"/>
      <c r="CI455" s="93"/>
      <c r="CJ455" s="93"/>
      <c r="CK455" s="93"/>
      <c r="CL455" s="93"/>
      <c r="CM455" s="93"/>
      <c r="CN455" s="93"/>
      <c r="CO455" s="93"/>
      <c r="CP455" s="93"/>
      <c r="CQ455" s="93"/>
      <c r="CR455" s="93"/>
      <c r="CS455" s="93"/>
      <c r="CT455" s="93"/>
      <c r="CU455" s="93"/>
      <c r="CV455" s="93"/>
      <c r="CW455" s="93"/>
      <c r="CX455" s="93"/>
      <c r="CY455" s="93"/>
      <c r="CZ455" s="93"/>
      <c r="DA455" s="93"/>
      <c r="DB455" s="93"/>
      <c r="DC455" s="93"/>
      <c r="DD455" s="93"/>
      <c r="DE455" s="93"/>
      <c r="DF455" s="93"/>
      <c r="DG455" s="93"/>
      <c r="DH455" s="93"/>
      <c r="DI455" s="93"/>
      <c r="DJ455" s="93"/>
      <c r="DK455" s="93"/>
      <c r="DL455" s="93"/>
      <c r="DM455" s="93"/>
      <c r="DN455" s="93"/>
      <c r="DO455" s="93"/>
      <c r="DP455" s="93"/>
      <c r="DQ455" s="93"/>
      <c r="DR455" s="93"/>
    </row>
    <row r="456">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c r="AA456" s="93"/>
      <c r="AB456" s="93"/>
      <c r="AC456" s="93"/>
      <c r="AD456" s="93"/>
      <c r="AE456" s="93"/>
      <c r="AF456" s="93"/>
      <c r="AG456" s="93"/>
      <c r="AH456" s="93"/>
      <c r="AI456" s="93"/>
      <c r="AJ456" s="93"/>
      <c r="AK456" s="93"/>
      <c r="AL456" s="93"/>
      <c r="AM456" s="93"/>
      <c r="AN456" s="93"/>
      <c r="AO456" s="93"/>
      <c r="AP456" s="93"/>
      <c r="AQ456" s="93"/>
      <c r="AR456" s="93"/>
      <c r="AS456" s="93"/>
      <c r="AT456" s="93"/>
      <c r="AU456" s="93"/>
      <c r="AV456" s="93"/>
      <c r="AW456" s="93"/>
      <c r="AX456" s="93"/>
      <c r="AY456" s="93"/>
      <c r="AZ456" s="93"/>
      <c r="BA456" s="93"/>
      <c r="BB456" s="93"/>
      <c r="BC456" s="93"/>
      <c r="BD456" s="93"/>
      <c r="BE456" s="93"/>
      <c r="BF456" s="93"/>
      <c r="BG456" s="93"/>
      <c r="BH456" s="93"/>
      <c r="BI456" s="93"/>
      <c r="BJ456" s="93"/>
      <c r="BK456" s="93"/>
      <c r="BL456" s="93"/>
      <c r="BM456" s="93"/>
      <c r="BN456" s="93"/>
      <c r="BO456" s="93"/>
      <c r="BP456" s="93"/>
      <c r="BQ456" s="93"/>
      <c r="BR456" s="93"/>
      <c r="BS456" s="93"/>
      <c r="BT456" s="93"/>
      <c r="BU456" s="93"/>
      <c r="BV456" s="93"/>
      <c r="BW456" s="93"/>
      <c r="BX456" s="93"/>
      <c r="BY456" s="93"/>
      <c r="BZ456" s="93"/>
      <c r="CA456" s="93"/>
      <c r="CB456" s="93"/>
      <c r="CC456" s="93"/>
      <c r="CD456" s="93"/>
      <c r="CE456" s="93"/>
      <c r="CF456" s="93"/>
      <c r="CG456" s="93"/>
      <c r="CH456" s="93"/>
      <c r="CI456" s="93"/>
      <c r="CJ456" s="93"/>
      <c r="CK456" s="93"/>
      <c r="CL456" s="93"/>
      <c r="CM456" s="93"/>
      <c r="CN456" s="93"/>
      <c r="CO456" s="93"/>
      <c r="CP456" s="93"/>
      <c r="CQ456" s="93"/>
      <c r="CR456" s="93"/>
      <c r="CS456" s="93"/>
      <c r="CT456" s="93"/>
      <c r="CU456" s="93"/>
      <c r="CV456" s="93"/>
      <c r="CW456" s="93"/>
      <c r="CX456" s="93"/>
      <c r="CY456" s="93"/>
      <c r="CZ456" s="93"/>
      <c r="DA456" s="93"/>
      <c r="DB456" s="93"/>
      <c r="DC456" s="93"/>
      <c r="DD456" s="93"/>
      <c r="DE456" s="93"/>
      <c r="DF456" s="93"/>
      <c r="DG456" s="93"/>
      <c r="DH456" s="93"/>
      <c r="DI456" s="93"/>
      <c r="DJ456" s="93"/>
      <c r="DK456" s="93"/>
      <c r="DL456" s="93"/>
      <c r="DM456" s="93"/>
      <c r="DN456" s="93"/>
      <c r="DO456" s="93"/>
      <c r="DP456" s="93"/>
      <c r="DQ456" s="93"/>
      <c r="DR456" s="93"/>
    </row>
    <row r="457">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c r="AA457" s="93"/>
      <c r="AB457" s="93"/>
      <c r="AC457" s="93"/>
      <c r="AD457" s="93"/>
      <c r="AE457" s="93"/>
      <c r="AF457" s="93"/>
      <c r="AG457" s="93"/>
      <c r="AH457" s="93"/>
      <c r="AI457" s="93"/>
      <c r="AJ457" s="93"/>
      <c r="AK457" s="93"/>
      <c r="AL457" s="93"/>
      <c r="AM457" s="93"/>
      <c r="AN457" s="93"/>
      <c r="AO457" s="93"/>
      <c r="AP457" s="93"/>
      <c r="AQ457" s="93"/>
      <c r="AR457" s="93"/>
      <c r="AS457" s="93"/>
      <c r="AT457" s="93"/>
      <c r="AU457" s="93"/>
      <c r="AV457" s="93"/>
      <c r="AW457" s="93"/>
      <c r="AX457" s="93"/>
      <c r="AY457" s="93"/>
      <c r="AZ457" s="93"/>
      <c r="BA457" s="93"/>
      <c r="BB457" s="93"/>
      <c r="BC457" s="93"/>
      <c r="BD457" s="93"/>
      <c r="BE457" s="93"/>
      <c r="BF457" s="93"/>
      <c r="BG457" s="93"/>
      <c r="BH457" s="93"/>
      <c r="BI457" s="93"/>
      <c r="BJ457" s="93"/>
      <c r="BK457" s="93"/>
      <c r="BL457" s="93"/>
      <c r="BM457" s="93"/>
      <c r="BN457" s="93"/>
      <c r="BO457" s="93"/>
      <c r="BP457" s="93"/>
      <c r="BQ457" s="93"/>
      <c r="BR457" s="93"/>
      <c r="BS457" s="93"/>
      <c r="BT457" s="93"/>
      <c r="BU457" s="93"/>
      <c r="BV457" s="93"/>
      <c r="BW457" s="93"/>
      <c r="BX457" s="93"/>
      <c r="BY457" s="93"/>
      <c r="BZ457" s="93"/>
      <c r="CA457" s="93"/>
      <c r="CB457" s="93"/>
      <c r="CC457" s="93"/>
      <c r="CD457" s="93"/>
      <c r="CE457" s="93"/>
      <c r="CF457" s="93"/>
      <c r="CG457" s="93"/>
      <c r="CH457" s="93"/>
      <c r="CI457" s="93"/>
      <c r="CJ457" s="93"/>
      <c r="CK457" s="93"/>
      <c r="CL457" s="93"/>
      <c r="CM457" s="93"/>
      <c r="CN457" s="93"/>
      <c r="CO457" s="93"/>
      <c r="CP457" s="93"/>
      <c r="CQ457" s="93"/>
      <c r="CR457" s="93"/>
      <c r="CS457" s="93"/>
      <c r="CT457" s="93"/>
      <c r="CU457" s="93"/>
      <c r="CV457" s="93"/>
      <c r="CW457" s="93"/>
      <c r="CX457" s="93"/>
      <c r="CY457" s="93"/>
      <c r="CZ457" s="93"/>
      <c r="DA457" s="93"/>
      <c r="DB457" s="93"/>
      <c r="DC457" s="93"/>
      <c r="DD457" s="93"/>
      <c r="DE457" s="93"/>
      <c r="DF457" s="93"/>
      <c r="DG457" s="93"/>
      <c r="DH457" s="93"/>
      <c r="DI457" s="93"/>
      <c r="DJ457" s="93"/>
      <c r="DK457" s="93"/>
      <c r="DL457" s="93"/>
      <c r="DM457" s="93"/>
      <c r="DN457" s="93"/>
      <c r="DO457" s="93"/>
      <c r="DP457" s="93"/>
      <c r="DQ457" s="93"/>
      <c r="DR457" s="93"/>
    </row>
    <row r="458">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c r="AA458" s="93"/>
      <c r="AB458" s="93"/>
      <c r="AC458" s="93"/>
      <c r="AD458" s="93"/>
      <c r="AE458" s="93"/>
      <c r="AF458" s="93"/>
      <c r="AG458" s="93"/>
      <c r="AH458" s="93"/>
      <c r="AI458" s="93"/>
      <c r="AJ458" s="93"/>
      <c r="AK458" s="93"/>
      <c r="AL458" s="93"/>
      <c r="AM458" s="93"/>
      <c r="AN458" s="93"/>
      <c r="AO458" s="93"/>
      <c r="AP458" s="93"/>
      <c r="AQ458" s="93"/>
      <c r="AR458" s="93"/>
      <c r="AS458" s="93"/>
      <c r="AT458" s="93"/>
      <c r="AU458" s="93"/>
      <c r="AV458" s="93"/>
      <c r="AW458" s="93"/>
      <c r="AX458" s="93"/>
      <c r="AY458" s="93"/>
      <c r="AZ458" s="93"/>
      <c r="BA458" s="93"/>
      <c r="BB458" s="93"/>
      <c r="BC458" s="93"/>
      <c r="BD458" s="93"/>
      <c r="BE458" s="93"/>
      <c r="BF458" s="93"/>
      <c r="BG458" s="93"/>
      <c r="BH458" s="93"/>
      <c r="BI458" s="93"/>
      <c r="BJ458" s="93"/>
      <c r="BK458" s="93"/>
      <c r="BL458" s="93"/>
      <c r="BM458" s="93"/>
      <c r="BN458" s="93"/>
      <c r="BO458" s="93"/>
      <c r="BP458" s="93"/>
      <c r="BQ458" s="93"/>
      <c r="BR458" s="93"/>
      <c r="BS458" s="93"/>
      <c r="BT458" s="93"/>
      <c r="BU458" s="93"/>
      <c r="BV458" s="93"/>
      <c r="BW458" s="93"/>
      <c r="BX458" s="93"/>
      <c r="BY458" s="93"/>
      <c r="BZ458" s="93"/>
      <c r="CA458" s="93"/>
      <c r="CB458" s="93"/>
      <c r="CC458" s="93"/>
      <c r="CD458" s="93"/>
      <c r="CE458" s="93"/>
      <c r="CF458" s="93"/>
      <c r="CG458" s="93"/>
      <c r="CH458" s="93"/>
      <c r="CI458" s="93"/>
      <c r="CJ458" s="93"/>
      <c r="CK458" s="93"/>
      <c r="CL458" s="93"/>
      <c r="CM458" s="93"/>
      <c r="CN458" s="93"/>
      <c r="CO458" s="93"/>
      <c r="CP458" s="93"/>
      <c r="CQ458" s="93"/>
      <c r="CR458" s="93"/>
      <c r="CS458" s="93"/>
      <c r="CT458" s="93"/>
      <c r="CU458" s="93"/>
      <c r="CV458" s="93"/>
      <c r="CW458" s="93"/>
      <c r="CX458" s="93"/>
      <c r="CY458" s="93"/>
      <c r="CZ458" s="93"/>
      <c r="DA458" s="93"/>
      <c r="DB458" s="93"/>
      <c r="DC458" s="93"/>
      <c r="DD458" s="93"/>
      <c r="DE458" s="93"/>
      <c r="DF458" s="93"/>
      <c r="DG458" s="93"/>
      <c r="DH458" s="93"/>
      <c r="DI458" s="93"/>
      <c r="DJ458" s="93"/>
      <c r="DK458" s="93"/>
      <c r="DL458" s="93"/>
      <c r="DM458" s="93"/>
      <c r="DN458" s="93"/>
      <c r="DO458" s="93"/>
      <c r="DP458" s="93"/>
      <c r="DQ458" s="93"/>
      <c r="DR458" s="93"/>
    </row>
    <row r="459">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c r="AA459" s="93"/>
      <c r="AB459" s="93"/>
      <c r="AC459" s="93"/>
      <c r="AD459" s="93"/>
      <c r="AE459" s="93"/>
      <c r="AF459" s="93"/>
      <c r="AG459" s="93"/>
      <c r="AH459" s="93"/>
      <c r="AI459" s="93"/>
      <c r="AJ459" s="93"/>
      <c r="AK459" s="93"/>
      <c r="AL459" s="93"/>
      <c r="AM459" s="93"/>
      <c r="AN459" s="93"/>
      <c r="AO459" s="93"/>
      <c r="AP459" s="93"/>
      <c r="AQ459" s="93"/>
      <c r="AR459" s="93"/>
      <c r="AS459" s="93"/>
      <c r="AT459" s="93"/>
      <c r="AU459" s="93"/>
      <c r="AV459" s="93"/>
      <c r="AW459" s="93"/>
      <c r="AX459" s="93"/>
      <c r="AY459" s="93"/>
      <c r="AZ459" s="93"/>
      <c r="BA459" s="93"/>
      <c r="BB459" s="93"/>
      <c r="BC459" s="93"/>
      <c r="BD459" s="93"/>
      <c r="BE459" s="93"/>
      <c r="BF459" s="93"/>
      <c r="BG459" s="93"/>
      <c r="BH459" s="93"/>
      <c r="BI459" s="93"/>
      <c r="BJ459" s="93"/>
      <c r="BK459" s="93"/>
      <c r="BL459" s="93"/>
      <c r="BM459" s="93"/>
      <c r="BN459" s="93"/>
      <c r="BO459" s="93"/>
      <c r="BP459" s="93"/>
      <c r="BQ459" s="93"/>
      <c r="BR459" s="93"/>
      <c r="BS459" s="93"/>
      <c r="BT459" s="93"/>
      <c r="BU459" s="93"/>
      <c r="BV459" s="93"/>
      <c r="BW459" s="93"/>
      <c r="BX459" s="93"/>
      <c r="BY459" s="93"/>
      <c r="BZ459" s="93"/>
      <c r="CA459" s="93"/>
      <c r="CB459" s="93"/>
      <c r="CC459" s="93"/>
      <c r="CD459" s="93"/>
      <c r="CE459" s="93"/>
      <c r="CF459" s="93"/>
      <c r="CG459" s="93"/>
      <c r="CH459" s="93"/>
      <c r="CI459" s="93"/>
      <c r="CJ459" s="93"/>
      <c r="CK459" s="93"/>
      <c r="CL459" s="93"/>
      <c r="CM459" s="93"/>
      <c r="CN459" s="93"/>
      <c r="CO459" s="93"/>
      <c r="CP459" s="93"/>
      <c r="CQ459" s="93"/>
      <c r="CR459" s="93"/>
      <c r="CS459" s="93"/>
      <c r="CT459" s="93"/>
      <c r="CU459" s="93"/>
      <c r="CV459" s="93"/>
      <c r="CW459" s="93"/>
      <c r="CX459" s="93"/>
      <c r="CY459" s="93"/>
      <c r="CZ459" s="93"/>
      <c r="DA459" s="93"/>
      <c r="DB459" s="93"/>
      <c r="DC459" s="93"/>
      <c r="DD459" s="93"/>
      <c r="DE459" s="93"/>
      <c r="DF459" s="93"/>
      <c r="DG459" s="93"/>
      <c r="DH459" s="93"/>
      <c r="DI459" s="93"/>
      <c r="DJ459" s="93"/>
      <c r="DK459" s="93"/>
      <c r="DL459" s="93"/>
      <c r="DM459" s="93"/>
      <c r="DN459" s="93"/>
      <c r="DO459" s="93"/>
      <c r="DP459" s="93"/>
      <c r="DQ459" s="93"/>
      <c r="DR459" s="93"/>
    </row>
    <row r="460">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c r="AA460" s="93"/>
      <c r="AB460" s="93"/>
      <c r="AC460" s="93"/>
      <c r="AD460" s="93"/>
      <c r="AE460" s="93"/>
      <c r="AF460" s="93"/>
      <c r="AG460" s="93"/>
      <c r="AH460" s="93"/>
      <c r="AI460" s="93"/>
      <c r="AJ460" s="93"/>
      <c r="AK460" s="93"/>
      <c r="AL460" s="93"/>
      <c r="AM460" s="93"/>
      <c r="AN460" s="93"/>
      <c r="AO460" s="93"/>
      <c r="AP460" s="93"/>
      <c r="AQ460" s="93"/>
      <c r="AR460" s="93"/>
      <c r="AS460" s="93"/>
      <c r="AT460" s="93"/>
      <c r="AU460" s="93"/>
      <c r="AV460" s="93"/>
      <c r="AW460" s="93"/>
      <c r="AX460" s="93"/>
      <c r="AY460" s="93"/>
      <c r="AZ460" s="93"/>
      <c r="BA460" s="93"/>
      <c r="BB460" s="93"/>
      <c r="BC460" s="93"/>
      <c r="BD460" s="93"/>
      <c r="BE460" s="93"/>
      <c r="BF460" s="93"/>
      <c r="BG460" s="93"/>
      <c r="BH460" s="93"/>
      <c r="BI460" s="93"/>
      <c r="BJ460" s="93"/>
      <c r="BK460" s="93"/>
      <c r="BL460" s="93"/>
      <c r="BM460" s="93"/>
      <c r="BN460" s="93"/>
      <c r="BO460" s="93"/>
      <c r="BP460" s="93"/>
      <c r="BQ460" s="93"/>
      <c r="BR460" s="93"/>
      <c r="BS460" s="93"/>
      <c r="BT460" s="93"/>
      <c r="BU460" s="93"/>
      <c r="BV460" s="93"/>
      <c r="BW460" s="93"/>
      <c r="BX460" s="93"/>
      <c r="BY460" s="93"/>
      <c r="BZ460" s="93"/>
      <c r="CA460" s="93"/>
      <c r="CB460" s="93"/>
      <c r="CC460" s="93"/>
      <c r="CD460" s="93"/>
      <c r="CE460" s="93"/>
      <c r="CF460" s="93"/>
      <c r="CG460" s="93"/>
      <c r="CH460" s="93"/>
      <c r="CI460" s="93"/>
      <c r="CJ460" s="93"/>
      <c r="CK460" s="93"/>
      <c r="CL460" s="93"/>
      <c r="CM460" s="93"/>
      <c r="CN460" s="93"/>
      <c r="CO460" s="93"/>
      <c r="CP460" s="93"/>
      <c r="CQ460" s="93"/>
      <c r="CR460" s="93"/>
      <c r="CS460" s="93"/>
      <c r="CT460" s="93"/>
      <c r="CU460" s="93"/>
      <c r="CV460" s="93"/>
      <c r="CW460" s="93"/>
      <c r="CX460" s="93"/>
      <c r="CY460" s="93"/>
      <c r="CZ460" s="93"/>
      <c r="DA460" s="93"/>
      <c r="DB460" s="93"/>
      <c r="DC460" s="93"/>
      <c r="DD460" s="93"/>
      <c r="DE460" s="93"/>
      <c r="DF460" s="93"/>
      <c r="DG460" s="93"/>
      <c r="DH460" s="93"/>
      <c r="DI460" s="93"/>
      <c r="DJ460" s="93"/>
      <c r="DK460" s="93"/>
      <c r="DL460" s="93"/>
      <c r="DM460" s="93"/>
      <c r="DN460" s="93"/>
      <c r="DO460" s="93"/>
      <c r="DP460" s="93"/>
      <c r="DQ460" s="93"/>
      <c r="DR460" s="93"/>
    </row>
    <row r="461">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c r="AA461" s="93"/>
      <c r="AB461" s="93"/>
      <c r="AC461" s="93"/>
      <c r="AD461" s="93"/>
      <c r="AE461" s="93"/>
      <c r="AF461" s="93"/>
      <c r="AG461" s="93"/>
      <c r="AH461" s="93"/>
      <c r="AI461" s="93"/>
      <c r="AJ461" s="93"/>
      <c r="AK461" s="93"/>
      <c r="AL461" s="93"/>
      <c r="AM461" s="93"/>
      <c r="AN461" s="93"/>
      <c r="AO461" s="93"/>
      <c r="AP461" s="93"/>
      <c r="AQ461" s="93"/>
      <c r="AR461" s="93"/>
      <c r="AS461" s="93"/>
      <c r="AT461" s="93"/>
      <c r="AU461" s="93"/>
      <c r="AV461" s="93"/>
      <c r="AW461" s="93"/>
      <c r="AX461" s="93"/>
      <c r="AY461" s="93"/>
      <c r="AZ461" s="93"/>
      <c r="BA461" s="93"/>
      <c r="BB461" s="93"/>
      <c r="BC461" s="93"/>
      <c r="BD461" s="93"/>
      <c r="BE461" s="93"/>
      <c r="BF461" s="93"/>
      <c r="BG461" s="93"/>
      <c r="BH461" s="93"/>
      <c r="BI461" s="93"/>
      <c r="BJ461" s="93"/>
      <c r="BK461" s="93"/>
      <c r="BL461" s="93"/>
      <c r="BM461" s="93"/>
      <c r="BN461" s="93"/>
      <c r="BO461" s="93"/>
      <c r="BP461" s="93"/>
      <c r="BQ461" s="93"/>
      <c r="BR461" s="93"/>
      <c r="BS461" s="93"/>
      <c r="BT461" s="93"/>
      <c r="BU461" s="93"/>
      <c r="BV461" s="93"/>
      <c r="BW461" s="93"/>
      <c r="BX461" s="93"/>
      <c r="BY461" s="93"/>
      <c r="BZ461" s="93"/>
      <c r="CA461" s="93"/>
      <c r="CB461" s="93"/>
      <c r="CC461" s="93"/>
      <c r="CD461" s="93"/>
      <c r="CE461" s="93"/>
      <c r="CF461" s="93"/>
      <c r="CG461" s="93"/>
      <c r="CH461" s="93"/>
      <c r="CI461" s="93"/>
      <c r="CJ461" s="93"/>
      <c r="CK461" s="93"/>
      <c r="CL461" s="93"/>
      <c r="CM461" s="93"/>
      <c r="CN461" s="93"/>
      <c r="CO461" s="93"/>
      <c r="CP461" s="93"/>
      <c r="CQ461" s="93"/>
      <c r="CR461" s="93"/>
      <c r="CS461" s="93"/>
      <c r="CT461" s="93"/>
      <c r="CU461" s="93"/>
      <c r="CV461" s="93"/>
      <c r="CW461" s="93"/>
      <c r="CX461" s="93"/>
      <c r="CY461" s="93"/>
      <c r="CZ461" s="93"/>
      <c r="DA461" s="93"/>
      <c r="DB461" s="93"/>
      <c r="DC461" s="93"/>
      <c r="DD461" s="93"/>
      <c r="DE461" s="93"/>
      <c r="DF461" s="93"/>
      <c r="DG461" s="93"/>
      <c r="DH461" s="93"/>
      <c r="DI461" s="93"/>
      <c r="DJ461" s="93"/>
      <c r="DK461" s="93"/>
      <c r="DL461" s="93"/>
      <c r="DM461" s="93"/>
      <c r="DN461" s="93"/>
      <c r="DO461" s="93"/>
      <c r="DP461" s="93"/>
      <c r="DQ461" s="93"/>
      <c r="DR461" s="93"/>
    </row>
    <row r="462">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c r="AA462" s="93"/>
      <c r="AB462" s="93"/>
      <c r="AC462" s="93"/>
      <c r="AD462" s="93"/>
      <c r="AE462" s="93"/>
      <c r="AF462" s="93"/>
      <c r="AG462" s="93"/>
      <c r="AH462" s="93"/>
      <c r="AI462" s="93"/>
      <c r="AJ462" s="93"/>
      <c r="AK462" s="93"/>
      <c r="AL462" s="93"/>
      <c r="AM462" s="93"/>
      <c r="AN462" s="93"/>
      <c r="AO462" s="93"/>
      <c r="AP462" s="93"/>
      <c r="AQ462" s="93"/>
      <c r="AR462" s="93"/>
      <c r="AS462" s="93"/>
      <c r="AT462" s="93"/>
      <c r="AU462" s="93"/>
      <c r="AV462" s="93"/>
      <c r="AW462" s="93"/>
      <c r="AX462" s="93"/>
      <c r="AY462" s="93"/>
      <c r="AZ462" s="93"/>
      <c r="BA462" s="93"/>
      <c r="BB462" s="93"/>
      <c r="BC462" s="93"/>
      <c r="BD462" s="93"/>
      <c r="BE462" s="93"/>
      <c r="BF462" s="93"/>
      <c r="BG462" s="93"/>
      <c r="BH462" s="93"/>
      <c r="BI462" s="93"/>
      <c r="BJ462" s="93"/>
      <c r="BK462" s="93"/>
      <c r="BL462" s="93"/>
      <c r="BM462" s="93"/>
      <c r="BN462" s="93"/>
      <c r="BO462" s="93"/>
      <c r="BP462" s="93"/>
      <c r="BQ462" s="93"/>
      <c r="BR462" s="93"/>
      <c r="BS462" s="93"/>
      <c r="BT462" s="93"/>
      <c r="BU462" s="93"/>
      <c r="BV462" s="93"/>
      <c r="BW462" s="93"/>
      <c r="BX462" s="93"/>
      <c r="BY462" s="93"/>
      <c r="BZ462" s="93"/>
      <c r="CA462" s="93"/>
      <c r="CB462" s="93"/>
      <c r="CC462" s="93"/>
      <c r="CD462" s="93"/>
      <c r="CE462" s="93"/>
      <c r="CF462" s="93"/>
      <c r="CG462" s="93"/>
      <c r="CH462" s="93"/>
      <c r="CI462" s="93"/>
      <c r="CJ462" s="93"/>
      <c r="CK462" s="93"/>
      <c r="CL462" s="93"/>
      <c r="CM462" s="93"/>
      <c r="CN462" s="93"/>
      <c r="CO462" s="93"/>
      <c r="CP462" s="93"/>
      <c r="CQ462" s="93"/>
      <c r="CR462" s="93"/>
      <c r="CS462" s="93"/>
      <c r="CT462" s="93"/>
      <c r="CU462" s="93"/>
      <c r="CV462" s="93"/>
      <c r="CW462" s="93"/>
      <c r="CX462" s="93"/>
      <c r="CY462" s="93"/>
      <c r="CZ462" s="93"/>
      <c r="DA462" s="93"/>
      <c r="DB462" s="93"/>
      <c r="DC462" s="93"/>
      <c r="DD462" s="93"/>
      <c r="DE462" s="93"/>
      <c r="DF462" s="93"/>
      <c r="DG462" s="93"/>
      <c r="DH462" s="93"/>
      <c r="DI462" s="93"/>
      <c r="DJ462" s="93"/>
      <c r="DK462" s="93"/>
      <c r="DL462" s="93"/>
      <c r="DM462" s="93"/>
      <c r="DN462" s="93"/>
      <c r="DO462" s="93"/>
      <c r="DP462" s="93"/>
      <c r="DQ462" s="93"/>
      <c r="DR462" s="93"/>
    </row>
    <row r="463">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c r="AA463" s="93"/>
      <c r="AB463" s="93"/>
      <c r="AC463" s="93"/>
      <c r="AD463" s="93"/>
      <c r="AE463" s="93"/>
      <c r="AF463" s="93"/>
      <c r="AG463" s="93"/>
      <c r="AH463" s="93"/>
      <c r="AI463" s="93"/>
      <c r="AJ463" s="93"/>
      <c r="AK463" s="93"/>
      <c r="AL463" s="93"/>
      <c r="AM463" s="93"/>
      <c r="AN463" s="93"/>
      <c r="AO463" s="93"/>
      <c r="AP463" s="93"/>
      <c r="AQ463" s="93"/>
      <c r="AR463" s="93"/>
      <c r="AS463" s="93"/>
      <c r="AT463" s="93"/>
      <c r="AU463" s="93"/>
      <c r="AV463" s="93"/>
      <c r="AW463" s="93"/>
      <c r="AX463" s="93"/>
      <c r="AY463" s="93"/>
      <c r="AZ463" s="93"/>
      <c r="BA463" s="93"/>
      <c r="BB463" s="93"/>
      <c r="BC463" s="93"/>
      <c r="BD463" s="93"/>
      <c r="BE463" s="93"/>
      <c r="BF463" s="93"/>
      <c r="BG463" s="93"/>
      <c r="BH463" s="93"/>
      <c r="BI463" s="93"/>
      <c r="BJ463" s="93"/>
      <c r="BK463" s="93"/>
      <c r="BL463" s="93"/>
      <c r="BM463" s="93"/>
      <c r="BN463" s="93"/>
      <c r="BO463" s="93"/>
      <c r="BP463" s="93"/>
      <c r="BQ463" s="93"/>
      <c r="BR463" s="93"/>
      <c r="BS463" s="93"/>
      <c r="BT463" s="93"/>
      <c r="BU463" s="93"/>
      <c r="BV463" s="93"/>
      <c r="BW463" s="93"/>
      <c r="BX463" s="93"/>
      <c r="BY463" s="93"/>
      <c r="BZ463" s="93"/>
      <c r="CA463" s="93"/>
      <c r="CB463" s="93"/>
      <c r="CC463" s="93"/>
      <c r="CD463" s="93"/>
      <c r="CE463" s="93"/>
      <c r="CF463" s="93"/>
      <c r="CG463" s="93"/>
      <c r="CH463" s="93"/>
      <c r="CI463" s="93"/>
      <c r="CJ463" s="93"/>
      <c r="CK463" s="93"/>
      <c r="CL463" s="93"/>
      <c r="CM463" s="93"/>
      <c r="CN463" s="93"/>
      <c r="CO463" s="93"/>
      <c r="CP463" s="93"/>
      <c r="CQ463" s="93"/>
      <c r="CR463" s="93"/>
      <c r="CS463" s="93"/>
      <c r="CT463" s="93"/>
      <c r="CU463" s="93"/>
      <c r="CV463" s="93"/>
      <c r="CW463" s="93"/>
      <c r="CX463" s="93"/>
      <c r="CY463" s="93"/>
      <c r="CZ463" s="93"/>
      <c r="DA463" s="93"/>
      <c r="DB463" s="93"/>
      <c r="DC463" s="93"/>
      <c r="DD463" s="93"/>
      <c r="DE463" s="93"/>
      <c r="DF463" s="93"/>
      <c r="DG463" s="93"/>
      <c r="DH463" s="93"/>
      <c r="DI463" s="93"/>
      <c r="DJ463" s="93"/>
      <c r="DK463" s="93"/>
      <c r="DL463" s="93"/>
      <c r="DM463" s="93"/>
      <c r="DN463" s="93"/>
      <c r="DO463" s="93"/>
      <c r="DP463" s="93"/>
      <c r="DQ463" s="93"/>
      <c r="DR463" s="93"/>
    </row>
    <row r="464">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c r="AA464" s="93"/>
      <c r="AB464" s="93"/>
      <c r="AC464" s="93"/>
      <c r="AD464" s="93"/>
      <c r="AE464" s="93"/>
      <c r="AF464" s="93"/>
      <c r="AG464" s="93"/>
      <c r="AH464" s="93"/>
      <c r="AI464" s="93"/>
      <c r="AJ464" s="93"/>
      <c r="AK464" s="93"/>
      <c r="AL464" s="93"/>
      <c r="AM464" s="93"/>
      <c r="AN464" s="93"/>
      <c r="AO464" s="93"/>
      <c r="AP464" s="93"/>
      <c r="AQ464" s="93"/>
      <c r="AR464" s="93"/>
      <c r="AS464" s="93"/>
      <c r="AT464" s="93"/>
      <c r="AU464" s="93"/>
      <c r="AV464" s="93"/>
      <c r="AW464" s="93"/>
      <c r="AX464" s="93"/>
      <c r="AY464" s="93"/>
      <c r="AZ464" s="93"/>
      <c r="BA464" s="93"/>
      <c r="BB464" s="93"/>
      <c r="BC464" s="93"/>
      <c r="BD464" s="93"/>
      <c r="BE464" s="93"/>
      <c r="BF464" s="93"/>
      <c r="BG464" s="93"/>
      <c r="BH464" s="93"/>
      <c r="BI464" s="93"/>
      <c r="BJ464" s="93"/>
      <c r="BK464" s="93"/>
      <c r="BL464" s="93"/>
      <c r="BM464" s="93"/>
      <c r="BN464" s="93"/>
      <c r="BO464" s="93"/>
      <c r="BP464" s="93"/>
      <c r="BQ464" s="93"/>
      <c r="BR464" s="93"/>
      <c r="BS464" s="93"/>
      <c r="BT464" s="93"/>
      <c r="BU464" s="93"/>
      <c r="BV464" s="93"/>
      <c r="BW464" s="93"/>
      <c r="BX464" s="93"/>
      <c r="BY464" s="93"/>
      <c r="BZ464" s="93"/>
      <c r="CA464" s="93"/>
      <c r="CB464" s="93"/>
      <c r="CC464" s="93"/>
      <c r="CD464" s="93"/>
      <c r="CE464" s="93"/>
      <c r="CF464" s="93"/>
      <c r="CG464" s="93"/>
      <c r="CH464" s="93"/>
      <c r="CI464" s="93"/>
      <c r="CJ464" s="93"/>
      <c r="CK464" s="93"/>
      <c r="CL464" s="93"/>
      <c r="CM464" s="93"/>
      <c r="CN464" s="93"/>
      <c r="CO464" s="93"/>
      <c r="CP464" s="93"/>
      <c r="CQ464" s="93"/>
      <c r="CR464" s="93"/>
      <c r="CS464" s="93"/>
      <c r="CT464" s="93"/>
      <c r="CU464" s="93"/>
      <c r="CV464" s="93"/>
      <c r="CW464" s="93"/>
      <c r="CX464" s="93"/>
      <c r="CY464" s="93"/>
      <c r="CZ464" s="93"/>
      <c r="DA464" s="93"/>
      <c r="DB464" s="93"/>
      <c r="DC464" s="93"/>
      <c r="DD464" s="93"/>
      <c r="DE464" s="93"/>
      <c r="DF464" s="93"/>
      <c r="DG464" s="93"/>
      <c r="DH464" s="93"/>
      <c r="DI464" s="93"/>
      <c r="DJ464" s="93"/>
      <c r="DK464" s="93"/>
      <c r="DL464" s="93"/>
      <c r="DM464" s="93"/>
      <c r="DN464" s="93"/>
      <c r="DO464" s="93"/>
      <c r="DP464" s="93"/>
      <c r="DQ464" s="93"/>
      <c r="DR464" s="93"/>
    </row>
    <row r="465">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c r="AA465" s="93"/>
      <c r="AB465" s="93"/>
      <c r="AC465" s="93"/>
      <c r="AD465" s="93"/>
      <c r="AE465" s="93"/>
      <c r="AF465" s="93"/>
      <c r="AG465" s="93"/>
      <c r="AH465" s="93"/>
      <c r="AI465" s="93"/>
      <c r="AJ465" s="93"/>
      <c r="AK465" s="93"/>
      <c r="AL465" s="93"/>
      <c r="AM465" s="93"/>
      <c r="AN465" s="93"/>
      <c r="AO465" s="93"/>
      <c r="AP465" s="93"/>
      <c r="AQ465" s="93"/>
      <c r="AR465" s="93"/>
      <c r="AS465" s="93"/>
      <c r="AT465" s="93"/>
      <c r="AU465" s="93"/>
      <c r="AV465" s="93"/>
      <c r="AW465" s="93"/>
      <c r="AX465" s="93"/>
      <c r="AY465" s="93"/>
      <c r="AZ465" s="93"/>
      <c r="BA465" s="93"/>
      <c r="BB465" s="93"/>
      <c r="BC465" s="93"/>
      <c r="BD465" s="93"/>
      <c r="BE465" s="93"/>
      <c r="BF465" s="93"/>
      <c r="BG465" s="93"/>
      <c r="BH465" s="93"/>
      <c r="BI465" s="93"/>
      <c r="BJ465" s="93"/>
      <c r="BK465" s="93"/>
      <c r="BL465" s="93"/>
      <c r="BM465" s="93"/>
      <c r="BN465" s="93"/>
      <c r="BO465" s="93"/>
      <c r="BP465" s="93"/>
      <c r="BQ465" s="93"/>
      <c r="BR465" s="93"/>
      <c r="BS465" s="93"/>
      <c r="BT465" s="93"/>
      <c r="BU465" s="93"/>
      <c r="BV465" s="93"/>
      <c r="BW465" s="93"/>
      <c r="BX465" s="93"/>
      <c r="BY465" s="93"/>
      <c r="BZ465" s="93"/>
      <c r="CA465" s="93"/>
      <c r="CB465" s="93"/>
      <c r="CC465" s="93"/>
      <c r="CD465" s="93"/>
      <c r="CE465" s="93"/>
      <c r="CF465" s="93"/>
      <c r="CG465" s="93"/>
      <c r="CH465" s="93"/>
      <c r="CI465" s="93"/>
      <c r="CJ465" s="93"/>
      <c r="CK465" s="93"/>
      <c r="CL465" s="93"/>
      <c r="CM465" s="93"/>
      <c r="CN465" s="93"/>
      <c r="CO465" s="93"/>
      <c r="CP465" s="93"/>
      <c r="CQ465" s="93"/>
      <c r="CR465" s="93"/>
      <c r="CS465" s="93"/>
      <c r="CT465" s="93"/>
      <c r="CU465" s="93"/>
      <c r="CV465" s="93"/>
      <c r="CW465" s="93"/>
      <c r="CX465" s="93"/>
      <c r="CY465" s="93"/>
      <c r="CZ465" s="93"/>
      <c r="DA465" s="93"/>
      <c r="DB465" s="93"/>
      <c r="DC465" s="93"/>
      <c r="DD465" s="93"/>
      <c r="DE465" s="93"/>
      <c r="DF465" s="93"/>
      <c r="DG465" s="93"/>
      <c r="DH465" s="93"/>
      <c r="DI465" s="93"/>
      <c r="DJ465" s="93"/>
      <c r="DK465" s="93"/>
      <c r="DL465" s="93"/>
      <c r="DM465" s="93"/>
      <c r="DN465" s="93"/>
      <c r="DO465" s="93"/>
      <c r="DP465" s="93"/>
      <c r="DQ465" s="93"/>
      <c r="DR465" s="93"/>
    </row>
    <row r="466">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c r="AA466" s="93"/>
      <c r="AB466" s="93"/>
      <c r="AC466" s="93"/>
      <c r="AD466" s="93"/>
      <c r="AE466" s="93"/>
      <c r="AF466" s="93"/>
      <c r="AG466" s="93"/>
      <c r="AH466" s="93"/>
      <c r="AI466" s="93"/>
      <c r="AJ466" s="93"/>
      <c r="AK466" s="93"/>
      <c r="AL466" s="93"/>
      <c r="AM466" s="93"/>
      <c r="AN466" s="93"/>
      <c r="AO466" s="93"/>
      <c r="AP466" s="93"/>
      <c r="AQ466" s="93"/>
      <c r="AR466" s="93"/>
      <c r="AS466" s="93"/>
      <c r="AT466" s="93"/>
      <c r="AU466" s="93"/>
      <c r="AV466" s="93"/>
      <c r="AW466" s="93"/>
      <c r="AX466" s="93"/>
      <c r="AY466" s="93"/>
      <c r="AZ466" s="93"/>
      <c r="BA466" s="93"/>
      <c r="BB466" s="93"/>
      <c r="BC466" s="93"/>
      <c r="BD466" s="93"/>
      <c r="BE466" s="93"/>
      <c r="BF466" s="93"/>
      <c r="BG466" s="93"/>
      <c r="BH466" s="93"/>
      <c r="BI466" s="93"/>
      <c r="BJ466" s="93"/>
      <c r="BK466" s="93"/>
      <c r="BL466" s="93"/>
      <c r="BM466" s="93"/>
      <c r="BN466" s="93"/>
      <c r="BO466" s="93"/>
      <c r="BP466" s="93"/>
      <c r="BQ466" s="93"/>
      <c r="BR466" s="93"/>
      <c r="BS466" s="93"/>
      <c r="BT466" s="93"/>
      <c r="BU466" s="93"/>
      <c r="BV466" s="93"/>
      <c r="BW466" s="93"/>
      <c r="BX466" s="93"/>
      <c r="BY466" s="93"/>
      <c r="BZ466" s="93"/>
      <c r="CA466" s="93"/>
      <c r="CB466" s="93"/>
      <c r="CC466" s="93"/>
      <c r="CD466" s="93"/>
      <c r="CE466" s="93"/>
      <c r="CF466" s="93"/>
      <c r="CG466" s="93"/>
      <c r="CH466" s="93"/>
      <c r="CI466" s="93"/>
      <c r="CJ466" s="93"/>
      <c r="CK466" s="93"/>
      <c r="CL466" s="93"/>
      <c r="CM466" s="93"/>
      <c r="CN466" s="93"/>
      <c r="CO466" s="93"/>
      <c r="CP466" s="93"/>
      <c r="CQ466" s="93"/>
      <c r="CR466" s="93"/>
      <c r="CS466" s="93"/>
      <c r="CT466" s="93"/>
      <c r="CU466" s="93"/>
      <c r="CV466" s="93"/>
      <c r="CW466" s="93"/>
      <c r="CX466" s="93"/>
      <c r="CY466" s="93"/>
      <c r="CZ466" s="93"/>
      <c r="DA466" s="93"/>
      <c r="DB466" s="93"/>
      <c r="DC466" s="93"/>
      <c r="DD466" s="93"/>
      <c r="DE466" s="93"/>
      <c r="DF466" s="93"/>
      <c r="DG466" s="93"/>
      <c r="DH466" s="93"/>
      <c r="DI466" s="93"/>
      <c r="DJ466" s="93"/>
      <c r="DK466" s="93"/>
      <c r="DL466" s="93"/>
      <c r="DM466" s="93"/>
      <c r="DN466" s="93"/>
      <c r="DO466" s="93"/>
      <c r="DP466" s="93"/>
      <c r="DQ466" s="93"/>
      <c r="DR466" s="93"/>
    </row>
    <row r="467">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c r="AA467" s="93"/>
      <c r="AB467" s="93"/>
      <c r="AC467" s="93"/>
      <c r="AD467" s="93"/>
      <c r="AE467" s="93"/>
      <c r="AF467" s="93"/>
      <c r="AG467" s="93"/>
      <c r="AH467" s="93"/>
      <c r="AI467" s="93"/>
      <c r="AJ467" s="93"/>
      <c r="AK467" s="93"/>
      <c r="AL467" s="93"/>
      <c r="AM467" s="93"/>
      <c r="AN467" s="93"/>
      <c r="AO467" s="93"/>
      <c r="AP467" s="93"/>
      <c r="AQ467" s="93"/>
      <c r="AR467" s="93"/>
      <c r="AS467" s="93"/>
      <c r="AT467" s="93"/>
      <c r="AU467" s="93"/>
      <c r="AV467" s="93"/>
      <c r="AW467" s="93"/>
      <c r="AX467" s="93"/>
      <c r="AY467" s="93"/>
      <c r="AZ467" s="93"/>
      <c r="BA467" s="93"/>
      <c r="BB467" s="93"/>
      <c r="BC467" s="93"/>
      <c r="BD467" s="93"/>
      <c r="BE467" s="93"/>
      <c r="BF467" s="93"/>
      <c r="BG467" s="93"/>
      <c r="BH467" s="93"/>
      <c r="BI467" s="93"/>
      <c r="BJ467" s="93"/>
      <c r="BK467" s="93"/>
      <c r="BL467" s="93"/>
      <c r="BM467" s="93"/>
      <c r="BN467" s="93"/>
      <c r="BO467" s="93"/>
      <c r="BP467" s="93"/>
      <c r="BQ467" s="93"/>
      <c r="BR467" s="93"/>
      <c r="BS467" s="93"/>
      <c r="BT467" s="93"/>
      <c r="BU467" s="93"/>
      <c r="BV467" s="93"/>
      <c r="BW467" s="93"/>
      <c r="BX467" s="93"/>
      <c r="BY467" s="93"/>
      <c r="BZ467" s="93"/>
      <c r="CA467" s="93"/>
      <c r="CB467" s="93"/>
      <c r="CC467" s="93"/>
      <c r="CD467" s="93"/>
      <c r="CE467" s="93"/>
      <c r="CF467" s="93"/>
      <c r="CG467" s="93"/>
      <c r="CH467" s="93"/>
      <c r="CI467" s="93"/>
      <c r="CJ467" s="93"/>
      <c r="CK467" s="93"/>
      <c r="CL467" s="93"/>
      <c r="CM467" s="93"/>
      <c r="CN467" s="93"/>
      <c r="CO467" s="93"/>
      <c r="CP467" s="93"/>
      <c r="CQ467" s="93"/>
      <c r="CR467" s="93"/>
      <c r="CS467" s="93"/>
      <c r="CT467" s="93"/>
      <c r="CU467" s="93"/>
      <c r="CV467" s="93"/>
      <c r="CW467" s="93"/>
      <c r="CX467" s="93"/>
      <c r="CY467" s="93"/>
      <c r="CZ467" s="93"/>
      <c r="DA467" s="93"/>
      <c r="DB467" s="93"/>
      <c r="DC467" s="93"/>
      <c r="DD467" s="93"/>
      <c r="DE467" s="93"/>
      <c r="DF467" s="93"/>
      <c r="DG467" s="93"/>
      <c r="DH467" s="93"/>
      <c r="DI467" s="93"/>
      <c r="DJ467" s="93"/>
      <c r="DK467" s="93"/>
      <c r="DL467" s="93"/>
      <c r="DM467" s="93"/>
      <c r="DN467" s="93"/>
      <c r="DO467" s="93"/>
      <c r="DP467" s="93"/>
      <c r="DQ467" s="93"/>
      <c r="DR467" s="93"/>
    </row>
    <row r="468">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c r="AA468" s="93"/>
      <c r="AB468" s="93"/>
      <c r="AC468" s="93"/>
      <c r="AD468" s="93"/>
      <c r="AE468" s="93"/>
      <c r="AF468" s="93"/>
      <c r="AG468" s="93"/>
      <c r="AH468" s="93"/>
      <c r="AI468" s="93"/>
      <c r="AJ468" s="93"/>
      <c r="AK468" s="93"/>
      <c r="AL468" s="93"/>
      <c r="AM468" s="93"/>
      <c r="AN468" s="93"/>
      <c r="AO468" s="93"/>
      <c r="AP468" s="93"/>
      <c r="AQ468" s="93"/>
      <c r="AR468" s="93"/>
      <c r="AS468" s="93"/>
      <c r="AT468" s="93"/>
      <c r="AU468" s="93"/>
      <c r="AV468" s="93"/>
      <c r="AW468" s="93"/>
      <c r="AX468" s="93"/>
      <c r="AY468" s="93"/>
      <c r="AZ468" s="93"/>
      <c r="BA468" s="93"/>
      <c r="BB468" s="93"/>
      <c r="BC468" s="93"/>
      <c r="BD468" s="93"/>
      <c r="BE468" s="93"/>
      <c r="BF468" s="93"/>
      <c r="BG468" s="93"/>
      <c r="BH468" s="93"/>
      <c r="BI468" s="93"/>
      <c r="BJ468" s="93"/>
      <c r="BK468" s="93"/>
      <c r="BL468" s="93"/>
      <c r="BM468" s="93"/>
      <c r="BN468" s="93"/>
      <c r="BO468" s="93"/>
      <c r="BP468" s="93"/>
      <c r="BQ468" s="93"/>
      <c r="BR468" s="93"/>
      <c r="BS468" s="93"/>
      <c r="BT468" s="93"/>
      <c r="BU468" s="93"/>
      <c r="BV468" s="93"/>
      <c r="BW468" s="93"/>
      <c r="BX468" s="93"/>
      <c r="BY468" s="93"/>
      <c r="BZ468" s="93"/>
      <c r="CA468" s="93"/>
      <c r="CB468" s="93"/>
      <c r="CC468" s="93"/>
      <c r="CD468" s="93"/>
      <c r="CE468" s="93"/>
      <c r="CF468" s="93"/>
      <c r="CG468" s="93"/>
      <c r="CH468" s="93"/>
      <c r="CI468" s="93"/>
      <c r="CJ468" s="93"/>
      <c r="CK468" s="93"/>
      <c r="CL468" s="93"/>
      <c r="CM468" s="93"/>
      <c r="CN468" s="93"/>
      <c r="CO468" s="93"/>
      <c r="CP468" s="93"/>
      <c r="CQ468" s="93"/>
      <c r="CR468" s="93"/>
      <c r="CS468" s="93"/>
      <c r="CT468" s="93"/>
      <c r="CU468" s="93"/>
      <c r="CV468" s="93"/>
      <c r="CW468" s="93"/>
      <c r="CX468" s="93"/>
      <c r="CY468" s="93"/>
      <c r="CZ468" s="93"/>
      <c r="DA468" s="93"/>
      <c r="DB468" s="93"/>
      <c r="DC468" s="93"/>
      <c r="DD468" s="93"/>
      <c r="DE468" s="93"/>
      <c r="DF468" s="93"/>
      <c r="DG468" s="93"/>
      <c r="DH468" s="93"/>
      <c r="DI468" s="93"/>
      <c r="DJ468" s="93"/>
      <c r="DK468" s="93"/>
      <c r="DL468" s="93"/>
      <c r="DM468" s="93"/>
      <c r="DN468" s="93"/>
      <c r="DO468" s="93"/>
      <c r="DP468" s="93"/>
      <c r="DQ468" s="93"/>
      <c r="DR468" s="93"/>
    </row>
    <row r="469">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c r="AA469" s="93"/>
      <c r="AB469" s="93"/>
      <c r="AC469" s="93"/>
      <c r="AD469" s="93"/>
      <c r="AE469" s="93"/>
      <c r="AF469" s="93"/>
      <c r="AG469" s="93"/>
      <c r="AH469" s="93"/>
      <c r="AI469" s="93"/>
      <c r="AJ469" s="93"/>
      <c r="AK469" s="93"/>
      <c r="AL469" s="93"/>
      <c r="AM469" s="93"/>
      <c r="AN469" s="93"/>
      <c r="AO469" s="93"/>
      <c r="AP469" s="93"/>
      <c r="AQ469" s="93"/>
      <c r="AR469" s="93"/>
      <c r="AS469" s="93"/>
      <c r="AT469" s="93"/>
      <c r="AU469" s="93"/>
      <c r="AV469" s="93"/>
      <c r="AW469" s="93"/>
      <c r="AX469" s="93"/>
      <c r="AY469" s="93"/>
      <c r="AZ469" s="93"/>
      <c r="BA469" s="93"/>
      <c r="BB469" s="93"/>
      <c r="BC469" s="93"/>
      <c r="BD469" s="93"/>
      <c r="BE469" s="93"/>
      <c r="BF469" s="93"/>
      <c r="BG469" s="93"/>
      <c r="BH469" s="93"/>
      <c r="BI469" s="93"/>
      <c r="BJ469" s="93"/>
      <c r="BK469" s="93"/>
      <c r="BL469" s="93"/>
      <c r="BM469" s="93"/>
      <c r="BN469" s="93"/>
      <c r="BO469" s="93"/>
      <c r="BP469" s="93"/>
      <c r="BQ469" s="93"/>
      <c r="BR469" s="93"/>
      <c r="BS469" s="93"/>
      <c r="BT469" s="93"/>
      <c r="BU469" s="93"/>
      <c r="BV469" s="93"/>
      <c r="BW469" s="93"/>
      <c r="BX469" s="93"/>
      <c r="BY469" s="93"/>
      <c r="BZ469" s="93"/>
      <c r="CA469" s="93"/>
      <c r="CB469" s="93"/>
      <c r="CC469" s="93"/>
      <c r="CD469" s="93"/>
      <c r="CE469" s="93"/>
      <c r="CF469" s="93"/>
      <c r="CG469" s="93"/>
      <c r="CH469" s="93"/>
      <c r="CI469" s="93"/>
      <c r="CJ469" s="93"/>
      <c r="CK469" s="93"/>
      <c r="CL469" s="93"/>
      <c r="CM469" s="93"/>
      <c r="CN469" s="93"/>
      <c r="CO469" s="93"/>
      <c r="CP469" s="93"/>
      <c r="CQ469" s="93"/>
      <c r="CR469" s="93"/>
      <c r="CS469" s="93"/>
      <c r="CT469" s="93"/>
      <c r="CU469" s="93"/>
      <c r="CV469" s="93"/>
      <c r="CW469" s="93"/>
      <c r="CX469" s="93"/>
      <c r="CY469" s="93"/>
      <c r="CZ469" s="93"/>
      <c r="DA469" s="93"/>
      <c r="DB469" s="93"/>
      <c r="DC469" s="93"/>
      <c r="DD469" s="93"/>
      <c r="DE469" s="93"/>
      <c r="DF469" s="93"/>
      <c r="DG469" s="93"/>
      <c r="DH469" s="93"/>
      <c r="DI469" s="93"/>
      <c r="DJ469" s="93"/>
      <c r="DK469" s="93"/>
      <c r="DL469" s="93"/>
      <c r="DM469" s="93"/>
      <c r="DN469" s="93"/>
      <c r="DO469" s="93"/>
      <c r="DP469" s="93"/>
      <c r="DQ469" s="93"/>
      <c r="DR469" s="93"/>
    </row>
    <row r="470">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c r="AA470" s="93"/>
      <c r="AB470" s="93"/>
      <c r="AC470" s="93"/>
      <c r="AD470" s="93"/>
      <c r="AE470" s="93"/>
      <c r="AF470" s="93"/>
      <c r="AG470" s="93"/>
      <c r="AH470" s="93"/>
      <c r="AI470" s="93"/>
      <c r="AJ470" s="93"/>
      <c r="AK470" s="93"/>
      <c r="AL470" s="93"/>
      <c r="AM470" s="93"/>
      <c r="AN470" s="93"/>
      <c r="AO470" s="93"/>
      <c r="AP470" s="93"/>
      <c r="AQ470" s="93"/>
      <c r="AR470" s="93"/>
      <c r="AS470" s="93"/>
      <c r="AT470" s="93"/>
      <c r="AU470" s="93"/>
      <c r="AV470" s="93"/>
      <c r="AW470" s="93"/>
      <c r="AX470" s="93"/>
      <c r="AY470" s="93"/>
      <c r="AZ470" s="93"/>
      <c r="BA470" s="93"/>
      <c r="BB470" s="93"/>
      <c r="BC470" s="93"/>
      <c r="BD470" s="93"/>
      <c r="BE470" s="93"/>
      <c r="BF470" s="93"/>
      <c r="BG470" s="93"/>
      <c r="BH470" s="93"/>
      <c r="BI470" s="93"/>
      <c r="BJ470" s="93"/>
      <c r="BK470" s="93"/>
      <c r="BL470" s="93"/>
      <c r="BM470" s="93"/>
      <c r="BN470" s="93"/>
      <c r="BO470" s="93"/>
      <c r="BP470" s="93"/>
      <c r="BQ470" s="93"/>
      <c r="BR470" s="93"/>
      <c r="BS470" s="93"/>
      <c r="BT470" s="93"/>
      <c r="BU470" s="93"/>
      <c r="BV470" s="93"/>
      <c r="BW470" s="93"/>
      <c r="BX470" s="93"/>
      <c r="BY470" s="93"/>
      <c r="BZ470" s="93"/>
      <c r="CA470" s="93"/>
      <c r="CB470" s="93"/>
      <c r="CC470" s="93"/>
      <c r="CD470" s="93"/>
      <c r="CE470" s="93"/>
      <c r="CF470" s="93"/>
      <c r="CG470" s="93"/>
      <c r="CH470" s="93"/>
      <c r="CI470" s="93"/>
      <c r="CJ470" s="93"/>
      <c r="CK470" s="93"/>
      <c r="CL470" s="93"/>
      <c r="CM470" s="93"/>
      <c r="CN470" s="93"/>
      <c r="CO470" s="93"/>
      <c r="CP470" s="93"/>
      <c r="CQ470" s="93"/>
      <c r="CR470" s="93"/>
      <c r="CS470" s="93"/>
      <c r="CT470" s="93"/>
      <c r="CU470" s="93"/>
      <c r="CV470" s="93"/>
      <c r="CW470" s="93"/>
      <c r="CX470" s="93"/>
      <c r="CY470" s="93"/>
      <c r="CZ470" s="93"/>
      <c r="DA470" s="93"/>
      <c r="DB470" s="93"/>
      <c r="DC470" s="93"/>
      <c r="DD470" s="93"/>
      <c r="DE470" s="93"/>
      <c r="DF470" s="93"/>
      <c r="DG470" s="93"/>
      <c r="DH470" s="93"/>
      <c r="DI470" s="93"/>
      <c r="DJ470" s="93"/>
      <c r="DK470" s="93"/>
      <c r="DL470" s="93"/>
      <c r="DM470" s="93"/>
      <c r="DN470" s="93"/>
      <c r="DO470" s="93"/>
      <c r="DP470" s="93"/>
      <c r="DQ470" s="93"/>
      <c r="DR470" s="93"/>
    </row>
    <row r="471">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c r="AA471" s="93"/>
      <c r="AB471" s="93"/>
      <c r="AC471" s="93"/>
      <c r="AD471" s="93"/>
      <c r="AE471" s="93"/>
      <c r="AF471" s="93"/>
      <c r="AG471" s="93"/>
      <c r="AH471" s="93"/>
      <c r="AI471" s="93"/>
      <c r="AJ471" s="93"/>
      <c r="AK471" s="93"/>
      <c r="AL471" s="93"/>
      <c r="AM471" s="93"/>
      <c r="AN471" s="93"/>
      <c r="AO471" s="93"/>
      <c r="AP471" s="93"/>
      <c r="AQ471" s="93"/>
      <c r="AR471" s="93"/>
      <c r="AS471" s="93"/>
      <c r="AT471" s="93"/>
      <c r="AU471" s="93"/>
      <c r="AV471" s="93"/>
      <c r="AW471" s="93"/>
      <c r="AX471" s="93"/>
      <c r="AY471" s="93"/>
      <c r="AZ471" s="93"/>
      <c r="BA471" s="93"/>
      <c r="BB471" s="93"/>
      <c r="BC471" s="93"/>
      <c r="BD471" s="93"/>
      <c r="BE471" s="93"/>
      <c r="BF471" s="93"/>
      <c r="BG471" s="93"/>
      <c r="BH471" s="93"/>
      <c r="BI471" s="93"/>
      <c r="BJ471" s="93"/>
      <c r="BK471" s="93"/>
      <c r="BL471" s="93"/>
      <c r="BM471" s="93"/>
      <c r="BN471" s="93"/>
      <c r="BO471" s="93"/>
      <c r="BP471" s="93"/>
      <c r="BQ471" s="93"/>
      <c r="BR471" s="93"/>
      <c r="BS471" s="93"/>
      <c r="BT471" s="93"/>
      <c r="BU471" s="93"/>
      <c r="BV471" s="93"/>
      <c r="BW471" s="93"/>
      <c r="BX471" s="93"/>
      <c r="BY471" s="93"/>
      <c r="BZ471" s="93"/>
      <c r="CA471" s="93"/>
      <c r="CB471" s="93"/>
      <c r="CC471" s="93"/>
      <c r="CD471" s="93"/>
      <c r="CE471" s="93"/>
      <c r="CF471" s="93"/>
      <c r="CG471" s="93"/>
      <c r="CH471" s="93"/>
      <c r="CI471" s="93"/>
      <c r="CJ471" s="93"/>
      <c r="CK471" s="93"/>
      <c r="CL471" s="93"/>
      <c r="CM471" s="93"/>
      <c r="CN471" s="93"/>
      <c r="CO471" s="93"/>
      <c r="CP471" s="93"/>
      <c r="CQ471" s="93"/>
      <c r="CR471" s="93"/>
      <c r="CS471" s="93"/>
      <c r="CT471" s="93"/>
      <c r="CU471" s="93"/>
      <c r="CV471" s="93"/>
      <c r="CW471" s="93"/>
      <c r="CX471" s="93"/>
      <c r="CY471" s="93"/>
      <c r="CZ471" s="93"/>
      <c r="DA471" s="93"/>
      <c r="DB471" s="93"/>
      <c r="DC471" s="93"/>
      <c r="DD471" s="93"/>
      <c r="DE471" s="93"/>
      <c r="DF471" s="93"/>
      <c r="DG471" s="93"/>
      <c r="DH471" s="93"/>
      <c r="DI471" s="93"/>
      <c r="DJ471" s="93"/>
      <c r="DK471" s="93"/>
      <c r="DL471" s="93"/>
      <c r="DM471" s="93"/>
      <c r="DN471" s="93"/>
      <c r="DO471" s="93"/>
      <c r="DP471" s="93"/>
      <c r="DQ471" s="93"/>
      <c r="DR471" s="93"/>
    </row>
    <row r="472">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c r="AA472" s="93"/>
      <c r="AB472" s="93"/>
      <c r="AC472" s="93"/>
      <c r="AD472" s="93"/>
      <c r="AE472" s="93"/>
      <c r="AF472" s="93"/>
      <c r="AG472" s="93"/>
      <c r="AH472" s="93"/>
      <c r="AI472" s="93"/>
      <c r="AJ472" s="93"/>
      <c r="AK472" s="93"/>
      <c r="AL472" s="93"/>
      <c r="AM472" s="93"/>
      <c r="AN472" s="93"/>
      <c r="AO472" s="93"/>
      <c r="AP472" s="93"/>
      <c r="AQ472" s="93"/>
      <c r="AR472" s="93"/>
      <c r="AS472" s="93"/>
      <c r="AT472" s="93"/>
      <c r="AU472" s="93"/>
      <c r="AV472" s="93"/>
      <c r="AW472" s="93"/>
      <c r="AX472" s="93"/>
      <c r="AY472" s="93"/>
      <c r="AZ472" s="93"/>
      <c r="BA472" s="93"/>
      <c r="BB472" s="93"/>
      <c r="BC472" s="93"/>
      <c r="BD472" s="93"/>
      <c r="BE472" s="93"/>
      <c r="BF472" s="93"/>
      <c r="BG472" s="93"/>
      <c r="BH472" s="93"/>
      <c r="BI472" s="93"/>
      <c r="BJ472" s="93"/>
      <c r="BK472" s="93"/>
      <c r="BL472" s="93"/>
      <c r="BM472" s="93"/>
      <c r="BN472" s="93"/>
      <c r="BO472" s="93"/>
      <c r="BP472" s="93"/>
      <c r="BQ472" s="93"/>
      <c r="BR472" s="93"/>
      <c r="BS472" s="93"/>
      <c r="BT472" s="93"/>
      <c r="BU472" s="93"/>
      <c r="BV472" s="93"/>
      <c r="BW472" s="93"/>
      <c r="BX472" s="93"/>
      <c r="BY472" s="93"/>
      <c r="BZ472" s="93"/>
      <c r="CA472" s="93"/>
      <c r="CB472" s="93"/>
      <c r="CC472" s="93"/>
      <c r="CD472" s="93"/>
      <c r="CE472" s="93"/>
      <c r="CF472" s="93"/>
      <c r="CG472" s="93"/>
      <c r="CH472" s="93"/>
      <c r="CI472" s="93"/>
      <c r="CJ472" s="93"/>
      <c r="CK472" s="93"/>
      <c r="CL472" s="93"/>
      <c r="CM472" s="93"/>
      <c r="CN472" s="93"/>
      <c r="CO472" s="93"/>
      <c r="CP472" s="93"/>
      <c r="CQ472" s="93"/>
      <c r="CR472" s="93"/>
      <c r="CS472" s="93"/>
      <c r="CT472" s="93"/>
      <c r="CU472" s="93"/>
      <c r="CV472" s="93"/>
      <c r="CW472" s="93"/>
      <c r="CX472" s="93"/>
      <c r="CY472" s="93"/>
      <c r="CZ472" s="93"/>
      <c r="DA472" s="93"/>
      <c r="DB472" s="93"/>
      <c r="DC472" s="93"/>
      <c r="DD472" s="93"/>
      <c r="DE472" s="93"/>
      <c r="DF472" s="93"/>
      <c r="DG472" s="93"/>
      <c r="DH472" s="93"/>
      <c r="DI472" s="93"/>
      <c r="DJ472" s="93"/>
      <c r="DK472" s="93"/>
      <c r="DL472" s="93"/>
      <c r="DM472" s="93"/>
      <c r="DN472" s="93"/>
      <c r="DO472" s="93"/>
      <c r="DP472" s="93"/>
      <c r="DQ472" s="93"/>
      <c r="DR472" s="93"/>
    </row>
    <row r="473">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c r="AA473" s="93"/>
      <c r="AB473" s="93"/>
      <c r="AC473" s="93"/>
      <c r="AD473" s="93"/>
      <c r="AE473" s="93"/>
      <c r="AF473" s="93"/>
      <c r="AG473" s="93"/>
      <c r="AH473" s="93"/>
      <c r="AI473" s="93"/>
      <c r="AJ473" s="93"/>
      <c r="AK473" s="93"/>
      <c r="AL473" s="93"/>
      <c r="AM473" s="93"/>
      <c r="AN473" s="93"/>
      <c r="AO473" s="93"/>
      <c r="AP473" s="93"/>
      <c r="AQ473" s="93"/>
      <c r="AR473" s="93"/>
      <c r="AS473" s="93"/>
      <c r="AT473" s="93"/>
      <c r="AU473" s="93"/>
      <c r="AV473" s="93"/>
      <c r="AW473" s="93"/>
      <c r="AX473" s="93"/>
      <c r="AY473" s="93"/>
      <c r="AZ473" s="93"/>
      <c r="BA473" s="93"/>
      <c r="BB473" s="93"/>
      <c r="BC473" s="93"/>
      <c r="BD473" s="93"/>
      <c r="BE473" s="93"/>
      <c r="BF473" s="93"/>
      <c r="BG473" s="93"/>
      <c r="BH473" s="93"/>
      <c r="BI473" s="93"/>
      <c r="BJ473" s="93"/>
      <c r="BK473" s="93"/>
      <c r="BL473" s="93"/>
      <c r="BM473" s="93"/>
      <c r="BN473" s="93"/>
      <c r="BO473" s="93"/>
      <c r="BP473" s="93"/>
      <c r="BQ473" s="93"/>
      <c r="BR473" s="93"/>
      <c r="BS473" s="93"/>
      <c r="BT473" s="93"/>
      <c r="BU473" s="93"/>
      <c r="BV473" s="93"/>
      <c r="BW473" s="93"/>
      <c r="BX473" s="93"/>
      <c r="BY473" s="93"/>
      <c r="BZ473" s="93"/>
      <c r="CA473" s="93"/>
      <c r="CB473" s="93"/>
      <c r="CC473" s="93"/>
      <c r="CD473" s="93"/>
      <c r="CE473" s="93"/>
      <c r="CF473" s="93"/>
      <c r="CG473" s="93"/>
      <c r="CH473" s="93"/>
      <c r="CI473" s="93"/>
      <c r="CJ473" s="93"/>
      <c r="CK473" s="93"/>
      <c r="CL473" s="93"/>
      <c r="CM473" s="93"/>
      <c r="CN473" s="93"/>
      <c r="CO473" s="93"/>
      <c r="CP473" s="93"/>
      <c r="CQ473" s="93"/>
      <c r="CR473" s="93"/>
      <c r="CS473" s="93"/>
      <c r="CT473" s="93"/>
      <c r="CU473" s="93"/>
      <c r="CV473" s="93"/>
      <c r="CW473" s="93"/>
      <c r="CX473" s="93"/>
      <c r="CY473" s="93"/>
      <c r="CZ473" s="93"/>
      <c r="DA473" s="93"/>
      <c r="DB473" s="93"/>
      <c r="DC473" s="93"/>
      <c r="DD473" s="93"/>
      <c r="DE473" s="93"/>
      <c r="DF473" s="93"/>
      <c r="DG473" s="93"/>
      <c r="DH473" s="93"/>
      <c r="DI473" s="93"/>
      <c r="DJ473" s="93"/>
      <c r="DK473" s="93"/>
      <c r="DL473" s="93"/>
      <c r="DM473" s="93"/>
      <c r="DN473" s="93"/>
      <c r="DO473" s="93"/>
      <c r="DP473" s="93"/>
      <c r="DQ473" s="93"/>
      <c r="DR473" s="93"/>
    </row>
    <row r="474">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c r="AA474" s="93"/>
      <c r="AB474" s="93"/>
      <c r="AC474" s="93"/>
      <c r="AD474" s="93"/>
      <c r="AE474" s="93"/>
      <c r="AF474" s="93"/>
      <c r="AG474" s="93"/>
      <c r="AH474" s="93"/>
      <c r="AI474" s="93"/>
      <c r="AJ474" s="93"/>
      <c r="AK474" s="93"/>
      <c r="AL474" s="93"/>
      <c r="AM474" s="93"/>
      <c r="AN474" s="93"/>
      <c r="AO474" s="93"/>
      <c r="AP474" s="93"/>
      <c r="AQ474" s="93"/>
      <c r="AR474" s="93"/>
      <c r="AS474" s="93"/>
      <c r="AT474" s="93"/>
      <c r="AU474" s="93"/>
      <c r="AV474" s="93"/>
      <c r="AW474" s="93"/>
      <c r="AX474" s="93"/>
      <c r="AY474" s="93"/>
      <c r="AZ474" s="93"/>
      <c r="BA474" s="93"/>
      <c r="BB474" s="93"/>
      <c r="BC474" s="93"/>
      <c r="BD474" s="93"/>
      <c r="BE474" s="93"/>
      <c r="BF474" s="93"/>
      <c r="BG474" s="93"/>
      <c r="BH474" s="93"/>
      <c r="BI474" s="93"/>
      <c r="BJ474" s="93"/>
      <c r="BK474" s="93"/>
      <c r="BL474" s="93"/>
      <c r="BM474" s="93"/>
      <c r="BN474" s="93"/>
      <c r="BO474" s="93"/>
      <c r="BP474" s="93"/>
      <c r="BQ474" s="93"/>
      <c r="BR474" s="93"/>
      <c r="BS474" s="93"/>
      <c r="BT474" s="93"/>
      <c r="BU474" s="93"/>
      <c r="BV474" s="93"/>
      <c r="BW474" s="93"/>
      <c r="BX474" s="93"/>
      <c r="BY474" s="93"/>
      <c r="BZ474" s="93"/>
      <c r="CA474" s="93"/>
      <c r="CB474" s="93"/>
      <c r="CC474" s="93"/>
      <c r="CD474" s="93"/>
      <c r="CE474" s="93"/>
      <c r="CF474" s="93"/>
      <c r="CG474" s="93"/>
      <c r="CH474" s="93"/>
      <c r="CI474" s="93"/>
      <c r="CJ474" s="93"/>
      <c r="CK474" s="93"/>
      <c r="CL474" s="93"/>
      <c r="CM474" s="93"/>
      <c r="CN474" s="93"/>
      <c r="CO474" s="93"/>
      <c r="CP474" s="93"/>
      <c r="CQ474" s="93"/>
      <c r="CR474" s="93"/>
      <c r="CS474" s="93"/>
      <c r="CT474" s="93"/>
      <c r="CU474" s="93"/>
      <c r="CV474" s="93"/>
      <c r="CW474" s="93"/>
      <c r="CX474" s="93"/>
      <c r="CY474" s="93"/>
      <c r="CZ474" s="93"/>
      <c r="DA474" s="93"/>
      <c r="DB474" s="93"/>
      <c r="DC474" s="93"/>
      <c r="DD474" s="93"/>
      <c r="DE474" s="93"/>
      <c r="DF474" s="93"/>
      <c r="DG474" s="93"/>
      <c r="DH474" s="93"/>
      <c r="DI474" s="93"/>
      <c r="DJ474" s="93"/>
      <c r="DK474" s="93"/>
      <c r="DL474" s="93"/>
      <c r="DM474" s="93"/>
      <c r="DN474" s="93"/>
      <c r="DO474" s="93"/>
      <c r="DP474" s="93"/>
      <c r="DQ474" s="93"/>
      <c r="DR474" s="93"/>
    </row>
    <row r="475">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c r="AA475" s="93"/>
      <c r="AB475" s="93"/>
      <c r="AC475" s="93"/>
      <c r="AD475" s="93"/>
      <c r="AE475" s="93"/>
      <c r="AF475" s="93"/>
      <c r="AG475" s="93"/>
      <c r="AH475" s="93"/>
      <c r="AI475" s="93"/>
      <c r="AJ475" s="93"/>
      <c r="AK475" s="93"/>
      <c r="AL475" s="93"/>
      <c r="AM475" s="93"/>
      <c r="AN475" s="93"/>
      <c r="AO475" s="93"/>
      <c r="AP475" s="93"/>
      <c r="AQ475" s="93"/>
      <c r="AR475" s="93"/>
      <c r="AS475" s="93"/>
      <c r="AT475" s="93"/>
      <c r="AU475" s="93"/>
      <c r="AV475" s="93"/>
      <c r="AW475" s="93"/>
      <c r="AX475" s="93"/>
      <c r="AY475" s="93"/>
      <c r="AZ475" s="93"/>
      <c r="BA475" s="93"/>
      <c r="BB475" s="93"/>
      <c r="BC475" s="93"/>
      <c r="BD475" s="93"/>
      <c r="BE475" s="93"/>
      <c r="BF475" s="93"/>
      <c r="BG475" s="93"/>
      <c r="BH475" s="93"/>
      <c r="BI475" s="93"/>
      <c r="BJ475" s="93"/>
      <c r="BK475" s="93"/>
      <c r="BL475" s="93"/>
      <c r="BM475" s="93"/>
      <c r="BN475" s="93"/>
      <c r="BO475" s="93"/>
      <c r="BP475" s="93"/>
      <c r="BQ475" s="93"/>
      <c r="BR475" s="93"/>
      <c r="BS475" s="93"/>
      <c r="BT475" s="93"/>
      <c r="BU475" s="93"/>
      <c r="BV475" s="93"/>
      <c r="BW475" s="93"/>
      <c r="BX475" s="93"/>
      <c r="BY475" s="93"/>
      <c r="BZ475" s="93"/>
      <c r="CA475" s="93"/>
      <c r="CB475" s="93"/>
      <c r="CC475" s="93"/>
      <c r="CD475" s="93"/>
      <c r="CE475" s="93"/>
      <c r="CF475" s="93"/>
      <c r="CG475" s="93"/>
      <c r="CH475" s="93"/>
      <c r="CI475" s="93"/>
      <c r="CJ475" s="93"/>
      <c r="CK475" s="93"/>
      <c r="CL475" s="93"/>
      <c r="CM475" s="93"/>
      <c r="CN475" s="93"/>
      <c r="CO475" s="93"/>
      <c r="CP475" s="93"/>
      <c r="CQ475" s="93"/>
      <c r="CR475" s="93"/>
      <c r="CS475" s="93"/>
      <c r="CT475" s="93"/>
      <c r="CU475" s="93"/>
      <c r="CV475" s="93"/>
      <c r="CW475" s="93"/>
      <c r="CX475" s="93"/>
      <c r="CY475" s="93"/>
      <c r="CZ475" s="93"/>
      <c r="DA475" s="93"/>
      <c r="DB475" s="93"/>
      <c r="DC475" s="93"/>
      <c r="DD475" s="93"/>
      <c r="DE475" s="93"/>
      <c r="DF475" s="93"/>
      <c r="DG475" s="93"/>
      <c r="DH475" s="93"/>
      <c r="DI475" s="93"/>
      <c r="DJ475" s="93"/>
      <c r="DK475" s="93"/>
      <c r="DL475" s="93"/>
      <c r="DM475" s="93"/>
      <c r="DN475" s="93"/>
      <c r="DO475" s="93"/>
      <c r="DP475" s="93"/>
      <c r="DQ475" s="93"/>
      <c r="DR475" s="93"/>
    </row>
    <row r="476">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c r="AA476" s="93"/>
      <c r="AB476" s="93"/>
      <c r="AC476" s="93"/>
      <c r="AD476" s="93"/>
      <c r="AE476" s="93"/>
      <c r="AF476" s="93"/>
      <c r="AG476" s="93"/>
      <c r="AH476" s="93"/>
      <c r="AI476" s="93"/>
      <c r="AJ476" s="93"/>
      <c r="AK476" s="93"/>
      <c r="AL476" s="93"/>
      <c r="AM476" s="93"/>
      <c r="AN476" s="93"/>
      <c r="AO476" s="93"/>
      <c r="AP476" s="93"/>
      <c r="AQ476" s="93"/>
      <c r="AR476" s="93"/>
      <c r="AS476" s="93"/>
      <c r="AT476" s="93"/>
      <c r="AU476" s="93"/>
      <c r="AV476" s="93"/>
      <c r="AW476" s="93"/>
      <c r="AX476" s="93"/>
      <c r="AY476" s="93"/>
      <c r="AZ476" s="93"/>
      <c r="BA476" s="93"/>
      <c r="BB476" s="93"/>
      <c r="BC476" s="93"/>
      <c r="BD476" s="93"/>
      <c r="BE476" s="93"/>
      <c r="BF476" s="93"/>
      <c r="BG476" s="93"/>
      <c r="BH476" s="93"/>
      <c r="BI476" s="93"/>
      <c r="BJ476" s="93"/>
      <c r="BK476" s="93"/>
      <c r="BL476" s="93"/>
      <c r="BM476" s="93"/>
      <c r="BN476" s="93"/>
      <c r="BO476" s="93"/>
      <c r="BP476" s="93"/>
      <c r="BQ476" s="93"/>
      <c r="BR476" s="93"/>
      <c r="BS476" s="93"/>
      <c r="BT476" s="93"/>
      <c r="BU476" s="93"/>
      <c r="BV476" s="93"/>
      <c r="BW476" s="93"/>
      <c r="BX476" s="93"/>
      <c r="BY476" s="93"/>
      <c r="BZ476" s="93"/>
      <c r="CA476" s="93"/>
      <c r="CB476" s="93"/>
      <c r="CC476" s="93"/>
      <c r="CD476" s="93"/>
      <c r="CE476" s="93"/>
      <c r="CF476" s="93"/>
      <c r="CG476" s="93"/>
      <c r="CH476" s="93"/>
      <c r="CI476" s="93"/>
      <c r="CJ476" s="93"/>
      <c r="CK476" s="93"/>
      <c r="CL476" s="93"/>
      <c r="CM476" s="93"/>
      <c r="CN476" s="93"/>
      <c r="CO476" s="93"/>
      <c r="CP476" s="93"/>
      <c r="CQ476" s="93"/>
      <c r="CR476" s="93"/>
      <c r="CS476" s="93"/>
      <c r="CT476" s="93"/>
      <c r="CU476" s="93"/>
      <c r="CV476" s="93"/>
      <c r="CW476" s="93"/>
      <c r="CX476" s="93"/>
      <c r="CY476" s="93"/>
      <c r="CZ476" s="93"/>
      <c r="DA476" s="93"/>
      <c r="DB476" s="93"/>
      <c r="DC476" s="93"/>
      <c r="DD476" s="93"/>
      <c r="DE476" s="93"/>
      <c r="DF476" s="93"/>
      <c r="DG476" s="93"/>
      <c r="DH476" s="93"/>
      <c r="DI476" s="93"/>
      <c r="DJ476" s="93"/>
      <c r="DK476" s="93"/>
      <c r="DL476" s="93"/>
      <c r="DM476" s="93"/>
      <c r="DN476" s="93"/>
      <c r="DO476" s="93"/>
      <c r="DP476" s="93"/>
      <c r="DQ476" s="93"/>
      <c r="DR476" s="93"/>
    </row>
    <row r="477">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c r="AA477" s="93"/>
      <c r="AB477" s="93"/>
      <c r="AC477" s="93"/>
      <c r="AD477" s="93"/>
      <c r="AE477" s="93"/>
      <c r="AF477" s="93"/>
      <c r="AG477" s="93"/>
      <c r="AH477" s="93"/>
      <c r="AI477" s="93"/>
      <c r="AJ477" s="93"/>
      <c r="AK477" s="93"/>
      <c r="AL477" s="93"/>
      <c r="AM477" s="93"/>
      <c r="AN477" s="93"/>
      <c r="AO477" s="93"/>
      <c r="AP477" s="93"/>
      <c r="AQ477" s="93"/>
      <c r="AR477" s="93"/>
      <c r="AS477" s="93"/>
      <c r="AT477" s="93"/>
      <c r="AU477" s="93"/>
      <c r="AV477" s="93"/>
      <c r="AW477" s="93"/>
      <c r="AX477" s="93"/>
      <c r="AY477" s="93"/>
      <c r="AZ477" s="93"/>
      <c r="BA477" s="93"/>
      <c r="BB477" s="93"/>
      <c r="BC477" s="93"/>
      <c r="BD477" s="93"/>
      <c r="BE477" s="93"/>
      <c r="BF477" s="93"/>
      <c r="BG477" s="93"/>
      <c r="BH477" s="93"/>
      <c r="BI477" s="93"/>
      <c r="BJ477" s="93"/>
      <c r="BK477" s="93"/>
      <c r="BL477" s="93"/>
      <c r="BM477" s="93"/>
      <c r="BN477" s="93"/>
      <c r="BO477" s="93"/>
      <c r="BP477" s="93"/>
      <c r="BQ477" s="93"/>
      <c r="BR477" s="93"/>
      <c r="BS477" s="93"/>
      <c r="BT477" s="93"/>
      <c r="BU477" s="93"/>
      <c r="BV477" s="93"/>
      <c r="BW477" s="93"/>
      <c r="BX477" s="93"/>
      <c r="BY477" s="93"/>
      <c r="BZ477" s="93"/>
      <c r="CA477" s="93"/>
      <c r="CB477" s="93"/>
      <c r="CC477" s="93"/>
      <c r="CD477" s="93"/>
      <c r="CE477" s="93"/>
      <c r="CF477" s="93"/>
      <c r="CG477" s="93"/>
      <c r="CH477" s="93"/>
      <c r="CI477" s="93"/>
      <c r="CJ477" s="93"/>
      <c r="CK477" s="93"/>
      <c r="CL477" s="93"/>
      <c r="CM477" s="93"/>
      <c r="CN477" s="93"/>
      <c r="CO477" s="93"/>
      <c r="CP477" s="93"/>
      <c r="CQ477" s="93"/>
      <c r="CR477" s="93"/>
      <c r="CS477" s="93"/>
      <c r="CT477" s="93"/>
      <c r="CU477" s="93"/>
      <c r="CV477" s="93"/>
      <c r="CW477" s="93"/>
      <c r="CX477" s="93"/>
      <c r="CY477" s="93"/>
      <c r="CZ477" s="93"/>
      <c r="DA477" s="93"/>
      <c r="DB477" s="93"/>
      <c r="DC477" s="93"/>
      <c r="DD477" s="93"/>
      <c r="DE477" s="93"/>
      <c r="DF477" s="93"/>
      <c r="DG477" s="93"/>
      <c r="DH477" s="93"/>
      <c r="DI477" s="93"/>
      <c r="DJ477" s="93"/>
      <c r="DK477" s="93"/>
      <c r="DL477" s="93"/>
      <c r="DM477" s="93"/>
      <c r="DN477" s="93"/>
      <c r="DO477" s="93"/>
      <c r="DP477" s="93"/>
      <c r="DQ477" s="93"/>
      <c r="DR477" s="93"/>
    </row>
    <row r="478">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c r="AA478" s="93"/>
      <c r="AB478" s="93"/>
      <c r="AC478" s="93"/>
      <c r="AD478" s="93"/>
      <c r="AE478" s="93"/>
      <c r="AF478" s="93"/>
      <c r="AG478" s="93"/>
      <c r="AH478" s="93"/>
      <c r="AI478" s="93"/>
      <c r="AJ478" s="93"/>
      <c r="AK478" s="93"/>
      <c r="AL478" s="93"/>
      <c r="AM478" s="93"/>
      <c r="AN478" s="93"/>
      <c r="AO478" s="93"/>
      <c r="AP478" s="93"/>
      <c r="AQ478" s="93"/>
      <c r="AR478" s="93"/>
      <c r="AS478" s="93"/>
      <c r="AT478" s="93"/>
      <c r="AU478" s="93"/>
      <c r="AV478" s="93"/>
      <c r="AW478" s="93"/>
      <c r="AX478" s="93"/>
      <c r="AY478" s="93"/>
      <c r="AZ478" s="93"/>
      <c r="BA478" s="93"/>
      <c r="BB478" s="93"/>
      <c r="BC478" s="93"/>
      <c r="BD478" s="93"/>
      <c r="BE478" s="93"/>
      <c r="BF478" s="93"/>
      <c r="BG478" s="93"/>
      <c r="BH478" s="93"/>
      <c r="BI478" s="93"/>
      <c r="BJ478" s="93"/>
      <c r="BK478" s="93"/>
      <c r="BL478" s="93"/>
      <c r="BM478" s="93"/>
      <c r="BN478" s="93"/>
      <c r="BO478" s="93"/>
      <c r="BP478" s="93"/>
      <c r="BQ478" s="93"/>
      <c r="BR478" s="93"/>
      <c r="BS478" s="93"/>
      <c r="BT478" s="93"/>
      <c r="BU478" s="93"/>
      <c r="BV478" s="93"/>
      <c r="BW478" s="93"/>
      <c r="BX478" s="93"/>
      <c r="BY478" s="93"/>
      <c r="BZ478" s="93"/>
      <c r="CA478" s="93"/>
      <c r="CB478" s="93"/>
      <c r="CC478" s="93"/>
      <c r="CD478" s="93"/>
      <c r="CE478" s="93"/>
      <c r="CF478" s="93"/>
      <c r="CG478" s="93"/>
      <c r="CH478" s="93"/>
      <c r="CI478" s="93"/>
      <c r="CJ478" s="93"/>
      <c r="CK478" s="93"/>
      <c r="CL478" s="93"/>
      <c r="CM478" s="93"/>
      <c r="CN478" s="93"/>
      <c r="CO478" s="93"/>
      <c r="CP478" s="93"/>
      <c r="CQ478" s="93"/>
      <c r="CR478" s="93"/>
      <c r="CS478" s="93"/>
      <c r="CT478" s="93"/>
      <c r="CU478" s="93"/>
      <c r="CV478" s="93"/>
      <c r="CW478" s="93"/>
      <c r="CX478" s="93"/>
      <c r="CY478" s="93"/>
      <c r="CZ478" s="93"/>
      <c r="DA478" s="93"/>
      <c r="DB478" s="93"/>
      <c r="DC478" s="93"/>
      <c r="DD478" s="93"/>
      <c r="DE478" s="93"/>
      <c r="DF478" s="93"/>
      <c r="DG478" s="93"/>
      <c r="DH478" s="93"/>
      <c r="DI478" s="93"/>
      <c r="DJ478" s="93"/>
      <c r="DK478" s="93"/>
      <c r="DL478" s="93"/>
      <c r="DM478" s="93"/>
      <c r="DN478" s="93"/>
      <c r="DO478" s="93"/>
      <c r="DP478" s="93"/>
      <c r="DQ478" s="93"/>
      <c r="DR478" s="93"/>
    </row>
    <row r="479">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c r="AA479" s="93"/>
      <c r="AB479" s="93"/>
      <c r="AC479" s="93"/>
      <c r="AD479" s="93"/>
      <c r="AE479" s="93"/>
      <c r="AF479" s="93"/>
      <c r="AG479" s="93"/>
      <c r="AH479" s="93"/>
      <c r="AI479" s="93"/>
      <c r="AJ479" s="93"/>
      <c r="AK479" s="93"/>
      <c r="AL479" s="93"/>
      <c r="AM479" s="93"/>
      <c r="AN479" s="93"/>
      <c r="AO479" s="93"/>
      <c r="AP479" s="93"/>
      <c r="AQ479" s="93"/>
      <c r="AR479" s="93"/>
      <c r="AS479" s="93"/>
      <c r="AT479" s="93"/>
      <c r="AU479" s="93"/>
      <c r="AV479" s="93"/>
      <c r="AW479" s="93"/>
      <c r="AX479" s="93"/>
      <c r="AY479" s="93"/>
      <c r="AZ479" s="93"/>
      <c r="BA479" s="93"/>
      <c r="BB479" s="93"/>
      <c r="BC479" s="93"/>
      <c r="BD479" s="93"/>
      <c r="BE479" s="93"/>
      <c r="BF479" s="93"/>
      <c r="BG479" s="93"/>
      <c r="BH479" s="93"/>
      <c r="BI479" s="93"/>
      <c r="BJ479" s="93"/>
      <c r="BK479" s="93"/>
      <c r="BL479" s="93"/>
      <c r="BM479" s="93"/>
      <c r="BN479" s="93"/>
      <c r="BO479" s="93"/>
      <c r="BP479" s="93"/>
      <c r="BQ479" s="93"/>
      <c r="BR479" s="93"/>
      <c r="BS479" s="93"/>
      <c r="BT479" s="93"/>
      <c r="BU479" s="93"/>
      <c r="BV479" s="93"/>
      <c r="BW479" s="93"/>
      <c r="BX479" s="93"/>
      <c r="BY479" s="93"/>
      <c r="BZ479" s="93"/>
      <c r="CA479" s="93"/>
      <c r="CB479" s="93"/>
      <c r="CC479" s="93"/>
      <c r="CD479" s="93"/>
      <c r="CE479" s="93"/>
      <c r="CF479" s="93"/>
      <c r="CG479" s="93"/>
      <c r="CH479" s="93"/>
      <c r="CI479" s="93"/>
      <c r="CJ479" s="93"/>
      <c r="CK479" s="93"/>
      <c r="CL479" s="93"/>
      <c r="CM479" s="93"/>
      <c r="CN479" s="93"/>
      <c r="CO479" s="93"/>
      <c r="CP479" s="93"/>
      <c r="CQ479" s="93"/>
      <c r="CR479" s="93"/>
      <c r="CS479" s="93"/>
      <c r="CT479" s="93"/>
      <c r="CU479" s="93"/>
      <c r="CV479" s="93"/>
      <c r="CW479" s="93"/>
      <c r="CX479" s="93"/>
      <c r="CY479" s="93"/>
      <c r="CZ479" s="93"/>
      <c r="DA479" s="93"/>
      <c r="DB479" s="93"/>
      <c r="DC479" s="93"/>
      <c r="DD479" s="93"/>
      <c r="DE479" s="93"/>
      <c r="DF479" s="93"/>
      <c r="DG479" s="93"/>
      <c r="DH479" s="93"/>
      <c r="DI479" s="93"/>
      <c r="DJ479" s="93"/>
      <c r="DK479" s="93"/>
      <c r="DL479" s="93"/>
      <c r="DM479" s="93"/>
      <c r="DN479" s="93"/>
      <c r="DO479" s="93"/>
      <c r="DP479" s="93"/>
      <c r="DQ479" s="93"/>
      <c r="DR479" s="93"/>
    </row>
    <row r="480">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c r="AA480" s="93"/>
      <c r="AB480" s="93"/>
      <c r="AC480" s="93"/>
      <c r="AD480" s="93"/>
      <c r="AE480" s="93"/>
      <c r="AF480" s="93"/>
      <c r="AG480" s="93"/>
      <c r="AH480" s="93"/>
      <c r="AI480" s="93"/>
      <c r="AJ480" s="93"/>
      <c r="AK480" s="93"/>
      <c r="AL480" s="93"/>
      <c r="AM480" s="93"/>
      <c r="AN480" s="93"/>
      <c r="AO480" s="93"/>
      <c r="AP480" s="93"/>
      <c r="AQ480" s="93"/>
      <c r="AR480" s="93"/>
      <c r="AS480" s="93"/>
      <c r="AT480" s="93"/>
      <c r="AU480" s="93"/>
      <c r="AV480" s="93"/>
      <c r="AW480" s="93"/>
      <c r="AX480" s="93"/>
      <c r="AY480" s="93"/>
      <c r="AZ480" s="93"/>
      <c r="BA480" s="93"/>
      <c r="BB480" s="93"/>
      <c r="BC480" s="93"/>
      <c r="BD480" s="93"/>
      <c r="BE480" s="93"/>
      <c r="BF480" s="93"/>
      <c r="BG480" s="93"/>
      <c r="BH480" s="93"/>
      <c r="BI480" s="93"/>
      <c r="BJ480" s="93"/>
      <c r="BK480" s="93"/>
      <c r="BL480" s="93"/>
      <c r="BM480" s="93"/>
      <c r="BN480" s="93"/>
      <c r="BO480" s="93"/>
      <c r="BP480" s="93"/>
      <c r="BQ480" s="93"/>
      <c r="BR480" s="93"/>
      <c r="BS480" s="93"/>
      <c r="BT480" s="93"/>
      <c r="BU480" s="93"/>
      <c r="BV480" s="93"/>
      <c r="BW480" s="93"/>
      <c r="BX480" s="93"/>
      <c r="BY480" s="93"/>
      <c r="BZ480" s="93"/>
      <c r="CA480" s="93"/>
      <c r="CB480" s="93"/>
      <c r="CC480" s="93"/>
      <c r="CD480" s="93"/>
      <c r="CE480" s="93"/>
      <c r="CF480" s="93"/>
      <c r="CG480" s="93"/>
      <c r="CH480" s="93"/>
      <c r="CI480" s="93"/>
      <c r="CJ480" s="93"/>
      <c r="CK480" s="93"/>
      <c r="CL480" s="93"/>
      <c r="CM480" s="93"/>
      <c r="CN480" s="93"/>
      <c r="CO480" s="93"/>
      <c r="CP480" s="93"/>
      <c r="CQ480" s="93"/>
      <c r="CR480" s="93"/>
      <c r="CS480" s="93"/>
      <c r="CT480" s="93"/>
      <c r="CU480" s="93"/>
      <c r="CV480" s="93"/>
      <c r="CW480" s="93"/>
      <c r="CX480" s="93"/>
      <c r="CY480" s="93"/>
      <c r="CZ480" s="93"/>
      <c r="DA480" s="93"/>
      <c r="DB480" s="93"/>
      <c r="DC480" s="93"/>
      <c r="DD480" s="93"/>
      <c r="DE480" s="93"/>
      <c r="DF480" s="93"/>
      <c r="DG480" s="93"/>
      <c r="DH480" s="93"/>
      <c r="DI480" s="93"/>
      <c r="DJ480" s="93"/>
      <c r="DK480" s="93"/>
      <c r="DL480" s="93"/>
      <c r="DM480" s="93"/>
      <c r="DN480" s="93"/>
      <c r="DO480" s="93"/>
      <c r="DP480" s="93"/>
      <c r="DQ480" s="93"/>
      <c r="DR480" s="93"/>
    </row>
    <row r="481">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c r="AA481" s="93"/>
      <c r="AB481" s="93"/>
      <c r="AC481" s="93"/>
      <c r="AD481" s="93"/>
      <c r="AE481" s="93"/>
      <c r="AF481" s="93"/>
      <c r="AG481" s="93"/>
      <c r="AH481" s="93"/>
      <c r="AI481" s="93"/>
      <c r="AJ481" s="93"/>
      <c r="AK481" s="93"/>
      <c r="AL481" s="93"/>
      <c r="AM481" s="93"/>
      <c r="AN481" s="93"/>
      <c r="AO481" s="93"/>
      <c r="AP481" s="93"/>
      <c r="AQ481" s="93"/>
      <c r="AR481" s="93"/>
      <c r="AS481" s="93"/>
      <c r="AT481" s="93"/>
      <c r="AU481" s="93"/>
      <c r="AV481" s="93"/>
      <c r="AW481" s="93"/>
      <c r="AX481" s="93"/>
      <c r="AY481" s="93"/>
      <c r="AZ481" s="93"/>
      <c r="BA481" s="93"/>
      <c r="BB481" s="93"/>
      <c r="BC481" s="93"/>
      <c r="BD481" s="93"/>
      <c r="BE481" s="93"/>
      <c r="BF481" s="93"/>
      <c r="BG481" s="93"/>
      <c r="BH481" s="93"/>
      <c r="BI481" s="93"/>
      <c r="BJ481" s="93"/>
      <c r="BK481" s="93"/>
      <c r="BL481" s="93"/>
      <c r="BM481" s="93"/>
      <c r="BN481" s="93"/>
      <c r="BO481" s="93"/>
      <c r="BP481" s="93"/>
      <c r="BQ481" s="93"/>
      <c r="BR481" s="93"/>
      <c r="BS481" s="93"/>
      <c r="BT481" s="93"/>
      <c r="BU481" s="93"/>
      <c r="BV481" s="93"/>
      <c r="BW481" s="93"/>
      <c r="BX481" s="93"/>
      <c r="BY481" s="93"/>
      <c r="BZ481" s="93"/>
      <c r="CA481" s="93"/>
      <c r="CB481" s="93"/>
      <c r="CC481" s="93"/>
      <c r="CD481" s="93"/>
      <c r="CE481" s="93"/>
      <c r="CF481" s="93"/>
      <c r="CG481" s="93"/>
      <c r="CH481" s="93"/>
      <c r="CI481" s="93"/>
      <c r="CJ481" s="93"/>
      <c r="CK481" s="93"/>
      <c r="CL481" s="93"/>
      <c r="CM481" s="93"/>
      <c r="CN481" s="93"/>
      <c r="CO481" s="93"/>
      <c r="CP481" s="93"/>
      <c r="CQ481" s="93"/>
      <c r="CR481" s="93"/>
      <c r="CS481" s="93"/>
      <c r="CT481" s="93"/>
      <c r="CU481" s="93"/>
      <c r="CV481" s="93"/>
      <c r="CW481" s="93"/>
      <c r="CX481" s="93"/>
      <c r="CY481" s="93"/>
      <c r="CZ481" s="93"/>
      <c r="DA481" s="93"/>
      <c r="DB481" s="93"/>
      <c r="DC481" s="93"/>
      <c r="DD481" s="93"/>
      <c r="DE481" s="93"/>
      <c r="DF481" s="93"/>
      <c r="DG481" s="93"/>
      <c r="DH481" s="93"/>
      <c r="DI481" s="93"/>
      <c r="DJ481" s="93"/>
      <c r="DK481" s="93"/>
      <c r="DL481" s="93"/>
      <c r="DM481" s="93"/>
      <c r="DN481" s="93"/>
      <c r="DO481" s="93"/>
      <c r="DP481" s="93"/>
      <c r="DQ481" s="93"/>
      <c r="DR481" s="93"/>
    </row>
    <row r="482">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c r="AA482" s="93"/>
      <c r="AB482" s="93"/>
      <c r="AC482" s="93"/>
      <c r="AD482" s="93"/>
      <c r="AE482" s="93"/>
      <c r="AF482" s="93"/>
      <c r="AG482" s="93"/>
      <c r="AH482" s="93"/>
      <c r="AI482" s="93"/>
      <c r="AJ482" s="93"/>
      <c r="AK482" s="93"/>
      <c r="AL482" s="93"/>
      <c r="AM482" s="93"/>
      <c r="AN482" s="93"/>
      <c r="AO482" s="93"/>
      <c r="AP482" s="93"/>
      <c r="AQ482" s="93"/>
      <c r="AR482" s="93"/>
      <c r="AS482" s="93"/>
      <c r="AT482" s="93"/>
      <c r="AU482" s="93"/>
      <c r="AV482" s="93"/>
      <c r="AW482" s="93"/>
      <c r="AX482" s="93"/>
      <c r="AY482" s="93"/>
      <c r="AZ482" s="93"/>
      <c r="BA482" s="93"/>
      <c r="BB482" s="93"/>
      <c r="BC482" s="93"/>
      <c r="BD482" s="93"/>
      <c r="BE482" s="93"/>
      <c r="BF482" s="93"/>
      <c r="BG482" s="93"/>
      <c r="BH482" s="93"/>
      <c r="BI482" s="93"/>
      <c r="BJ482" s="93"/>
      <c r="BK482" s="93"/>
      <c r="BL482" s="93"/>
      <c r="BM482" s="93"/>
      <c r="BN482" s="93"/>
      <c r="BO482" s="93"/>
      <c r="BP482" s="93"/>
      <c r="BQ482" s="93"/>
      <c r="BR482" s="93"/>
      <c r="BS482" s="93"/>
      <c r="BT482" s="93"/>
      <c r="BU482" s="93"/>
      <c r="BV482" s="93"/>
      <c r="BW482" s="93"/>
      <c r="BX482" s="93"/>
      <c r="BY482" s="93"/>
      <c r="BZ482" s="93"/>
      <c r="CA482" s="93"/>
      <c r="CB482" s="93"/>
      <c r="CC482" s="93"/>
      <c r="CD482" s="93"/>
      <c r="CE482" s="93"/>
      <c r="CF482" s="93"/>
      <c r="CG482" s="93"/>
      <c r="CH482" s="93"/>
      <c r="CI482" s="93"/>
      <c r="CJ482" s="93"/>
      <c r="CK482" s="93"/>
      <c r="CL482" s="93"/>
      <c r="CM482" s="93"/>
      <c r="CN482" s="93"/>
      <c r="CO482" s="93"/>
      <c r="CP482" s="93"/>
      <c r="CQ482" s="93"/>
      <c r="CR482" s="93"/>
      <c r="CS482" s="93"/>
      <c r="CT482" s="93"/>
      <c r="CU482" s="93"/>
      <c r="CV482" s="93"/>
      <c r="CW482" s="93"/>
      <c r="CX482" s="93"/>
      <c r="CY482" s="93"/>
      <c r="CZ482" s="93"/>
      <c r="DA482" s="93"/>
      <c r="DB482" s="93"/>
      <c r="DC482" s="93"/>
      <c r="DD482" s="93"/>
      <c r="DE482" s="93"/>
      <c r="DF482" s="93"/>
      <c r="DG482" s="93"/>
      <c r="DH482" s="93"/>
      <c r="DI482" s="93"/>
      <c r="DJ482" s="93"/>
      <c r="DK482" s="93"/>
      <c r="DL482" s="93"/>
      <c r="DM482" s="93"/>
      <c r="DN482" s="93"/>
      <c r="DO482" s="93"/>
      <c r="DP482" s="93"/>
      <c r="DQ482" s="93"/>
      <c r="DR482" s="93"/>
    </row>
    <row r="483">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c r="AA483" s="93"/>
      <c r="AB483" s="93"/>
      <c r="AC483" s="93"/>
      <c r="AD483" s="93"/>
      <c r="AE483" s="93"/>
      <c r="AF483" s="93"/>
      <c r="AG483" s="93"/>
      <c r="AH483" s="93"/>
      <c r="AI483" s="93"/>
      <c r="AJ483" s="93"/>
      <c r="AK483" s="93"/>
      <c r="AL483" s="93"/>
      <c r="AM483" s="93"/>
      <c r="AN483" s="93"/>
      <c r="AO483" s="93"/>
      <c r="AP483" s="93"/>
      <c r="AQ483" s="93"/>
      <c r="AR483" s="93"/>
      <c r="AS483" s="93"/>
      <c r="AT483" s="93"/>
      <c r="AU483" s="93"/>
      <c r="AV483" s="93"/>
      <c r="AW483" s="93"/>
      <c r="AX483" s="93"/>
      <c r="AY483" s="93"/>
      <c r="AZ483" s="93"/>
      <c r="BA483" s="93"/>
      <c r="BB483" s="93"/>
      <c r="BC483" s="93"/>
      <c r="BD483" s="93"/>
      <c r="BE483" s="93"/>
      <c r="BF483" s="93"/>
      <c r="BG483" s="93"/>
      <c r="BH483" s="93"/>
      <c r="BI483" s="93"/>
      <c r="BJ483" s="93"/>
      <c r="BK483" s="93"/>
      <c r="BL483" s="93"/>
      <c r="BM483" s="93"/>
      <c r="BN483" s="93"/>
      <c r="BO483" s="93"/>
      <c r="BP483" s="93"/>
      <c r="BQ483" s="93"/>
      <c r="BR483" s="93"/>
      <c r="BS483" s="93"/>
      <c r="BT483" s="93"/>
      <c r="BU483" s="93"/>
      <c r="BV483" s="93"/>
      <c r="BW483" s="93"/>
      <c r="BX483" s="93"/>
      <c r="BY483" s="93"/>
      <c r="BZ483" s="93"/>
      <c r="CA483" s="93"/>
      <c r="CB483" s="93"/>
      <c r="CC483" s="93"/>
      <c r="CD483" s="93"/>
      <c r="CE483" s="93"/>
      <c r="CF483" s="93"/>
      <c r="CG483" s="93"/>
      <c r="CH483" s="93"/>
      <c r="CI483" s="93"/>
      <c r="CJ483" s="93"/>
      <c r="CK483" s="93"/>
      <c r="CL483" s="93"/>
      <c r="CM483" s="93"/>
      <c r="CN483" s="93"/>
      <c r="CO483" s="93"/>
      <c r="CP483" s="93"/>
      <c r="CQ483" s="93"/>
      <c r="CR483" s="93"/>
      <c r="CS483" s="93"/>
      <c r="CT483" s="93"/>
      <c r="CU483" s="93"/>
      <c r="CV483" s="93"/>
      <c r="CW483" s="93"/>
      <c r="CX483" s="93"/>
      <c r="CY483" s="93"/>
      <c r="CZ483" s="93"/>
      <c r="DA483" s="93"/>
      <c r="DB483" s="93"/>
      <c r="DC483" s="93"/>
      <c r="DD483" s="93"/>
      <c r="DE483" s="93"/>
      <c r="DF483" s="93"/>
      <c r="DG483" s="93"/>
      <c r="DH483" s="93"/>
      <c r="DI483" s="93"/>
      <c r="DJ483" s="93"/>
      <c r="DK483" s="93"/>
      <c r="DL483" s="93"/>
      <c r="DM483" s="93"/>
      <c r="DN483" s="93"/>
      <c r="DO483" s="93"/>
      <c r="DP483" s="93"/>
      <c r="DQ483" s="93"/>
      <c r="DR483" s="93"/>
    </row>
    <row r="484">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c r="AA484" s="93"/>
      <c r="AB484" s="93"/>
      <c r="AC484" s="93"/>
      <c r="AD484" s="93"/>
      <c r="AE484" s="93"/>
      <c r="AF484" s="93"/>
      <c r="AG484" s="93"/>
      <c r="AH484" s="93"/>
      <c r="AI484" s="93"/>
      <c r="AJ484" s="93"/>
      <c r="AK484" s="93"/>
      <c r="AL484" s="93"/>
      <c r="AM484" s="93"/>
      <c r="AN484" s="93"/>
      <c r="AO484" s="93"/>
      <c r="AP484" s="93"/>
      <c r="AQ484" s="93"/>
      <c r="AR484" s="93"/>
      <c r="AS484" s="93"/>
      <c r="AT484" s="93"/>
      <c r="AU484" s="93"/>
      <c r="AV484" s="93"/>
      <c r="AW484" s="93"/>
      <c r="AX484" s="93"/>
      <c r="AY484" s="93"/>
      <c r="AZ484" s="93"/>
      <c r="BA484" s="93"/>
      <c r="BB484" s="93"/>
      <c r="BC484" s="93"/>
      <c r="BD484" s="93"/>
      <c r="BE484" s="93"/>
      <c r="BF484" s="93"/>
      <c r="BG484" s="93"/>
      <c r="BH484" s="93"/>
      <c r="BI484" s="93"/>
      <c r="BJ484" s="93"/>
      <c r="BK484" s="93"/>
      <c r="BL484" s="93"/>
      <c r="BM484" s="93"/>
      <c r="BN484" s="93"/>
      <c r="BO484" s="93"/>
      <c r="BP484" s="93"/>
      <c r="BQ484" s="93"/>
      <c r="BR484" s="93"/>
      <c r="BS484" s="93"/>
      <c r="BT484" s="93"/>
      <c r="BU484" s="93"/>
      <c r="BV484" s="93"/>
      <c r="BW484" s="93"/>
      <c r="BX484" s="93"/>
      <c r="BY484" s="93"/>
      <c r="BZ484" s="93"/>
      <c r="CA484" s="93"/>
      <c r="CB484" s="93"/>
      <c r="CC484" s="93"/>
      <c r="CD484" s="93"/>
      <c r="CE484" s="93"/>
      <c r="CF484" s="93"/>
      <c r="CG484" s="93"/>
      <c r="CH484" s="93"/>
      <c r="CI484" s="93"/>
      <c r="CJ484" s="93"/>
      <c r="CK484" s="93"/>
      <c r="CL484" s="93"/>
      <c r="CM484" s="93"/>
      <c r="CN484" s="93"/>
      <c r="CO484" s="93"/>
      <c r="CP484" s="93"/>
      <c r="CQ484" s="93"/>
      <c r="CR484" s="93"/>
      <c r="CS484" s="93"/>
      <c r="CT484" s="93"/>
      <c r="CU484" s="93"/>
      <c r="CV484" s="93"/>
      <c r="CW484" s="93"/>
      <c r="CX484" s="93"/>
      <c r="CY484" s="93"/>
      <c r="CZ484" s="93"/>
      <c r="DA484" s="93"/>
      <c r="DB484" s="93"/>
      <c r="DC484" s="93"/>
      <c r="DD484" s="93"/>
      <c r="DE484" s="93"/>
      <c r="DF484" s="93"/>
      <c r="DG484" s="93"/>
      <c r="DH484" s="93"/>
      <c r="DI484" s="93"/>
      <c r="DJ484" s="93"/>
      <c r="DK484" s="93"/>
      <c r="DL484" s="93"/>
      <c r="DM484" s="93"/>
      <c r="DN484" s="93"/>
      <c r="DO484" s="93"/>
      <c r="DP484" s="93"/>
      <c r="DQ484" s="93"/>
      <c r="DR484" s="93"/>
    </row>
    <row r="485">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c r="AA485" s="93"/>
      <c r="AB485" s="93"/>
      <c r="AC485" s="93"/>
      <c r="AD485" s="93"/>
      <c r="AE485" s="93"/>
      <c r="AF485" s="93"/>
      <c r="AG485" s="93"/>
      <c r="AH485" s="93"/>
      <c r="AI485" s="93"/>
      <c r="AJ485" s="93"/>
      <c r="AK485" s="93"/>
      <c r="AL485" s="93"/>
      <c r="AM485" s="93"/>
      <c r="AN485" s="93"/>
      <c r="AO485" s="93"/>
      <c r="AP485" s="93"/>
      <c r="AQ485" s="93"/>
      <c r="AR485" s="93"/>
      <c r="AS485" s="93"/>
      <c r="AT485" s="93"/>
      <c r="AU485" s="93"/>
      <c r="AV485" s="93"/>
      <c r="AW485" s="93"/>
      <c r="AX485" s="93"/>
      <c r="AY485" s="93"/>
      <c r="AZ485" s="93"/>
      <c r="BA485" s="93"/>
      <c r="BB485" s="93"/>
      <c r="BC485" s="93"/>
      <c r="BD485" s="93"/>
      <c r="BE485" s="93"/>
      <c r="BF485" s="93"/>
      <c r="BG485" s="93"/>
      <c r="BH485" s="93"/>
      <c r="BI485" s="93"/>
      <c r="BJ485" s="93"/>
      <c r="BK485" s="93"/>
      <c r="BL485" s="93"/>
      <c r="BM485" s="93"/>
      <c r="BN485" s="93"/>
      <c r="BO485" s="93"/>
      <c r="BP485" s="93"/>
      <c r="BQ485" s="93"/>
      <c r="BR485" s="93"/>
      <c r="BS485" s="93"/>
      <c r="BT485" s="93"/>
      <c r="BU485" s="93"/>
      <c r="BV485" s="93"/>
      <c r="BW485" s="93"/>
      <c r="BX485" s="93"/>
      <c r="BY485" s="93"/>
      <c r="BZ485" s="93"/>
      <c r="CA485" s="93"/>
      <c r="CB485" s="93"/>
      <c r="CC485" s="93"/>
      <c r="CD485" s="93"/>
      <c r="CE485" s="93"/>
      <c r="CF485" s="93"/>
      <c r="CG485" s="93"/>
      <c r="CH485" s="93"/>
      <c r="CI485" s="93"/>
      <c r="CJ485" s="93"/>
      <c r="CK485" s="93"/>
      <c r="CL485" s="93"/>
      <c r="CM485" s="93"/>
      <c r="CN485" s="93"/>
      <c r="CO485" s="93"/>
      <c r="CP485" s="93"/>
      <c r="CQ485" s="93"/>
      <c r="CR485" s="93"/>
      <c r="CS485" s="93"/>
      <c r="CT485" s="93"/>
      <c r="CU485" s="93"/>
      <c r="CV485" s="93"/>
      <c r="CW485" s="93"/>
      <c r="CX485" s="93"/>
      <c r="CY485" s="93"/>
      <c r="CZ485" s="93"/>
      <c r="DA485" s="93"/>
      <c r="DB485" s="93"/>
      <c r="DC485" s="93"/>
      <c r="DD485" s="93"/>
      <c r="DE485" s="93"/>
      <c r="DF485" s="93"/>
      <c r="DG485" s="93"/>
      <c r="DH485" s="93"/>
      <c r="DI485" s="93"/>
      <c r="DJ485" s="93"/>
      <c r="DK485" s="93"/>
      <c r="DL485" s="93"/>
      <c r="DM485" s="93"/>
      <c r="DN485" s="93"/>
      <c r="DO485" s="93"/>
      <c r="DP485" s="93"/>
      <c r="DQ485" s="93"/>
      <c r="DR485" s="93"/>
    </row>
    <row r="486">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c r="AA486" s="93"/>
      <c r="AB486" s="93"/>
      <c r="AC486" s="93"/>
      <c r="AD486" s="93"/>
      <c r="AE486" s="93"/>
      <c r="AF486" s="93"/>
      <c r="AG486" s="93"/>
      <c r="AH486" s="93"/>
      <c r="AI486" s="93"/>
      <c r="AJ486" s="93"/>
      <c r="AK486" s="93"/>
      <c r="AL486" s="93"/>
      <c r="AM486" s="93"/>
      <c r="AN486" s="93"/>
      <c r="AO486" s="93"/>
      <c r="AP486" s="93"/>
      <c r="AQ486" s="93"/>
      <c r="AR486" s="93"/>
      <c r="AS486" s="93"/>
      <c r="AT486" s="93"/>
      <c r="AU486" s="93"/>
      <c r="AV486" s="93"/>
      <c r="AW486" s="93"/>
      <c r="AX486" s="93"/>
      <c r="AY486" s="93"/>
      <c r="AZ486" s="93"/>
      <c r="BA486" s="93"/>
      <c r="BB486" s="93"/>
      <c r="BC486" s="93"/>
      <c r="BD486" s="93"/>
      <c r="BE486" s="93"/>
      <c r="BF486" s="93"/>
      <c r="BG486" s="93"/>
      <c r="BH486" s="93"/>
      <c r="BI486" s="93"/>
      <c r="BJ486" s="93"/>
      <c r="BK486" s="93"/>
      <c r="BL486" s="93"/>
      <c r="BM486" s="93"/>
      <c r="BN486" s="93"/>
      <c r="BO486" s="93"/>
      <c r="BP486" s="93"/>
      <c r="BQ486" s="93"/>
      <c r="BR486" s="93"/>
      <c r="BS486" s="93"/>
      <c r="BT486" s="93"/>
      <c r="BU486" s="93"/>
      <c r="BV486" s="93"/>
      <c r="BW486" s="93"/>
      <c r="BX486" s="93"/>
      <c r="BY486" s="93"/>
      <c r="BZ486" s="93"/>
      <c r="CA486" s="93"/>
      <c r="CB486" s="93"/>
      <c r="CC486" s="93"/>
      <c r="CD486" s="93"/>
      <c r="CE486" s="93"/>
      <c r="CF486" s="93"/>
      <c r="CG486" s="93"/>
      <c r="CH486" s="93"/>
      <c r="CI486" s="93"/>
      <c r="CJ486" s="93"/>
      <c r="CK486" s="93"/>
      <c r="CL486" s="93"/>
      <c r="CM486" s="93"/>
      <c r="CN486" s="93"/>
      <c r="CO486" s="93"/>
      <c r="CP486" s="93"/>
      <c r="CQ486" s="93"/>
      <c r="CR486" s="93"/>
      <c r="CS486" s="93"/>
      <c r="CT486" s="93"/>
      <c r="CU486" s="93"/>
      <c r="CV486" s="93"/>
      <c r="CW486" s="93"/>
      <c r="CX486" s="93"/>
      <c r="CY486" s="93"/>
      <c r="CZ486" s="93"/>
      <c r="DA486" s="93"/>
      <c r="DB486" s="93"/>
      <c r="DC486" s="93"/>
      <c r="DD486" s="93"/>
      <c r="DE486" s="93"/>
      <c r="DF486" s="93"/>
      <c r="DG486" s="93"/>
      <c r="DH486" s="93"/>
      <c r="DI486" s="93"/>
      <c r="DJ486" s="93"/>
      <c r="DK486" s="93"/>
      <c r="DL486" s="93"/>
      <c r="DM486" s="93"/>
      <c r="DN486" s="93"/>
      <c r="DO486" s="93"/>
      <c r="DP486" s="93"/>
      <c r="DQ486" s="93"/>
      <c r="DR486" s="93"/>
    </row>
    <row r="487">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c r="AA487" s="93"/>
      <c r="AB487" s="93"/>
      <c r="AC487" s="93"/>
      <c r="AD487" s="93"/>
      <c r="AE487" s="93"/>
      <c r="AF487" s="93"/>
      <c r="AG487" s="93"/>
      <c r="AH487" s="93"/>
      <c r="AI487" s="93"/>
      <c r="AJ487" s="93"/>
      <c r="AK487" s="93"/>
      <c r="AL487" s="93"/>
      <c r="AM487" s="93"/>
      <c r="AN487" s="93"/>
      <c r="AO487" s="93"/>
      <c r="AP487" s="93"/>
      <c r="AQ487" s="93"/>
      <c r="AR487" s="93"/>
      <c r="AS487" s="93"/>
      <c r="AT487" s="93"/>
      <c r="AU487" s="93"/>
      <c r="AV487" s="93"/>
      <c r="AW487" s="93"/>
      <c r="AX487" s="93"/>
      <c r="AY487" s="93"/>
      <c r="AZ487" s="93"/>
      <c r="BA487" s="93"/>
      <c r="BB487" s="93"/>
      <c r="BC487" s="93"/>
      <c r="BD487" s="93"/>
      <c r="BE487" s="93"/>
      <c r="BF487" s="93"/>
      <c r="BG487" s="93"/>
      <c r="BH487" s="93"/>
      <c r="BI487" s="93"/>
      <c r="BJ487" s="93"/>
      <c r="BK487" s="93"/>
      <c r="BL487" s="93"/>
      <c r="BM487" s="93"/>
      <c r="BN487" s="93"/>
      <c r="BO487" s="93"/>
      <c r="BP487" s="93"/>
      <c r="BQ487" s="93"/>
      <c r="BR487" s="93"/>
      <c r="BS487" s="93"/>
      <c r="BT487" s="93"/>
      <c r="BU487" s="93"/>
      <c r="BV487" s="93"/>
      <c r="BW487" s="93"/>
      <c r="BX487" s="93"/>
      <c r="BY487" s="93"/>
      <c r="BZ487" s="93"/>
      <c r="CA487" s="93"/>
      <c r="CB487" s="93"/>
      <c r="CC487" s="93"/>
      <c r="CD487" s="93"/>
      <c r="CE487" s="93"/>
      <c r="CF487" s="93"/>
      <c r="CG487" s="93"/>
      <c r="CH487" s="93"/>
      <c r="CI487" s="93"/>
      <c r="CJ487" s="93"/>
      <c r="CK487" s="93"/>
      <c r="CL487" s="93"/>
      <c r="CM487" s="93"/>
      <c r="CN487" s="93"/>
      <c r="CO487" s="93"/>
      <c r="CP487" s="93"/>
      <c r="CQ487" s="93"/>
      <c r="CR487" s="93"/>
      <c r="CS487" s="93"/>
      <c r="CT487" s="93"/>
      <c r="CU487" s="93"/>
      <c r="CV487" s="93"/>
      <c r="CW487" s="93"/>
      <c r="CX487" s="93"/>
      <c r="CY487" s="93"/>
      <c r="CZ487" s="93"/>
      <c r="DA487" s="93"/>
      <c r="DB487" s="93"/>
      <c r="DC487" s="93"/>
      <c r="DD487" s="93"/>
      <c r="DE487" s="93"/>
      <c r="DF487" s="93"/>
      <c r="DG487" s="93"/>
      <c r="DH487" s="93"/>
      <c r="DI487" s="93"/>
      <c r="DJ487" s="93"/>
      <c r="DK487" s="93"/>
      <c r="DL487" s="93"/>
      <c r="DM487" s="93"/>
      <c r="DN487" s="93"/>
      <c r="DO487" s="93"/>
      <c r="DP487" s="93"/>
      <c r="DQ487" s="93"/>
      <c r="DR487" s="93"/>
    </row>
    <row r="488">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c r="AA488" s="93"/>
      <c r="AB488" s="93"/>
      <c r="AC488" s="93"/>
      <c r="AD488" s="93"/>
      <c r="AE488" s="93"/>
      <c r="AF488" s="93"/>
      <c r="AG488" s="93"/>
      <c r="AH488" s="93"/>
      <c r="AI488" s="93"/>
      <c r="AJ488" s="93"/>
      <c r="AK488" s="93"/>
      <c r="AL488" s="93"/>
      <c r="AM488" s="93"/>
      <c r="AN488" s="93"/>
      <c r="AO488" s="93"/>
      <c r="AP488" s="93"/>
      <c r="AQ488" s="93"/>
      <c r="AR488" s="93"/>
      <c r="AS488" s="93"/>
      <c r="AT488" s="93"/>
      <c r="AU488" s="93"/>
      <c r="AV488" s="93"/>
      <c r="AW488" s="93"/>
      <c r="AX488" s="93"/>
      <c r="AY488" s="93"/>
      <c r="AZ488" s="93"/>
      <c r="BA488" s="93"/>
      <c r="BB488" s="93"/>
      <c r="BC488" s="93"/>
      <c r="BD488" s="93"/>
      <c r="BE488" s="93"/>
      <c r="BF488" s="93"/>
      <c r="BG488" s="93"/>
      <c r="BH488" s="93"/>
      <c r="BI488" s="93"/>
      <c r="BJ488" s="93"/>
      <c r="BK488" s="93"/>
      <c r="BL488" s="93"/>
      <c r="BM488" s="93"/>
      <c r="BN488" s="93"/>
      <c r="BO488" s="93"/>
      <c r="BP488" s="93"/>
      <c r="BQ488" s="93"/>
      <c r="BR488" s="93"/>
      <c r="BS488" s="93"/>
      <c r="BT488" s="93"/>
      <c r="BU488" s="93"/>
      <c r="BV488" s="93"/>
      <c r="BW488" s="93"/>
      <c r="BX488" s="93"/>
      <c r="BY488" s="93"/>
      <c r="BZ488" s="93"/>
      <c r="CA488" s="93"/>
      <c r="CB488" s="93"/>
      <c r="CC488" s="93"/>
      <c r="CD488" s="93"/>
      <c r="CE488" s="93"/>
      <c r="CF488" s="93"/>
      <c r="CG488" s="93"/>
      <c r="CH488" s="93"/>
      <c r="CI488" s="93"/>
      <c r="CJ488" s="93"/>
      <c r="CK488" s="93"/>
      <c r="CL488" s="93"/>
      <c r="CM488" s="93"/>
      <c r="CN488" s="93"/>
      <c r="CO488" s="93"/>
      <c r="CP488" s="93"/>
      <c r="CQ488" s="93"/>
      <c r="CR488" s="93"/>
      <c r="CS488" s="93"/>
      <c r="CT488" s="93"/>
      <c r="CU488" s="93"/>
      <c r="CV488" s="93"/>
      <c r="CW488" s="93"/>
      <c r="CX488" s="93"/>
      <c r="CY488" s="93"/>
      <c r="CZ488" s="93"/>
      <c r="DA488" s="93"/>
      <c r="DB488" s="93"/>
      <c r="DC488" s="93"/>
      <c r="DD488" s="93"/>
      <c r="DE488" s="93"/>
      <c r="DF488" s="93"/>
      <c r="DG488" s="93"/>
      <c r="DH488" s="93"/>
      <c r="DI488" s="93"/>
      <c r="DJ488" s="93"/>
      <c r="DK488" s="93"/>
      <c r="DL488" s="93"/>
      <c r="DM488" s="93"/>
      <c r="DN488" s="93"/>
      <c r="DO488" s="93"/>
      <c r="DP488" s="93"/>
      <c r="DQ488" s="93"/>
      <c r="DR488" s="93"/>
    </row>
    <row r="489">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c r="AA489" s="93"/>
      <c r="AB489" s="93"/>
      <c r="AC489" s="93"/>
      <c r="AD489" s="93"/>
      <c r="AE489" s="93"/>
      <c r="AF489" s="93"/>
      <c r="AG489" s="93"/>
      <c r="AH489" s="93"/>
      <c r="AI489" s="93"/>
      <c r="AJ489" s="93"/>
      <c r="AK489" s="93"/>
      <c r="AL489" s="93"/>
      <c r="AM489" s="93"/>
      <c r="AN489" s="93"/>
      <c r="AO489" s="93"/>
      <c r="AP489" s="93"/>
      <c r="AQ489" s="93"/>
      <c r="AR489" s="93"/>
      <c r="AS489" s="93"/>
      <c r="AT489" s="93"/>
      <c r="AU489" s="93"/>
      <c r="AV489" s="93"/>
      <c r="AW489" s="93"/>
      <c r="AX489" s="93"/>
      <c r="AY489" s="93"/>
      <c r="AZ489" s="93"/>
      <c r="BA489" s="93"/>
      <c r="BB489" s="93"/>
      <c r="BC489" s="93"/>
      <c r="BD489" s="93"/>
      <c r="BE489" s="93"/>
      <c r="BF489" s="93"/>
      <c r="BG489" s="93"/>
      <c r="BH489" s="93"/>
      <c r="BI489" s="93"/>
      <c r="BJ489" s="93"/>
      <c r="BK489" s="93"/>
      <c r="BL489" s="93"/>
      <c r="BM489" s="93"/>
      <c r="BN489" s="93"/>
      <c r="BO489" s="93"/>
      <c r="BP489" s="93"/>
      <c r="BQ489" s="93"/>
      <c r="BR489" s="93"/>
      <c r="BS489" s="93"/>
      <c r="BT489" s="93"/>
      <c r="BU489" s="93"/>
      <c r="BV489" s="93"/>
      <c r="BW489" s="93"/>
      <c r="BX489" s="93"/>
      <c r="BY489" s="93"/>
      <c r="BZ489" s="93"/>
      <c r="CA489" s="93"/>
      <c r="CB489" s="93"/>
      <c r="CC489" s="93"/>
      <c r="CD489" s="93"/>
      <c r="CE489" s="93"/>
      <c r="CF489" s="93"/>
      <c r="CG489" s="93"/>
      <c r="CH489" s="93"/>
      <c r="CI489" s="93"/>
      <c r="CJ489" s="93"/>
      <c r="CK489" s="93"/>
      <c r="CL489" s="93"/>
      <c r="CM489" s="93"/>
      <c r="CN489" s="93"/>
      <c r="CO489" s="93"/>
      <c r="CP489" s="93"/>
      <c r="CQ489" s="93"/>
      <c r="CR489" s="93"/>
      <c r="CS489" s="93"/>
      <c r="CT489" s="93"/>
      <c r="CU489" s="93"/>
      <c r="CV489" s="93"/>
      <c r="CW489" s="93"/>
      <c r="CX489" s="93"/>
      <c r="CY489" s="93"/>
      <c r="CZ489" s="93"/>
      <c r="DA489" s="93"/>
      <c r="DB489" s="93"/>
      <c r="DC489" s="93"/>
      <c r="DD489" s="93"/>
      <c r="DE489" s="93"/>
      <c r="DF489" s="93"/>
      <c r="DG489" s="93"/>
      <c r="DH489" s="93"/>
      <c r="DI489" s="93"/>
      <c r="DJ489" s="93"/>
      <c r="DK489" s="93"/>
      <c r="DL489" s="93"/>
      <c r="DM489" s="93"/>
      <c r="DN489" s="93"/>
      <c r="DO489" s="93"/>
      <c r="DP489" s="93"/>
      <c r="DQ489" s="93"/>
      <c r="DR489" s="93"/>
    </row>
    <row r="490">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c r="AA490" s="93"/>
      <c r="AB490" s="93"/>
      <c r="AC490" s="93"/>
      <c r="AD490" s="93"/>
      <c r="AE490" s="93"/>
      <c r="AF490" s="93"/>
      <c r="AG490" s="93"/>
      <c r="AH490" s="93"/>
      <c r="AI490" s="93"/>
      <c r="AJ490" s="93"/>
      <c r="AK490" s="93"/>
      <c r="AL490" s="93"/>
      <c r="AM490" s="93"/>
      <c r="AN490" s="93"/>
      <c r="AO490" s="93"/>
      <c r="AP490" s="93"/>
      <c r="AQ490" s="93"/>
      <c r="AR490" s="93"/>
      <c r="AS490" s="93"/>
      <c r="AT490" s="93"/>
      <c r="AU490" s="93"/>
      <c r="AV490" s="93"/>
      <c r="AW490" s="93"/>
      <c r="AX490" s="93"/>
      <c r="AY490" s="93"/>
      <c r="AZ490" s="93"/>
      <c r="BA490" s="93"/>
      <c r="BB490" s="93"/>
      <c r="BC490" s="93"/>
      <c r="BD490" s="93"/>
      <c r="BE490" s="93"/>
      <c r="BF490" s="93"/>
      <c r="BG490" s="93"/>
      <c r="BH490" s="93"/>
      <c r="BI490" s="93"/>
      <c r="BJ490" s="93"/>
      <c r="BK490" s="93"/>
      <c r="BL490" s="93"/>
      <c r="BM490" s="93"/>
      <c r="BN490" s="93"/>
      <c r="BO490" s="93"/>
      <c r="BP490" s="93"/>
      <c r="BQ490" s="93"/>
      <c r="BR490" s="93"/>
      <c r="BS490" s="93"/>
      <c r="BT490" s="93"/>
      <c r="BU490" s="93"/>
      <c r="BV490" s="93"/>
      <c r="BW490" s="93"/>
      <c r="BX490" s="93"/>
      <c r="BY490" s="93"/>
      <c r="BZ490" s="93"/>
      <c r="CA490" s="93"/>
      <c r="CB490" s="93"/>
      <c r="CC490" s="93"/>
      <c r="CD490" s="93"/>
      <c r="CE490" s="93"/>
      <c r="CF490" s="93"/>
      <c r="CG490" s="93"/>
      <c r="CH490" s="93"/>
      <c r="CI490" s="93"/>
      <c r="CJ490" s="93"/>
      <c r="CK490" s="93"/>
      <c r="CL490" s="93"/>
      <c r="CM490" s="93"/>
      <c r="CN490" s="93"/>
      <c r="CO490" s="93"/>
      <c r="CP490" s="93"/>
      <c r="CQ490" s="93"/>
      <c r="CR490" s="93"/>
      <c r="CS490" s="93"/>
      <c r="CT490" s="93"/>
      <c r="CU490" s="93"/>
      <c r="CV490" s="93"/>
      <c r="CW490" s="93"/>
      <c r="CX490" s="93"/>
      <c r="CY490" s="93"/>
      <c r="CZ490" s="93"/>
      <c r="DA490" s="93"/>
      <c r="DB490" s="93"/>
      <c r="DC490" s="93"/>
      <c r="DD490" s="93"/>
      <c r="DE490" s="93"/>
      <c r="DF490" s="93"/>
      <c r="DG490" s="93"/>
      <c r="DH490" s="93"/>
      <c r="DI490" s="93"/>
      <c r="DJ490" s="93"/>
      <c r="DK490" s="93"/>
      <c r="DL490" s="93"/>
      <c r="DM490" s="93"/>
      <c r="DN490" s="93"/>
      <c r="DO490" s="93"/>
      <c r="DP490" s="93"/>
      <c r="DQ490" s="93"/>
      <c r="DR490" s="93"/>
    </row>
    <row r="491">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c r="AA491" s="93"/>
      <c r="AB491" s="93"/>
      <c r="AC491" s="93"/>
      <c r="AD491" s="93"/>
      <c r="AE491" s="93"/>
      <c r="AF491" s="93"/>
      <c r="AG491" s="93"/>
      <c r="AH491" s="93"/>
      <c r="AI491" s="93"/>
      <c r="AJ491" s="93"/>
      <c r="AK491" s="93"/>
      <c r="AL491" s="93"/>
      <c r="AM491" s="93"/>
      <c r="AN491" s="93"/>
      <c r="AO491" s="93"/>
      <c r="AP491" s="93"/>
      <c r="AQ491" s="93"/>
      <c r="AR491" s="93"/>
      <c r="AS491" s="93"/>
      <c r="AT491" s="93"/>
      <c r="AU491" s="93"/>
      <c r="AV491" s="93"/>
      <c r="AW491" s="93"/>
      <c r="AX491" s="93"/>
      <c r="AY491" s="93"/>
      <c r="AZ491" s="93"/>
      <c r="BA491" s="93"/>
      <c r="BB491" s="93"/>
      <c r="BC491" s="93"/>
      <c r="BD491" s="93"/>
      <c r="BE491" s="93"/>
      <c r="BF491" s="93"/>
      <c r="BG491" s="93"/>
      <c r="BH491" s="93"/>
      <c r="BI491" s="93"/>
      <c r="BJ491" s="93"/>
      <c r="BK491" s="93"/>
      <c r="BL491" s="93"/>
      <c r="BM491" s="93"/>
      <c r="BN491" s="93"/>
      <c r="BO491" s="93"/>
      <c r="BP491" s="93"/>
      <c r="BQ491" s="93"/>
      <c r="BR491" s="93"/>
      <c r="BS491" s="93"/>
      <c r="BT491" s="93"/>
      <c r="BU491" s="93"/>
      <c r="BV491" s="93"/>
      <c r="BW491" s="93"/>
      <c r="BX491" s="93"/>
      <c r="BY491" s="93"/>
      <c r="BZ491" s="93"/>
      <c r="CA491" s="93"/>
      <c r="CB491" s="93"/>
      <c r="CC491" s="93"/>
      <c r="CD491" s="93"/>
      <c r="CE491" s="93"/>
      <c r="CF491" s="93"/>
      <c r="CG491" s="93"/>
      <c r="CH491" s="93"/>
      <c r="CI491" s="93"/>
      <c r="CJ491" s="93"/>
      <c r="CK491" s="93"/>
      <c r="CL491" s="93"/>
      <c r="CM491" s="93"/>
      <c r="CN491" s="93"/>
      <c r="CO491" s="93"/>
      <c r="CP491" s="93"/>
      <c r="CQ491" s="93"/>
      <c r="CR491" s="93"/>
      <c r="CS491" s="93"/>
      <c r="CT491" s="93"/>
      <c r="CU491" s="93"/>
      <c r="CV491" s="93"/>
      <c r="CW491" s="93"/>
      <c r="CX491" s="93"/>
      <c r="CY491" s="93"/>
      <c r="CZ491" s="93"/>
      <c r="DA491" s="93"/>
      <c r="DB491" s="93"/>
      <c r="DC491" s="93"/>
      <c r="DD491" s="93"/>
      <c r="DE491" s="93"/>
      <c r="DF491" s="93"/>
      <c r="DG491" s="93"/>
      <c r="DH491" s="93"/>
      <c r="DI491" s="93"/>
      <c r="DJ491" s="93"/>
      <c r="DK491" s="93"/>
      <c r="DL491" s="93"/>
      <c r="DM491" s="93"/>
      <c r="DN491" s="93"/>
      <c r="DO491" s="93"/>
      <c r="DP491" s="93"/>
      <c r="DQ491" s="93"/>
      <c r="DR491" s="93"/>
    </row>
    <row r="492">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c r="AA492" s="93"/>
      <c r="AB492" s="93"/>
      <c r="AC492" s="93"/>
      <c r="AD492" s="93"/>
      <c r="AE492" s="93"/>
      <c r="AF492" s="93"/>
      <c r="AG492" s="93"/>
      <c r="AH492" s="93"/>
      <c r="AI492" s="93"/>
      <c r="AJ492" s="93"/>
      <c r="AK492" s="93"/>
      <c r="AL492" s="93"/>
      <c r="AM492" s="93"/>
      <c r="AN492" s="93"/>
      <c r="AO492" s="93"/>
      <c r="AP492" s="93"/>
      <c r="AQ492" s="93"/>
      <c r="AR492" s="93"/>
      <c r="AS492" s="93"/>
      <c r="AT492" s="93"/>
      <c r="AU492" s="93"/>
      <c r="AV492" s="93"/>
      <c r="AW492" s="93"/>
      <c r="AX492" s="93"/>
      <c r="AY492" s="93"/>
      <c r="AZ492" s="93"/>
      <c r="BA492" s="93"/>
      <c r="BB492" s="93"/>
      <c r="BC492" s="93"/>
      <c r="BD492" s="93"/>
      <c r="BE492" s="93"/>
      <c r="BF492" s="93"/>
      <c r="BG492" s="93"/>
      <c r="BH492" s="93"/>
      <c r="BI492" s="93"/>
      <c r="BJ492" s="93"/>
      <c r="BK492" s="93"/>
      <c r="BL492" s="93"/>
      <c r="BM492" s="93"/>
      <c r="BN492" s="93"/>
      <c r="BO492" s="93"/>
      <c r="BP492" s="93"/>
      <c r="BQ492" s="93"/>
      <c r="BR492" s="93"/>
      <c r="BS492" s="93"/>
      <c r="BT492" s="93"/>
      <c r="BU492" s="93"/>
      <c r="BV492" s="93"/>
      <c r="BW492" s="93"/>
      <c r="BX492" s="93"/>
      <c r="BY492" s="93"/>
      <c r="BZ492" s="93"/>
      <c r="CA492" s="93"/>
      <c r="CB492" s="93"/>
      <c r="CC492" s="93"/>
      <c r="CD492" s="93"/>
      <c r="CE492" s="93"/>
      <c r="CF492" s="93"/>
      <c r="CG492" s="93"/>
      <c r="CH492" s="93"/>
      <c r="CI492" s="93"/>
      <c r="CJ492" s="93"/>
      <c r="CK492" s="93"/>
      <c r="CL492" s="93"/>
      <c r="CM492" s="93"/>
      <c r="CN492" s="93"/>
      <c r="CO492" s="93"/>
      <c r="CP492" s="93"/>
      <c r="CQ492" s="93"/>
      <c r="CR492" s="93"/>
      <c r="CS492" s="93"/>
      <c r="CT492" s="93"/>
      <c r="CU492" s="93"/>
      <c r="CV492" s="93"/>
      <c r="CW492" s="93"/>
      <c r="CX492" s="93"/>
      <c r="CY492" s="93"/>
      <c r="CZ492" s="93"/>
      <c r="DA492" s="93"/>
      <c r="DB492" s="93"/>
      <c r="DC492" s="93"/>
      <c r="DD492" s="93"/>
      <c r="DE492" s="93"/>
      <c r="DF492" s="93"/>
      <c r="DG492" s="93"/>
      <c r="DH492" s="93"/>
      <c r="DI492" s="93"/>
      <c r="DJ492" s="93"/>
      <c r="DK492" s="93"/>
      <c r="DL492" s="93"/>
      <c r="DM492" s="93"/>
      <c r="DN492" s="93"/>
      <c r="DO492" s="93"/>
      <c r="DP492" s="93"/>
      <c r="DQ492" s="93"/>
      <c r="DR492" s="93"/>
    </row>
    <row r="493">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c r="AA493" s="93"/>
      <c r="AB493" s="93"/>
      <c r="AC493" s="93"/>
      <c r="AD493" s="93"/>
      <c r="AE493" s="93"/>
      <c r="AF493" s="93"/>
      <c r="AG493" s="93"/>
      <c r="AH493" s="93"/>
      <c r="AI493" s="93"/>
      <c r="AJ493" s="93"/>
      <c r="AK493" s="93"/>
      <c r="AL493" s="93"/>
      <c r="AM493" s="93"/>
      <c r="AN493" s="93"/>
      <c r="AO493" s="93"/>
      <c r="AP493" s="93"/>
      <c r="AQ493" s="93"/>
      <c r="AR493" s="93"/>
      <c r="AS493" s="93"/>
      <c r="AT493" s="93"/>
      <c r="AU493" s="93"/>
      <c r="AV493" s="93"/>
      <c r="AW493" s="93"/>
      <c r="AX493" s="93"/>
      <c r="AY493" s="93"/>
      <c r="AZ493" s="93"/>
      <c r="BA493" s="93"/>
      <c r="BB493" s="93"/>
      <c r="BC493" s="93"/>
      <c r="BD493" s="93"/>
      <c r="BE493" s="93"/>
      <c r="BF493" s="93"/>
      <c r="BG493" s="93"/>
      <c r="BH493" s="93"/>
      <c r="BI493" s="93"/>
      <c r="BJ493" s="93"/>
      <c r="BK493" s="93"/>
      <c r="BL493" s="93"/>
      <c r="BM493" s="93"/>
      <c r="BN493" s="93"/>
      <c r="BO493" s="93"/>
      <c r="BP493" s="93"/>
      <c r="BQ493" s="93"/>
      <c r="BR493" s="93"/>
      <c r="BS493" s="93"/>
      <c r="BT493" s="93"/>
      <c r="BU493" s="93"/>
      <c r="BV493" s="93"/>
      <c r="BW493" s="93"/>
      <c r="BX493" s="93"/>
      <c r="BY493" s="93"/>
      <c r="BZ493" s="93"/>
      <c r="CA493" s="93"/>
      <c r="CB493" s="93"/>
      <c r="CC493" s="93"/>
      <c r="CD493" s="93"/>
      <c r="CE493" s="93"/>
      <c r="CF493" s="93"/>
      <c r="CG493" s="93"/>
      <c r="CH493" s="93"/>
      <c r="CI493" s="93"/>
      <c r="CJ493" s="93"/>
      <c r="CK493" s="93"/>
      <c r="CL493" s="93"/>
      <c r="CM493" s="93"/>
      <c r="CN493" s="93"/>
      <c r="CO493" s="93"/>
      <c r="CP493" s="93"/>
      <c r="CQ493" s="93"/>
      <c r="CR493" s="93"/>
      <c r="CS493" s="93"/>
      <c r="CT493" s="93"/>
      <c r="CU493" s="93"/>
      <c r="CV493" s="93"/>
      <c r="CW493" s="93"/>
      <c r="CX493" s="93"/>
      <c r="CY493" s="93"/>
      <c r="CZ493" s="93"/>
      <c r="DA493" s="93"/>
      <c r="DB493" s="93"/>
      <c r="DC493" s="93"/>
      <c r="DD493" s="93"/>
      <c r="DE493" s="93"/>
      <c r="DF493" s="93"/>
      <c r="DG493" s="93"/>
      <c r="DH493" s="93"/>
      <c r="DI493" s="93"/>
      <c r="DJ493" s="93"/>
      <c r="DK493" s="93"/>
      <c r="DL493" s="93"/>
      <c r="DM493" s="93"/>
      <c r="DN493" s="93"/>
      <c r="DO493" s="93"/>
      <c r="DP493" s="93"/>
      <c r="DQ493" s="93"/>
      <c r="DR493" s="93"/>
    </row>
    <row r="494">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c r="AA494" s="93"/>
      <c r="AB494" s="93"/>
      <c r="AC494" s="93"/>
      <c r="AD494" s="93"/>
      <c r="AE494" s="93"/>
      <c r="AF494" s="93"/>
      <c r="AG494" s="93"/>
      <c r="AH494" s="93"/>
      <c r="AI494" s="93"/>
      <c r="AJ494" s="93"/>
      <c r="AK494" s="93"/>
      <c r="AL494" s="93"/>
      <c r="AM494" s="93"/>
      <c r="AN494" s="93"/>
      <c r="AO494" s="93"/>
      <c r="AP494" s="93"/>
      <c r="AQ494" s="93"/>
      <c r="AR494" s="93"/>
      <c r="AS494" s="93"/>
      <c r="AT494" s="93"/>
      <c r="AU494" s="93"/>
      <c r="AV494" s="93"/>
      <c r="AW494" s="93"/>
      <c r="AX494" s="93"/>
      <c r="AY494" s="93"/>
      <c r="AZ494" s="93"/>
      <c r="BA494" s="93"/>
      <c r="BB494" s="93"/>
      <c r="BC494" s="93"/>
      <c r="BD494" s="93"/>
      <c r="BE494" s="93"/>
      <c r="BF494" s="93"/>
      <c r="BG494" s="93"/>
      <c r="BH494" s="93"/>
      <c r="BI494" s="93"/>
      <c r="BJ494" s="93"/>
      <c r="BK494" s="93"/>
      <c r="BL494" s="93"/>
      <c r="BM494" s="93"/>
      <c r="BN494" s="93"/>
      <c r="BO494" s="93"/>
      <c r="BP494" s="93"/>
      <c r="BQ494" s="93"/>
      <c r="BR494" s="93"/>
      <c r="BS494" s="93"/>
      <c r="BT494" s="93"/>
      <c r="BU494" s="93"/>
      <c r="BV494" s="93"/>
      <c r="BW494" s="93"/>
      <c r="BX494" s="93"/>
      <c r="BY494" s="93"/>
      <c r="BZ494" s="93"/>
      <c r="CA494" s="93"/>
      <c r="CB494" s="93"/>
      <c r="CC494" s="93"/>
      <c r="CD494" s="93"/>
      <c r="CE494" s="93"/>
      <c r="CF494" s="93"/>
      <c r="CG494" s="93"/>
      <c r="CH494" s="93"/>
      <c r="CI494" s="93"/>
      <c r="CJ494" s="93"/>
      <c r="CK494" s="93"/>
      <c r="CL494" s="93"/>
      <c r="CM494" s="93"/>
      <c r="CN494" s="93"/>
      <c r="CO494" s="93"/>
      <c r="CP494" s="93"/>
      <c r="CQ494" s="93"/>
      <c r="CR494" s="93"/>
      <c r="CS494" s="93"/>
      <c r="CT494" s="93"/>
      <c r="CU494" s="93"/>
      <c r="CV494" s="93"/>
      <c r="CW494" s="93"/>
      <c r="CX494" s="93"/>
      <c r="CY494" s="93"/>
      <c r="CZ494" s="93"/>
      <c r="DA494" s="93"/>
      <c r="DB494" s="93"/>
      <c r="DC494" s="93"/>
      <c r="DD494" s="93"/>
      <c r="DE494" s="93"/>
      <c r="DF494" s="93"/>
      <c r="DG494" s="93"/>
      <c r="DH494" s="93"/>
      <c r="DI494" s="93"/>
      <c r="DJ494" s="93"/>
      <c r="DK494" s="93"/>
      <c r="DL494" s="93"/>
      <c r="DM494" s="93"/>
      <c r="DN494" s="93"/>
      <c r="DO494" s="93"/>
      <c r="DP494" s="93"/>
      <c r="DQ494" s="93"/>
      <c r="DR494" s="93"/>
    </row>
    <row r="495">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c r="AA495" s="93"/>
      <c r="AB495" s="93"/>
      <c r="AC495" s="93"/>
      <c r="AD495" s="93"/>
      <c r="AE495" s="93"/>
      <c r="AF495" s="93"/>
      <c r="AG495" s="93"/>
      <c r="AH495" s="93"/>
      <c r="AI495" s="93"/>
      <c r="AJ495" s="93"/>
      <c r="AK495" s="93"/>
      <c r="AL495" s="93"/>
      <c r="AM495" s="93"/>
      <c r="AN495" s="93"/>
      <c r="AO495" s="93"/>
      <c r="AP495" s="93"/>
      <c r="AQ495" s="93"/>
      <c r="AR495" s="93"/>
      <c r="AS495" s="93"/>
      <c r="AT495" s="93"/>
      <c r="AU495" s="93"/>
      <c r="AV495" s="93"/>
      <c r="AW495" s="93"/>
      <c r="AX495" s="93"/>
      <c r="AY495" s="93"/>
      <c r="AZ495" s="93"/>
      <c r="BA495" s="93"/>
      <c r="BB495" s="93"/>
      <c r="BC495" s="93"/>
      <c r="BD495" s="93"/>
      <c r="BE495" s="93"/>
      <c r="BF495" s="93"/>
      <c r="BG495" s="93"/>
      <c r="BH495" s="93"/>
      <c r="BI495" s="93"/>
      <c r="BJ495" s="93"/>
      <c r="BK495" s="93"/>
      <c r="BL495" s="93"/>
      <c r="BM495" s="93"/>
      <c r="BN495" s="93"/>
      <c r="BO495" s="93"/>
      <c r="BP495" s="93"/>
      <c r="BQ495" s="93"/>
      <c r="BR495" s="93"/>
      <c r="BS495" s="93"/>
      <c r="BT495" s="93"/>
      <c r="BU495" s="93"/>
      <c r="BV495" s="93"/>
      <c r="BW495" s="93"/>
      <c r="BX495" s="93"/>
      <c r="BY495" s="93"/>
      <c r="BZ495" s="93"/>
      <c r="CA495" s="93"/>
      <c r="CB495" s="93"/>
      <c r="CC495" s="93"/>
      <c r="CD495" s="93"/>
      <c r="CE495" s="93"/>
      <c r="CF495" s="93"/>
      <c r="CG495" s="93"/>
      <c r="CH495" s="93"/>
      <c r="CI495" s="93"/>
      <c r="CJ495" s="93"/>
      <c r="CK495" s="93"/>
      <c r="CL495" s="93"/>
      <c r="CM495" s="93"/>
      <c r="CN495" s="93"/>
      <c r="CO495" s="93"/>
      <c r="CP495" s="93"/>
      <c r="CQ495" s="93"/>
      <c r="CR495" s="93"/>
      <c r="CS495" s="93"/>
      <c r="CT495" s="93"/>
      <c r="CU495" s="93"/>
      <c r="CV495" s="93"/>
      <c r="CW495" s="93"/>
      <c r="CX495" s="93"/>
      <c r="CY495" s="93"/>
      <c r="CZ495" s="93"/>
      <c r="DA495" s="93"/>
      <c r="DB495" s="93"/>
      <c r="DC495" s="93"/>
      <c r="DD495" s="93"/>
      <c r="DE495" s="93"/>
      <c r="DF495" s="93"/>
      <c r="DG495" s="93"/>
      <c r="DH495" s="93"/>
      <c r="DI495" s="93"/>
      <c r="DJ495" s="93"/>
      <c r="DK495" s="93"/>
      <c r="DL495" s="93"/>
      <c r="DM495" s="93"/>
      <c r="DN495" s="93"/>
      <c r="DO495" s="93"/>
      <c r="DP495" s="93"/>
      <c r="DQ495" s="93"/>
      <c r="DR495" s="93"/>
    </row>
    <row r="496">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c r="AA496" s="93"/>
      <c r="AB496" s="93"/>
      <c r="AC496" s="93"/>
      <c r="AD496" s="93"/>
      <c r="AE496" s="93"/>
      <c r="AF496" s="93"/>
      <c r="AG496" s="93"/>
      <c r="AH496" s="93"/>
      <c r="AI496" s="93"/>
      <c r="AJ496" s="93"/>
      <c r="AK496" s="93"/>
      <c r="AL496" s="93"/>
      <c r="AM496" s="93"/>
      <c r="AN496" s="93"/>
      <c r="AO496" s="93"/>
      <c r="AP496" s="93"/>
      <c r="AQ496" s="93"/>
      <c r="AR496" s="93"/>
      <c r="AS496" s="93"/>
      <c r="AT496" s="93"/>
      <c r="AU496" s="93"/>
      <c r="AV496" s="93"/>
      <c r="AW496" s="93"/>
      <c r="AX496" s="93"/>
      <c r="AY496" s="93"/>
      <c r="AZ496" s="93"/>
      <c r="BA496" s="93"/>
      <c r="BB496" s="93"/>
      <c r="BC496" s="93"/>
      <c r="BD496" s="93"/>
      <c r="BE496" s="93"/>
      <c r="BF496" s="93"/>
      <c r="BG496" s="93"/>
      <c r="BH496" s="93"/>
      <c r="BI496" s="93"/>
      <c r="BJ496" s="93"/>
      <c r="BK496" s="93"/>
      <c r="BL496" s="93"/>
      <c r="BM496" s="93"/>
      <c r="BN496" s="93"/>
      <c r="BO496" s="93"/>
      <c r="BP496" s="93"/>
      <c r="BQ496" s="93"/>
      <c r="BR496" s="93"/>
      <c r="BS496" s="93"/>
      <c r="BT496" s="93"/>
      <c r="BU496" s="93"/>
      <c r="BV496" s="93"/>
      <c r="BW496" s="93"/>
      <c r="BX496" s="93"/>
      <c r="BY496" s="93"/>
      <c r="BZ496" s="93"/>
      <c r="CA496" s="93"/>
      <c r="CB496" s="93"/>
      <c r="CC496" s="93"/>
      <c r="CD496" s="93"/>
      <c r="CE496" s="93"/>
      <c r="CF496" s="93"/>
      <c r="CG496" s="93"/>
      <c r="CH496" s="93"/>
      <c r="CI496" s="93"/>
      <c r="CJ496" s="93"/>
      <c r="CK496" s="93"/>
      <c r="CL496" s="93"/>
      <c r="CM496" s="93"/>
      <c r="CN496" s="93"/>
      <c r="CO496" s="93"/>
      <c r="CP496" s="93"/>
      <c r="CQ496" s="93"/>
      <c r="CR496" s="93"/>
      <c r="CS496" s="93"/>
      <c r="CT496" s="93"/>
      <c r="CU496" s="93"/>
      <c r="CV496" s="93"/>
      <c r="CW496" s="93"/>
      <c r="CX496" s="93"/>
      <c r="CY496" s="93"/>
      <c r="CZ496" s="93"/>
      <c r="DA496" s="93"/>
      <c r="DB496" s="93"/>
      <c r="DC496" s="93"/>
      <c r="DD496" s="93"/>
      <c r="DE496" s="93"/>
      <c r="DF496" s="93"/>
      <c r="DG496" s="93"/>
      <c r="DH496" s="93"/>
      <c r="DI496" s="93"/>
      <c r="DJ496" s="93"/>
      <c r="DK496" s="93"/>
      <c r="DL496" s="93"/>
      <c r="DM496" s="93"/>
      <c r="DN496" s="93"/>
      <c r="DO496" s="93"/>
      <c r="DP496" s="93"/>
      <c r="DQ496" s="93"/>
      <c r="DR496" s="93"/>
    </row>
    <row r="497">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c r="AA497" s="93"/>
      <c r="AB497" s="93"/>
      <c r="AC497" s="93"/>
      <c r="AD497" s="93"/>
      <c r="AE497" s="93"/>
      <c r="AF497" s="93"/>
      <c r="AG497" s="93"/>
      <c r="AH497" s="93"/>
      <c r="AI497" s="93"/>
      <c r="AJ497" s="93"/>
      <c r="AK497" s="93"/>
      <c r="AL497" s="93"/>
      <c r="AM497" s="93"/>
      <c r="AN497" s="93"/>
      <c r="AO497" s="93"/>
      <c r="AP497" s="93"/>
      <c r="AQ497" s="93"/>
      <c r="AR497" s="93"/>
      <c r="AS497" s="93"/>
      <c r="AT497" s="93"/>
      <c r="AU497" s="93"/>
      <c r="AV497" s="93"/>
      <c r="AW497" s="93"/>
      <c r="AX497" s="93"/>
      <c r="AY497" s="93"/>
      <c r="AZ497" s="93"/>
      <c r="BA497" s="93"/>
      <c r="BB497" s="93"/>
      <c r="BC497" s="93"/>
      <c r="BD497" s="93"/>
      <c r="BE497" s="93"/>
      <c r="BF497" s="93"/>
      <c r="BG497" s="93"/>
      <c r="BH497" s="93"/>
      <c r="BI497" s="93"/>
      <c r="BJ497" s="93"/>
      <c r="BK497" s="93"/>
      <c r="BL497" s="93"/>
      <c r="BM497" s="93"/>
      <c r="BN497" s="93"/>
      <c r="BO497" s="93"/>
      <c r="BP497" s="93"/>
      <c r="BQ497" s="93"/>
      <c r="BR497" s="93"/>
      <c r="BS497" s="93"/>
      <c r="BT497" s="93"/>
      <c r="BU497" s="93"/>
      <c r="BV497" s="93"/>
      <c r="BW497" s="93"/>
      <c r="BX497" s="93"/>
      <c r="BY497" s="93"/>
      <c r="BZ497" s="93"/>
      <c r="CA497" s="93"/>
      <c r="CB497" s="93"/>
      <c r="CC497" s="93"/>
      <c r="CD497" s="93"/>
      <c r="CE497" s="93"/>
      <c r="CF497" s="93"/>
      <c r="CG497" s="93"/>
      <c r="CH497" s="93"/>
      <c r="CI497" s="93"/>
      <c r="CJ497" s="93"/>
      <c r="CK497" s="93"/>
      <c r="CL497" s="93"/>
      <c r="CM497" s="93"/>
      <c r="CN497" s="93"/>
      <c r="CO497" s="93"/>
      <c r="CP497" s="93"/>
      <c r="CQ497" s="93"/>
      <c r="CR497" s="93"/>
      <c r="CS497" s="93"/>
      <c r="CT497" s="93"/>
      <c r="CU497" s="93"/>
      <c r="CV497" s="93"/>
      <c r="CW497" s="93"/>
      <c r="CX497" s="93"/>
      <c r="CY497" s="93"/>
      <c r="CZ497" s="93"/>
      <c r="DA497" s="93"/>
      <c r="DB497" s="93"/>
      <c r="DC497" s="93"/>
      <c r="DD497" s="93"/>
      <c r="DE497" s="93"/>
      <c r="DF497" s="93"/>
      <c r="DG497" s="93"/>
      <c r="DH497" s="93"/>
      <c r="DI497" s="93"/>
      <c r="DJ497" s="93"/>
      <c r="DK497" s="93"/>
      <c r="DL497" s="93"/>
      <c r="DM497" s="93"/>
      <c r="DN497" s="93"/>
      <c r="DO497" s="93"/>
      <c r="DP497" s="93"/>
      <c r="DQ497" s="93"/>
      <c r="DR497" s="93"/>
    </row>
    <row r="498">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c r="AA498" s="93"/>
      <c r="AB498" s="93"/>
      <c r="AC498" s="93"/>
      <c r="AD498" s="93"/>
      <c r="AE498" s="93"/>
      <c r="AF498" s="93"/>
      <c r="AG498" s="93"/>
      <c r="AH498" s="93"/>
      <c r="AI498" s="93"/>
      <c r="AJ498" s="93"/>
      <c r="AK498" s="93"/>
      <c r="AL498" s="93"/>
      <c r="AM498" s="93"/>
      <c r="AN498" s="93"/>
      <c r="AO498" s="93"/>
      <c r="AP498" s="93"/>
      <c r="AQ498" s="93"/>
      <c r="AR498" s="93"/>
      <c r="AS498" s="93"/>
      <c r="AT498" s="93"/>
      <c r="AU498" s="93"/>
      <c r="AV498" s="93"/>
      <c r="AW498" s="93"/>
      <c r="AX498" s="93"/>
      <c r="AY498" s="93"/>
      <c r="AZ498" s="93"/>
      <c r="BA498" s="93"/>
      <c r="BB498" s="93"/>
      <c r="BC498" s="93"/>
      <c r="BD498" s="93"/>
      <c r="BE498" s="93"/>
      <c r="BF498" s="93"/>
      <c r="BG498" s="93"/>
      <c r="BH498" s="93"/>
      <c r="BI498" s="93"/>
      <c r="BJ498" s="93"/>
      <c r="BK498" s="93"/>
      <c r="BL498" s="93"/>
      <c r="BM498" s="93"/>
      <c r="BN498" s="93"/>
      <c r="BO498" s="93"/>
      <c r="BP498" s="93"/>
      <c r="BQ498" s="93"/>
      <c r="BR498" s="93"/>
      <c r="BS498" s="93"/>
      <c r="BT498" s="93"/>
      <c r="BU498" s="93"/>
      <c r="BV498" s="93"/>
      <c r="BW498" s="93"/>
      <c r="BX498" s="93"/>
      <c r="BY498" s="93"/>
      <c r="BZ498" s="93"/>
      <c r="CA498" s="93"/>
      <c r="CB498" s="93"/>
      <c r="CC498" s="93"/>
      <c r="CD498" s="93"/>
      <c r="CE498" s="93"/>
      <c r="CF498" s="93"/>
      <c r="CG498" s="93"/>
      <c r="CH498" s="93"/>
      <c r="CI498" s="93"/>
      <c r="CJ498" s="93"/>
      <c r="CK498" s="93"/>
      <c r="CL498" s="93"/>
      <c r="CM498" s="93"/>
      <c r="CN498" s="93"/>
      <c r="CO498" s="93"/>
      <c r="CP498" s="93"/>
      <c r="CQ498" s="93"/>
      <c r="CR498" s="93"/>
      <c r="CS498" s="93"/>
      <c r="CT498" s="93"/>
      <c r="CU498" s="93"/>
      <c r="CV498" s="93"/>
      <c r="CW498" s="93"/>
      <c r="CX498" s="93"/>
      <c r="CY498" s="93"/>
      <c r="CZ498" s="93"/>
      <c r="DA498" s="93"/>
      <c r="DB498" s="93"/>
      <c r="DC498" s="93"/>
      <c r="DD498" s="93"/>
      <c r="DE498" s="93"/>
      <c r="DF498" s="93"/>
      <c r="DG498" s="93"/>
      <c r="DH498" s="93"/>
      <c r="DI498" s="93"/>
      <c r="DJ498" s="93"/>
      <c r="DK498" s="93"/>
      <c r="DL498" s="93"/>
      <c r="DM498" s="93"/>
      <c r="DN498" s="93"/>
      <c r="DO498" s="93"/>
      <c r="DP498" s="93"/>
      <c r="DQ498" s="93"/>
      <c r="DR498" s="93"/>
    </row>
    <row r="499">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c r="AA499" s="93"/>
      <c r="AB499" s="93"/>
      <c r="AC499" s="93"/>
      <c r="AD499" s="93"/>
      <c r="AE499" s="93"/>
      <c r="AF499" s="93"/>
      <c r="AG499" s="93"/>
      <c r="AH499" s="93"/>
      <c r="AI499" s="93"/>
      <c r="AJ499" s="93"/>
      <c r="AK499" s="93"/>
      <c r="AL499" s="93"/>
      <c r="AM499" s="93"/>
      <c r="AN499" s="93"/>
      <c r="AO499" s="93"/>
      <c r="AP499" s="93"/>
      <c r="AQ499" s="93"/>
      <c r="AR499" s="93"/>
      <c r="AS499" s="93"/>
      <c r="AT499" s="93"/>
      <c r="AU499" s="93"/>
      <c r="AV499" s="93"/>
      <c r="AW499" s="93"/>
      <c r="AX499" s="93"/>
      <c r="AY499" s="93"/>
      <c r="AZ499" s="93"/>
      <c r="BA499" s="93"/>
      <c r="BB499" s="93"/>
      <c r="BC499" s="93"/>
      <c r="BD499" s="93"/>
      <c r="BE499" s="93"/>
      <c r="BF499" s="93"/>
      <c r="BG499" s="93"/>
      <c r="BH499" s="93"/>
      <c r="BI499" s="93"/>
      <c r="BJ499" s="93"/>
      <c r="BK499" s="93"/>
      <c r="BL499" s="93"/>
      <c r="BM499" s="93"/>
      <c r="BN499" s="93"/>
      <c r="BO499" s="93"/>
      <c r="BP499" s="93"/>
      <c r="BQ499" s="93"/>
      <c r="BR499" s="93"/>
      <c r="BS499" s="93"/>
      <c r="BT499" s="93"/>
      <c r="BU499" s="93"/>
      <c r="BV499" s="93"/>
      <c r="BW499" s="93"/>
      <c r="BX499" s="93"/>
      <c r="BY499" s="93"/>
      <c r="BZ499" s="93"/>
      <c r="CA499" s="93"/>
      <c r="CB499" s="93"/>
      <c r="CC499" s="93"/>
      <c r="CD499" s="93"/>
      <c r="CE499" s="93"/>
      <c r="CF499" s="93"/>
      <c r="CG499" s="93"/>
      <c r="CH499" s="93"/>
      <c r="CI499" s="93"/>
      <c r="CJ499" s="93"/>
      <c r="CK499" s="93"/>
      <c r="CL499" s="93"/>
      <c r="CM499" s="93"/>
      <c r="CN499" s="93"/>
      <c r="CO499" s="93"/>
      <c r="CP499" s="93"/>
      <c r="CQ499" s="93"/>
      <c r="CR499" s="93"/>
      <c r="CS499" s="93"/>
      <c r="CT499" s="93"/>
      <c r="CU499" s="93"/>
      <c r="CV499" s="93"/>
      <c r="CW499" s="93"/>
      <c r="CX499" s="93"/>
      <c r="CY499" s="93"/>
      <c r="CZ499" s="93"/>
      <c r="DA499" s="93"/>
      <c r="DB499" s="93"/>
      <c r="DC499" s="93"/>
      <c r="DD499" s="93"/>
      <c r="DE499" s="93"/>
      <c r="DF499" s="93"/>
      <c r="DG499" s="93"/>
      <c r="DH499" s="93"/>
      <c r="DI499" s="93"/>
      <c r="DJ499" s="93"/>
      <c r="DK499" s="93"/>
      <c r="DL499" s="93"/>
      <c r="DM499" s="93"/>
      <c r="DN499" s="93"/>
      <c r="DO499" s="93"/>
      <c r="DP499" s="93"/>
      <c r="DQ499" s="93"/>
      <c r="DR499" s="93"/>
    </row>
    <row r="500">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c r="AA500" s="93"/>
      <c r="AB500" s="93"/>
      <c r="AC500" s="93"/>
      <c r="AD500" s="93"/>
      <c r="AE500" s="93"/>
      <c r="AF500" s="93"/>
      <c r="AG500" s="93"/>
      <c r="AH500" s="93"/>
      <c r="AI500" s="93"/>
      <c r="AJ500" s="93"/>
      <c r="AK500" s="93"/>
      <c r="AL500" s="93"/>
      <c r="AM500" s="93"/>
      <c r="AN500" s="93"/>
      <c r="AO500" s="93"/>
      <c r="AP500" s="93"/>
      <c r="AQ500" s="93"/>
      <c r="AR500" s="93"/>
      <c r="AS500" s="93"/>
      <c r="AT500" s="93"/>
      <c r="AU500" s="93"/>
      <c r="AV500" s="93"/>
      <c r="AW500" s="93"/>
      <c r="AX500" s="93"/>
      <c r="AY500" s="93"/>
      <c r="AZ500" s="93"/>
      <c r="BA500" s="93"/>
      <c r="BB500" s="93"/>
      <c r="BC500" s="93"/>
      <c r="BD500" s="93"/>
      <c r="BE500" s="93"/>
      <c r="BF500" s="93"/>
      <c r="BG500" s="93"/>
      <c r="BH500" s="93"/>
      <c r="BI500" s="93"/>
      <c r="BJ500" s="93"/>
      <c r="BK500" s="93"/>
      <c r="BL500" s="93"/>
      <c r="BM500" s="93"/>
      <c r="BN500" s="93"/>
      <c r="BO500" s="93"/>
      <c r="BP500" s="93"/>
      <c r="BQ500" s="93"/>
      <c r="BR500" s="93"/>
      <c r="BS500" s="93"/>
      <c r="BT500" s="93"/>
      <c r="BU500" s="93"/>
      <c r="BV500" s="93"/>
      <c r="BW500" s="93"/>
      <c r="BX500" s="93"/>
      <c r="BY500" s="93"/>
      <c r="BZ500" s="93"/>
      <c r="CA500" s="93"/>
      <c r="CB500" s="93"/>
      <c r="CC500" s="93"/>
      <c r="CD500" s="93"/>
      <c r="CE500" s="93"/>
      <c r="CF500" s="93"/>
      <c r="CG500" s="93"/>
      <c r="CH500" s="93"/>
      <c r="CI500" s="93"/>
      <c r="CJ500" s="93"/>
      <c r="CK500" s="93"/>
      <c r="CL500" s="93"/>
      <c r="CM500" s="93"/>
      <c r="CN500" s="93"/>
      <c r="CO500" s="93"/>
      <c r="CP500" s="93"/>
      <c r="CQ500" s="93"/>
      <c r="CR500" s="93"/>
      <c r="CS500" s="93"/>
      <c r="CT500" s="93"/>
      <c r="CU500" s="93"/>
      <c r="CV500" s="93"/>
      <c r="CW500" s="93"/>
      <c r="CX500" s="93"/>
      <c r="CY500" s="93"/>
      <c r="CZ500" s="93"/>
      <c r="DA500" s="93"/>
      <c r="DB500" s="93"/>
      <c r="DC500" s="93"/>
      <c r="DD500" s="93"/>
      <c r="DE500" s="93"/>
      <c r="DF500" s="93"/>
      <c r="DG500" s="93"/>
      <c r="DH500" s="93"/>
      <c r="DI500" s="93"/>
      <c r="DJ500" s="93"/>
      <c r="DK500" s="93"/>
      <c r="DL500" s="93"/>
      <c r="DM500" s="93"/>
      <c r="DN500" s="93"/>
      <c r="DO500" s="93"/>
      <c r="DP500" s="93"/>
      <c r="DQ500" s="93"/>
      <c r="DR500" s="93"/>
    </row>
    <row r="501">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c r="AA501" s="93"/>
      <c r="AB501" s="93"/>
      <c r="AC501" s="93"/>
      <c r="AD501" s="93"/>
      <c r="AE501" s="93"/>
      <c r="AF501" s="93"/>
      <c r="AG501" s="93"/>
      <c r="AH501" s="93"/>
      <c r="AI501" s="93"/>
      <c r="AJ501" s="93"/>
      <c r="AK501" s="93"/>
      <c r="AL501" s="93"/>
      <c r="AM501" s="93"/>
      <c r="AN501" s="93"/>
      <c r="AO501" s="93"/>
      <c r="AP501" s="93"/>
      <c r="AQ501" s="93"/>
      <c r="AR501" s="93"/>
      <c r="AS501" s="93"/>
      <c r="AT501" s="93"/>
      <c r="AU501" s="93"/>
      <c r="AV501" s="93"/>
      <c r="AW501" s="93"/>
      <c r="AX501" s="93"/>
      <c r="AY501" s="93"/>
      <c r="AZ501" s="93"/>
      <c r="BA501" s="93"/>
      <c r="BB501" s="93"/>
      <c r="BC501" s="93"/>
      <c r="BD501" s="93"/>
      <c r="BE501" s="93"/>
      <c r="BF501" s="93"/>
      <c r="BG501" s="93"/>
      <c r="BH501" s="93"/>
      <c r="BI501" s="93"/>
      <c r="BJ501" s="93"/>
      <c r="BK501" s="93"/>
      <c r="BL501" s="93"/>
      <c r="BM501" s="93"/>
      <c r="BN501" s="93"/>
      <c r="BO501" s="93"/>
      <c r="BP501" s="93"/>
      <c r="BQ501" s="93"/>
      <c r="BR501" s="93"/>
      <c r="BS501" s="93"/>
      <c r="BT501" s="93"/>
      <c r="BU501" s="93"/>
      <c r="BV501" s="93"/>
      <c r="BW501" s="93"/>
      <c r="BX501" s="93"/>
      <c r="BY501" s="93"/>
      <c r="BZ501" s="93"/>
      <c r="CA501" s="93"/>
      <c r="CB501" s="93"/>
      <c r="CC501" s="93"/>
      <c r="CD501" s="93"/>
      <c r="CE501" s="93"/>
      <c r="CF501" s="93"/>
      <c r="CG501" s="93"/>
      <c r="CH501" s="93"/>
      <c r="CI501" s="93"/>
      <c r="CJ501" s="93"/>
      <c r="CK501" s="93"/>
      <c r="CL501" s="93"/>
      <c r="CM501" s="93"/>
      <c r="CN501" s="93"/>
      <c r="CO501" s="93"/>
      <c r="CP501" s="93"/>
      <c r="CQ501" s="93"/>
      <c r="CR501" s="93"/>
      <c r="CS501" s="93"/>
      <c r="CT501" s="93"/>
      <c r="CU501" s="93"/>
      <c r="CV501" s="93"/>
      <c r="CW501" s="93"/>
      <c r="CX501" s="93"/>
      <c r="CY501" s="93"/>
      <c r="CZ501" s="93"/>
      <c r="DA501" s="93"/>
      <c r="DB501" s="93"/>
      <c r="DC501" s="93"/>
      <c r="DD501" s="93"/>
      <c r="DE501" s="93"/>
      <c r="DF501" s="93"/>
      <c r="DG501" s="93"/>
      <c r="DH501" s="93"/>
      <c r="DI501" s="93"/>
      <c r="DJ501" s="93"/>
      <c r="DK501" s="93"/>
      <c r="DL501" s="93"/>
      <c r="DM501" s="93"/>
      <c r="DN501" s="93"/>
      <c r="DO501" s="93"/>
      <c r="DP501" s="93"/>
      <c r="DQ501" s="93"/>
      <c r="DR501" s="93"/>
    </row>
    <row r="502">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c r="AA502" s="93"/>
      <c r="AB502" s="93"/>
      <c r="AC502" s="93"/>
      <c r="AD502" s="93"/>
      <c r="AE502" s="93"/>
      <c r="AF502" s="93"/>
      <c r="AG502" s="93"/>
      <c r="AH502" s="93"/>
      <c r="AI502" s="93"/>
      <c r="AJ502" s="93"/>
      <c r="AK502" s="93"/>
      <c r="AL502" s="93"/>
      <c r="AM502" s="93"/>
      <c r="AN502" s="93"/>
      <c r="AO502" s="93"/>
      <c r="AP502" s="93"/>
      <c r="AQ502" s="93"/>
      <c r="AR502" s="93"/>
      <c r="AS502" s="93"/>
      <c r="AT502" s="93"/>
      <c r="AU502" s="93"/>
      <c r="AV502" s="93"/>
      <c r="AW502" s="93"/>
      <c r="AX502" s="93"/>
      <c r="AY502" s="93"/>
      <c r="AZ502" s="93"/>
      <c r="BA502" s="93"/>
      <c r="BB502" s="93"/>
      <c r="BC502" s="93"/>
      <c r="BD502" s="93"/>
      <c r="BE502" s="93"/>
      <c r="BF502" s="93"/>
      <c r="BG502" s="93"/>
      <c r="BH502" s="93"/>
      <c r="BI502" s="93"/>
      <c r="BJ502" s="93"/>
      <c r="BK502" s="93"/>
      <c r="BL502" s="93"/>
      <c r="BM502" s="93"/>
      <c r="BN502" s="93"/>
      <c r="BO502" s="93"/>
      <c r="BP502" s="93"/>
      <c r="BQ502" s="93"/>
      <c r="BR502" s="93"/>
      <c r="BS502" s="93"/>
      <c r="BT502" s="93"/>
      <c r="BU502" s="93"/>
      <c r="BV502" s="93"/>
      <c r="BW502" s="93"/>
      <c r="BX502" s="93"/>
      <c r="BY502" s="93"/>
      <c r="BZ502" s="93"/>
      <c r="CA502" s="93"/>
      <c r="CB502" s="93"/>
      <c r="CC502" s="93"/>
      <c r="CD502" s="93"/>
      <c r="CE502" s="93"/>
      <c r="CF502" s="93"/>
      <c r="CG502" s="93"/>
      <c r="CH502" s="93"/>
      <c r="CI502" s="93"/>
      <c r="CJ502" s="93"/>
      <c r="CK502" s="93"/>
      <c r="CL502" s="93"/>
      <c r="CM502" s="93"/>
      <c r="CN502" s="93"/>
      <c r="CO502" s="93"/>
      <c r="CP502" s="93"/>
      <c r="CQ502" s="93"/>
      <c r="CR502" s="93"/>
      <c r="CS502" s="93"/>
      <c r="CT502" s="93"/>
      <c r="CU502" s="93"/>
      <c r="CV502" s="93"/>
      <c r="CW502" s="93"/>
      <c r="CX502" s="93"/>
      <c r="CY502" s="93"/>
      <c r="CZ502" s="93"/>
      <c r="DA502" s="93"/>
      <c r="DB502" s="93"/>
      <c r="DC502" s="93"/>
      <c r="DD502" s="93"/>
      <c r="DE502" s="93"/>
      <c r="DF502" s="93"/>
      <c r="DG502" s="93"/>
      <c r="DH502" s="93"/>
      <c r="DI502" s="93"/>
      <c r="DJ502" s="93"/>
      <c r="DK502" s="93"/>
      <c r="DL502" s="93"/>
      <c r="DM502" s="93"/>
      <c r="DN502" s="93"/>
      <c r="DO502" s="93"/>
      <c r="DP502" s="93"/>
      <c r="DQ502" s="93"/>
      <c r="DR502" s="93"/>
    </row>
    <row r="503">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c r="AA503" s="93"/>
      <c r="AB503" s="93"/>
      <c r="AC503" s="93"/>
      <c r="AD503" s="93"/>
      <c r="AE503" s="93"/>
      <c r="AF503" s="93"/>
      <c r="AG503" s="93"/>
      <c r="AH503" s="93"/>
      <c r="AI503" s="93"/>
      <c r="AJ503" s="93"/>
      <c r="AK503" s="93"/>
      <c r="AL503" s="93"/>
      <c r="AM503" s="93"/>
      <c r="AN503" s="93"/>
      <c r="AO503" s="93"/>
      <c r="AP503" s="93"/>
      <c r="AQ503" s="93"/>
      <c r="AR503" s="93"/>
      <c r="AS503" s="93"/>
      <c r="AT503" s="93"/>
      <c r="AU503" s="93"/>
      <c r="AV503" s="93"/>
      <c r="AW503" s="93"/>
      <c r="AX503" s="93"/>
      <c r="AY503" s="93"/>
      <c r="AZ503" s="93"/>
      <c r="BA503" s="93"/>
      <c r="BB503" s="93"/>
      <c r="BC503" s="93"/>
      <c r="BD503" s="93"/>
      <c r="BE503" s="93"/>
      <c r="BF503" s="93"/>
      <c r="BG503" s="93"/>
      <c r="BH503" s="93"/>
      <c r="BI503" s="93"/>
      <c r="BJ503" s="93"/>
      <c r="BK503" s="93"/>
      <c r="BL503" s="93"/>
      <c r="BM503" s="93"/>
      <c r="BN503" s="93"/>
      <c r="BO503" s="93"/>
      <c r="BP503" s="93"/>
      <c r="BQ503" s="93"/>
      <c r="BR503" s="93"/>
      <c r="BS503" s="93"/>
      <c r="BT503" s="93"/>
      <c r="BU503" s="93"/>
      <c r="BV503" s="93"/>
      <c r="BW503" s="93"/>
      <c r="BX503" s="93"/>
      <c r="BY503" s="93"/>
      <c r="BZ503" s="93"/>
      <c r="CA503" s="93"/>
      <c r="CB503" s="93"/>
      <c r="CC503" s="93"/>
      <c r="CD503" s="93"/>
      <c r="CE503" s="93"/>
      <c r="CF503" s="93"/>
      <c r="CG503" s="93"/>
      <c r="CH503" s="93"/>
      <c r="CI503" s="93"/>
      <c r="CJ503" s="93"/>
      <c r="CK503" s="93"/>
      <c r="CL503" s="93"/>
      <c r="CM503" s="93"/>
      <c r="CN503" s="93"/>
      <c r="CO503" s="93"/>
      <c r="CP503" s="93"/>
      <c r="CQ503" s="93"/>
      <c r="CR503" s="93"/>
      <c r="CS503" s="93"/>
      <c r="CT503" s="93"/>
      <c r="CU503" s="93"/>
      <c r="CV503" s="93"/>
      <c r="CW503" s="93"/>
      <c r="CX503" s="93"/>
      <c r="CY503" s="93"/>
      <c r="CZ503" s="93"/>
      <c r="DA503" s="93"/>
      <c r="DB503" s="93"/>
      <c r="DC503" s="93"/>
      <c r="DD503" s="93"/>
      <c r="DE503" s="93"/>
      <c r="DF503" s="93"/>
      <c r="DG503" s="93"/>
      <c r="DH503" s="93"/>
      <c r="DI503" s="93"/>
      <c r="DJ503" s="93"/>
      <c r="DK503" s="93"/>
      <c r="DL503" s="93"/>
      <c r="DM503" s="93"/>
      <c r="DN503" s="93"/>
      <c r="DO503" s="93"/>
      <c r="DP503" s="93"/>
      <c r="DQ503" s="93"/>
      <c r="DR503" s="93"/>
    </row>
    <row r="504">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c r="AA504" s="93"/>
      <c r="AB504" s="93"/>
      <c r="AC504" s="93"/>
      <c r="AD504" s="93"/>
      <c r="AE504" s="93"/>
      <c r="AF504" s="93"/>
      <c r="AG504" s="93"/>
      <c r="AH504" s="93"/>
      <c r="AI504" s="93"/>
      <c r="AJ504" s="93"/>
      <c r="AK504" s="93"/>
      <c r="AL504" s="93"/>
      <c r="AM504" s="93"/>
      <c r="AN504" s="93"/>
      <c r="AO504" s="93"/>
      <c r="AP504" s="93"/>
      <c r="AQ504" s="93"/>
      <c r="AR504" s="93"/>
      <c r="AS504" s="93"/>
      <c r="AT504" s="93"/>
      <c r="AU504" s="93"/>
      <c r="AV504" s="93"/>
      <c r="AW504" s="93"/>
      <c r="AX504" s="93"/>
      <c r="AY504" s="93"/>
      <c r="AZ504" s="93"/>
      <c r="BA504" s="93"/>
      <c r="BB504" s="93"/>
      <c r="BC504" s="93"/>
      <c r="BD504" s="93"/>
      <c r="BE504" s="93"/>
      <c r="BF504" s="93"/>
      <c r="BG504" s="93"/>
      <c r="BH504" s="93"/>
      <c r="BI504" s="93"/>
      <c r="BJ504" s="93"/>
      <c r="BK504" s="93"/>
      <c r="BL504" s="93"/>
      <c r="BM504" s="93"/>
      <c r="BN504" s="93"/>
      <c r="BO504" s="93"/>
      <c r="BP504" s="93"/>
      <c r="BQ504" s="93"/>
      <c r="BR504" s="93"/>
      <c r="BS504" s="93"/>
      <c r="BT504" s="93"/>
      <c r="BU504" s="93"/>
      <c r="BV504" s="93"/>
      <c r="BW504" s="93"/>
      <c r="BX504" s="93"/>
      <c r="BY504" s="93"/>
      <c r="BZ504" s="93"/>
      <c r="CA504" s="93"/>
      <c r="CB504" s="93"/>
      <c r="CC504" s="93"/>
      <c r="CD504" s="93"/>
      <c r="CE504" s="93"/>
      <c r="CF504" s="93"/>
      <c r="CG504" s="93"/>
      <c r="CH504" s="93"/>
      <c r="CI504" s="93"/>
      <c r="CJ504" s="93"/>
      <c r="CK504" s="93"/>
      <c r="CL504" s="93"/>
      <c r="CM504" s="93"/>
      <c r="CN504" s="93"/>
      <c r="CO504" s="93"/>
      <c r="CP504" s="93"/>
      <c r="CQ504" s="93"/>
      <c r="CR504" s="93"/>
      <c r="CS504" s="93"/>
      <c r="CT504" s="93"/>
      <c r="CU504" s="93"/>
      <c r="CV504" s="93"/>
      <c r="CW504" s="93"/>
      <c r="CX504" s="93"/>
      <c r="CY504" s="93"/>
      <c r="CZ504" s="93"/>
      <c r="DA504" s="93"/>
      <c r="DB504" s="93"/>
      <c r="DC504" s="93"/>
      <c r="DD504" s="93"/>
      <c r="DE504" s="93"/>
      <c r="DF504" s="93"/>
      <c r="DG504" s="93"/>
      <c r="DH504" s="93"/>
      <c r="DI504" s="93"/>
      <c r="DJ504" s="93"/>
      <c r="DK504" s="93"/>
      <c r="DL504" s="93"/>
      <c r="DM504" s="93"/>
      <c r="DN504" s="93"/>
      <c r="DO504" s="93"/>
      <c r="DP504" s="93"/>
      <c r="DQ504" s="93"/>
      <c r="DR504" s="93"/>
    </row>
    <row r="505">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c r="AA505" s="93"/>
      <c r="AB505" s="93"/>
      <c r="AC505" s="93"/>
      <c r="AD505" s="93"/>
      <c r="AE505" s="93"/>
      <c r="AF505" s="93"/>
      <c r="AG505" s="93"/>
      <c r="AH505" s="93"/>
      <c r="AI505" s="93"/>
      <c r="AJ505" s="93"/>
      <c r="AK505" s="93"/>
      <c r="AL505" s="93"/>
      <c r="AM505" s="93"/>
      <c r="AN505" s="93"/>
      <c r="AO505" s="93"/>
      <c r="AP505" s="93"/>
      <c r="AQ505" s="93"/>
      <c r="AR505" s="93"/>
      <c r="AS505" s="93"/>
      <c r="AT505" s="93"/>
      <c r="AU505" s="93"/>
      <c r="AV505" s="93"/>
      <c r="AW505" s="93"/>
      <c r="AX505" s="93"/>
      <c r="AY505" s="93"/>
      <c r="AZ505" s="93"/>
      <c r="BA505" s="93"/>
      <c r="BB505" s="93"/>
      <c r="BC505" s="93"/>
      <c r="BD505" s="93"/>
      <c r="BE505" s="93"/>
      <c r="BF505" s="93"/>
      <c r="BG505" s="93"/>
      <c r="BH505" s="93"/>
      <c r="BI505" s="93"/>
      <c r="BJ505" s="93"/>
      <c r="BK505" s="93"/>
      <c r="BL505" s="93"/>
      <c r="BM505" s="93"/>
      <c r="BN505" s="93"/>
      <c r="BO505" s="93"/>
      <c r="BP505" s="93"/>
      <c r="BQ505" s="93"/>
      <c r="BR505" s="93"/>
      <c r="BS505" s="93"/>
      <c r="BT505" s="93"/>
      <c r="BU505" s="93"/>
      <c r="BV505" s="93"/>
      <c r="BW505" s="93"/>
      <c r="BX505" s="93"/>
      <c r="BY505" s="93"/>
      <c r="BZ505" s="93"/>
      <c r="CA505" s="93"/>
      <c r="CB505" s="93"/>
      <c r="CC505" s="93"/>
      <c r="CD505" s="93"/>
      <c r="CE505" s="93"/>
      <c r="CF505" s="93"/>
      <c r="CG505" s="93"/>
      <c r="CH505" s="93"/>
      <c r="CI505" s="93"/>
      <c r="CJ505" s="93"/>
      <c r="CK505" s="93"/>
      <c r="CL505" s="93"/>
      <c r="CM505" s="93"/>
      <c r="CN505" s="93"/>
      <c r="CO505" s="93"/>
      <c r="CP505" s="93"/>
      <c r="CQ505" s="93"/>
      <c r="CR505" s="93"/>
      <c r="CS505" s="93"/>
      <c r="CT505" s="93"/>
      <c r="CU505" s="93"/>
      <c r="CV505" s="93"/>
      <c r="CW505" s="93"/>
      <c r="CX505" s="93"/>
      <c r="CY505" s="93"/>
      <c r="CZ505" s="93"/>
      <c r="DA505" s="93"/>
      <c r="DB505" s="93"/>
      <c r="DC505" s="93"/>
      <c r="DD505" s="93"/>
      <c r="DE505" s="93"/>
      <c r="DF505" s="93"/>
      <c r="DG505" s="93"/>
      <c r="DH505" s="93"/>
      <c r="DI505" s="93"/>
      <c r="DJ505" s="93"/>
      <c r="DK505" s="93"/>
      <c r="DL505" s="93"/>
      <c r="DM505" s="93"/>
      <c r="DN505" s="93"/>
      <c r="DO505" s="93"/>
      <c r="DP505" s="93"/>
      <c r="DQ505" s="93"/>
      <c r="DR505" s="93"/>
    </row>
    <row r="506">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c r="AA506" s="93"/>
      <c r="AB506" s="93"/>
      <c r="AC506" s="93"/>
      <c r="AD506" s="93"/>
      <c r="AE506" s="93"/>
      <c r="AF506" s="93"/>
      <c r="AG506" s="93"/>
      <c r="AH506" s="93"/>
      <c r="AI506" s="93"/>
      <c r="AJ506" s="93"/>
      <c r="AK506" s="93"/>
      <c r="AL506" s="93"/>
      <c r="AM506" s="93"/>
      <c r="AN506" s="93"/>
      <c r="AO506" s="93"/>
      <c r="AP506" s="93"/>
      <c r="AQ506" s="93"/>
      <c r="AR506" s="93"/>
      <c r="AS506" s="93"/>
      <c r="AT506" s="93"/>
      <c r="AU506" s="93"/>
      <c r="AV506" s="93"/>
      <c r="AW506" s="93"/>
      <c r="AX506" s="93"/>
      <c r="AY506" s="93"/>
      <c r="AZ506" s="93"/>
      <c r="BA506" s="93"/>
      <c r="BB506" s="93"/>
      <c r="BC506" s="93"/>
      <c r="BD506" s="93"/>
      <c r="BE506" s="93"/>
      <c r="BF506" s="93"/>
      <c r="BG506" s="93"/>
      <c r="BH506" s="93"/>
      <c r="BI506" s="93"/>
      <c r="BJ506" s="93"/>
      <c r="BK506" s="93"/>
      <c r="BL506" s="93"/>
      <c r="BM506" s="93"/>
      <c r="BN506" s="93"/>
      <c r="BO506" s="93"/>
      <c r="BP506" s="93"/>
      <c r="BQ506" s="93"/>
      <c r="BR506" s="93"/>
      <c r="BS506" s="93"/>
      <c r="BT506" s="93"/>
      <c r="BU506" s="93"/>
      <c r="BV506" s="93"/>
      <c r="BW506" s="93"/>
      <c r="BX506" s="93"/>
      <c r="BY506" s="93"/>
      <c r="BZ506" s="93"/>
      <c r="CA506" s="93"/>
      <c r="CB506" s="93"/>
      <c r="CC506" s="93"/>
      <c r="CD506" s="93"/>
      <c r="CE506" s="93"/>
      <c r="CF506" s="93"/>
      <c r="CG506" s="93"/>
      <c r="CH506" s="93"/>
      <c r="CI506" s="93"/>
      <c r="CJ506" s="93"/>
      <c r="CK506" s="93"/>
      <c r="CL506" s="93"/>
      <c r="CM506" s="93"/>
      <c r="CN506" s="93"/>
      <c r="CO506" s="93"/>
      <c r="CP506" s="93"/>
      <c r="CQ506" s="93"/>
      <c r="CR506" s="93"/>
      <c r="CS506" s="93"/>
      <c r="CT506" s="93"/>
      <c r="CU506" s="93"/>
      <c r="CV506" s="93"/>
      <c r="CW506" s="93"/>
      <c r="CX506" s="93"/>
      <c r="CY506" s="93"/>
      <c r="CZ506" s="93"/>
      <c r="DA506" s="93"/>
      <c r="DB506" s="93"/>
      <c r="DC506" s="93"/>
      <c r="DD506" s="93"/>
      <c r="DE506" s="93"/>
      <c r="DF506" s="93"/>
      <c r="DG506" s="93"/>
      <c r="DH506" s="93"/>
      <c r="DI506" s="93"/>
      <c r="DJ506" s="93"/>
      <c r="DK506" s="93"/>
      <c r="DL506" s="93"/>
      <c r="DM506" s="93"/>
      <c r="DN506" s="93"/>
      <c r="DO506" s="93"/>
      <c r="DP506" s="93"/>
      <c r="DQ506" s="93"/>
      <c r="DR506" s="93"/>
    </row>
    <row r="507">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c r="AA507" s="93"/>
      <c r="AB507" s="93"/>
      <c r="AC507" s="93"/>
      <c r="AD507" s="93"/>
      <c r="AE507" s="93"/>
      <c r="AF507" s="93"/>
      <c r="AG507" s="93"/>
      <c r="AH507" s="93"/>
      <c r="AI507" s="93"/>
      <c r="AJ507" s="93"/>
      <c r="AK507" s="93"/>
      <c r="AL507" s="93"/>
      <c r="AM507" s="93"/>
      <c r="AN507" s="93"/>
      <c r="AO507" s="93"/>
      <c r="AP507" s="93"/>
      <c r="AQ507" s="93"/>
      <c r="AR507" s="93"/>
      <c r="AS507" s="93"/>
      <c r="AT507" s="93"/>
      <c r="AU507" s="93"/>
      <c r="AV507" s="93"/>
      <c r="AW507" s="93"/>
      <c r="AX507" s="93"/>
      <c r="AY507" s="93"/>
      <c r="AZ507" s="93"/>
      <c r="BA507" s="93"/>
      <c r="BB507" s="93"/>
      <c r="BC507" s="93"/>
      <c r="BD507" s="93"/>
      <c r="BE507" s="93"/>
      <c r="BF507" s="93"/>
      <c r="BG507" s="93"/>
      <c r="BH507" s="93"/>
      <c r="BI507" s="93"/>
      <c r="BJ507" s="93"/>
      <c r="BK507" s="93"/>
      <c r="BL507" s="93"/>
      <c r="BM507" s="93"/>
      <c r="BN507" s="93"/>
      <c r="BO507" s="93"/>
      <c r="BP507" s="93"/>
      <c r="BQ507" s="93"/>
      <c r="BR507" s="93"/>
      <c r="BS507" s="93"/>
      <c r="BT507" s="93"/>
      <c r="BU507" s="93"/>
      <c r="BV507" s="93"/>
      <c r="BW507" s="93"/>
      <c r="BX507" s="93"/>
      <c r="BY507" s="93"/>
      <c r="BZ507" s="93"/>
      <c r="CA507" s="93"/>
      <c r="CB507" s="93"/>
      <c r="CC507" s="93"/>
      <c r="CD507" s="93"/>
      <c r="CE507" s="93"/>
      <c r="CF507" s="93"/>
      <c r="CG507" s="93"/>
      <c r="CH507" s="93"/>
      <c r="CI507" s="93"/>
      <c r="CJ507" s="93"/>
      <c r="CK507" s="93"/>
      <c r="CL507" s="93"/>
      <c r="CM507" s="93"/>
      <c r="CN507" s="93"/>
      <c r="CO507" s="93"/>
      <c r="CP507" s="93"/>
      <c r="CQ507" s="93"/>
      <c r="CR507" s="93"/>
      <c r="CS507" s="93"/>
      <c r="CT507" s="93"/>
      <c r="CU507" s="93"/>
      <c r="CV507" s="93"/>
      <c r="CW507" s="93"/>
      <c r="CX507" s="93"/>
      <c r="CY507" s="93"/>
      <c r="CZ507" s="93"/>
      <c r="DA507" s="93"/>
      <c r="DB507" s="93"/>
      <c r="DC507" s="93"/>
      <c r="DD507" s="93"/>
      <c r="DE507" s="93"/>
      <c r="DF507" s="93"/>
      <c r="DG507" s="93"/>
      <c r="DH507" s="93"/>
      <c r="DI507" s="93"/>
      <c r="DJ507" s="93"/>
      <c r="DK507" s="93"/>
      <c r="DL507" s="93"/>
      <c r="DM507" s="93"/>
      <c r="DN507" s="93"/>
      <c r="DO507" s="93"/>
      <c r="DP507" s="93"/>
      <c r="DQ507" s="93"/>
      <c r="DR507" s="93"/>
    </row>
    <row r="508">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c r="AA508" s="93"/>
      <c r="AB508" s="93"/>
      <c r="AC508" s="93"/>
      <c r="AD508" s="93"/>
      <c r="AE508" s="93"/>
      <c r="AF508" s="93"/>
      <c r="AG508" s="93"/>
      <c r="AH508" s="93"/>
      <c r="AI508" s="93"/>
      <c r="AJ508" s="93"/>
      <c r="AK508" s="93"/>
      <c r="AL508" s="93"/>
      <c r="AM508" s="93"/>
      <c r="AN508" s="93"/>
      <c r="AO508" s="93"/>
      <c r="AP508" s="93"/>
      <c r="AQ508" s="93"/>
      <c r="AR508" s="93"/>
      <c r="AS508" s="93"/>
      <c r="AT508" s="93"/>
      <c r="AU508" s="93"/>
      <c r="AV508" s="93"/>
      <c r="AW508" s="93"/>
      <c r="AX508" s="93"/>
      <c r="AY508" s="93"/>
      <c r="AZ508" s="93"/>
      <c r="BA508" s="93"/>
      <c r="BB508" s="93"/>
      <c r="BC508" s="93"/>
      <c r="BD508" s="93"/>
      <c r="BE508" s="93"/>
      <c r="BF508" s="93"/>
      <c r="BG508" s="93"/>
      <c r="BH508" s="93"/>
      <c r="BI508" s="93"/>
      <c r="BJ508" s="93"/>
      <c r="BK508" s="93"/>
      <c r="BL508" s="93"/>
      <c r="BM508" s="93"/>
      <c r="BN508" s="93"/>
      <c r="BO508" s="93"/>
      <c r="BP508" s="93"/>
      <c r="BQ508" s="93"/>
      <c r="BR508" s="93"/>
      <c r="BS508" s="93"/>
      <c r="BT508" s="93"/>
      <c r="BU508" s="93"/>
      <c r="BV508" s="93"/>
      <c r="BW508" s="93"/>
      <c r="BX508" s="93"/>
      <c r="BY508" s="93"/>
      <c r="BZ508" s="93"/>
      <c r="CA508" s="93"/>
      <c r="CB508" s="93"/>
      <c r="CC508" s="93"/>
      <c r="CD508" s="93"/>
      <c r="CE508" s="93"/>
      <c r="CF508" s="93"/>
      <c r="CG508" s="93"/>
      <c r="CH508" s="93"/>
      <c r="CI508" s="93"/>
      <c r="CJ508" s="93"/>
      <c r="CK508" s="93"/>
      <c r="CL508" s="93"/>
      <c r="CM508" s="93"/>
      <c r="CN508" s="93"/>
      <c r="CO508" s="93"/>
      <c r="CP508" s="93"/>
      <c r="CQ508" s="93"/>
      <c r="CR508" s="93"/>
      <c r="CS508" s="93"/>
      <c r="CT508" s="93"/>
      <c r="CU508" s="93"/>
      <c r="CV508" s="93"/>
      <c r="CW508" s="93"/>
      <c r="CX508" s="93"/>
      <c r="CY508" s="93"/>
      <c r="CZ508" s="93"/>
      <c r="DA508" s="93"/>
      <c r="DB508" s="93"/>
      <c r="DC508" s="93"/>
      <c r="DD508" s="93"/>
      <c r="DE508" s="93"/>
      <c r="DF508" s="93"/>
      <c r="DG508" s="93"/>
      <c r="DH508" s="93"/>
      <c r="DI508" s="93"/>
      <c r="DJ508" s="93"/>
      <c r="DK508" s="93"/>
      <c r="DL508" s="93"/>
      <c r="DM508" s="93"/>
      <c r="DN508" s="93"/>
      <c r="DO508" s="93"/>
      <c r="DP508" s="93"/>
      <c r="DQ508" s="93"/>
      <c r="DR508" s="93"/>
    </row>
    <row r="509">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c r="AA509" s="93"/>
      <c r="AB509" s="93"/>
      <c r="AC509" s="93"/>
      <c r="AD509" s="93"/>
      <c r="AE509" s="93"/>
      <c r="AF509" s="93"/>
      <c r="AG509" s="93"/>
      <c r="AH509" s="93"/>
      <c r="AI509" s="93"/>
      <c r="AJ509" s="93"/>
      <c r="AK509" s="93"/>
      <c r="AL509" s="93"/>
      <c r="AM509" s="93"/>
      <c r="AN509" s="93"/>
      <c r="AO509" s="93"/>
      <c r="AP509" s="93"/>
      <c r="AQ509" s="93"/>
      <c r="AR509" s="93"/>
      <c r="AS509" s="93"/>
      <c r="AT509" s="93"/>
      <c r="AU509" s="93"/>
      <c r="AV509" s="93"/>
      <c r="AW509" s="93"/>
      <c r="AX509" s="93"/>
      <c r="AY509" s="93"/>
      <c r="AZ509" s="93"/>
      <c r="BA509" s="93"/>
      <c r="BB509" s="93"/>
      <c r="BC509" s="93"/>
      <c r="BD509" s="93"/>
      <c r="BE509" s="93"/>
      <c r="BF509" s="93"/>
      <c r="BG509" s="93"/>
      <c r="BH509" s="93"/>
      <c r="BI509" s="93"/>
      <c r="BJ509" s="93"/>
      <c r="BK509" s="93"/>
      <c r="BL509" s="93"/>
      <c r="BM509" s="93"/>
      <c r="BN509" s="93"/>
      <c r="BO509" s="93"/>
      <c r="BP509" s="93"/>
      <c r="BQ509" s="93"/>
      <c r="BR509" s="93"/>
      <c r="BS509" s="93"/>
      <c r="BT509" s="93"/>
      <c r="BU509" s="93"/>
      <c r="BV509" s="93"/>
      <c r="BW509" s="93"/>
      <c r="BX509" s="93"/>
      <c r="BY509" s="93"/>
      <c r="BZ509" s="93"/>
      <c r="CA509" s="93"/>
      <c r="CB509" s="93"/>
      <c r="CC509" s="93"/>
      <c r="CD509" s="93"/>
      <c r="CE509" s="93"/>
      <c r="CF509" s="93"/>
      <c r="CG509" s="93"/>
      <c r="CH509" s="93"/>
      <c r="CI509" s="93"/>
      <c r="CJ509" s="93"/>
      <c r="CK509" s="93"/>
      <c r="CL509" s="93"/>
      <c r="CM509" s="93"/>
      <c r="CN509" s="93"/>
      <c r="CO509" s="93"/>
      <c r="CP509" s="93"/>
      <c r="CQ509" s="93"/>
      <c r="CR509" s="93"/>
      <c r="CS509" s="93"/>
      <c r="CT509" s="93"/>
      <c r="CU509" s="93"/>
      <c r="CV509" s="93"/>
      <c r="CW509" s="93"/>
      <c r="CX509" s="93"/>
      <c r="CY509" s="93"/>
      <c r="CZ509" s="93"/>
      <c r="DA509" s="93"/>
      <c r="DB509" s="93"/>
      <c r="DC509" s="93"/>
      <c r="DD509" s="93"/>
      <c r="DE509" s="93"/>
      <c r="DF509" s="93"/>
      <c r="DG509" s="93"/>
      <c r="DH509" s="93"/>
      <c r="DI509" s="93"/>
      <c r="DJ509" s="93"/>
      <c r="DK509" s="93"/>
      <c r="DL509" s="93"/>
      <c r="DM509" s="93"/>
      <c r="DN509" s="93"/>
      <c r="DO509" s="93"/>
      <c r="DP509" s="93"/>
      <c r="DQ509" s="93"/>
      <c r="DR509" s="93"/>
    </row>
    <row r="510">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c r="AA510" s="93"/>
      <c r="AB510" s="93"/>
      <c r="AC510" s="93"/>
      <c r="AD510" s="93"/>
      <c r="AE510" s="93"/>
      <c r="AF510" s="93"/>
      <c r="AG510" s="93"/>
      <c r="AH510" s="93"/>
      <c r="AI510" s="93"/>
      <c r="AJ510" s="93"/>
      <c r="AK510" s="93"/>
      <c r="AL510" s="93"/>
      <c r="AM510" s="93"/>
      <c r="AN510" s="93"/>
      <c r="AO510" s="93"/>
      <c r="AP510" s="93"/>
      <c r="AQ510" s="93"/>
      <c r="AR510" s="93"/>
      <c r="AS510" s="93"/>
      <c r="AT510" s="93"/>
      <c r="AU510" s="93"/>
      <c r="AV510" s="93"/>
      <c r="AW510" s="93"/>
      <c r="AX510" s="93"/>
      <c r="AY510" s="93"/>
      <c r="AZ510" s="93"/>
      <c r="BA510" s="93"/>
      <c r="BB510" s="93"/>
      <c r="BC510" s="93"/>
      <c r="BD510" s="93"/>
      <c r="BE510" s="93"/>
      <c r="BF510" s="93"/>
      <c r="BG510" s="93"/>
      <c r="BH510" s="93"/>
      <c r="BI510" s="93"/>
      <c r="BJ510" s="93"/>
      <c r="BK510" s="93"/>
      <c r="BL510" s="93"/>
      <c r="BM510" s="93"/>
      <c r="BN510" s="93"/>
      <c r="BO510" s="93"/>
      <c r="BP510" s="93"/>
      <c r="BQ510" s="93"/>
      <c r="BR510" s="93"/>
      <c r="BS510" s="93"/>
      <c r="BT510" s="93"/>
      <c r="BU510" s="93"/>
      <c r="BV510" s="93"/>
      <c r="BW510" s="93"/>
      <c r="BX510" s="93"/>
      <c r="BY510" s="93"/>
      <c r="BZ510" s="93"/>
      <c r="CA510" s="93"/>
      <c r="CB510" s="93"/>
      <c r="CC510" s="93"/>
      <c r="CD510" s="93"/>
      <c r="CE510" s="93"/>
      <c r="CF510" s="93"/>
      <c r="CG510" s="93"/>
      <c r="CH510" s="93"/>
      <c r="CI510" s="93"/>
      <c r="CJ510" s="93"/>
      <c r="CK510" s="93"/>
      <c r="CL510" s="93"/>
      <c r="CM510" s="93"/>
      <c r="CN510" s="93"/>
      <c r="CO510" s="93"/>
      <c r="CP510" s="93"/>
      <c r="CQ510" s="93"/>
      <c r="CR510" s="93"/>
      <c r="CS510" s="93"/>
      <c r="CT510" s="93"/>
      <c r="CU510" s="93"/>
      <c r="CV510" s="93"/>
      <c r="CW510" s="93"/>
      <c r="CX510" s="93"/>
      <c r="CY510" s="93"/>
      <c r="CZ510" s="93"/>
      <c r="DA510" s="93"/>
      <c r="DB510" s="93"/>
      <c r="DC510" s="93"/>
      <c r="DD510" s="93"/>
      <c r="DE510" s="93"/>
      <c r="DF510" s="93"/>
      <c r="DG510" s="93"/>
      <c r="DH510" s="93"/>
      <c r="DI510" s="93"/>
      <c r="DJ510" s="93"/>
      <c r="DK510" s="93"/>
      <c r="DL510" s="93"/>
      <c r="DM510" s="93"/>
      <c r="DN510" s="93"/>
      <c r="DO510" s="93"/>
      <c r="DP510" s="93"/>
      <c r="DQ510" s="93"/>
      <c r="DR510" s="93"/>
    </row>
    <row r="511">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c r="AA511" s="93"/>
      <c r="AB511" s="93"/>
      <c r="AC511" s="93"/>
      <c r="AD511" s="93"/>
      <c r="AE511" s="93"/>
      <c r="AF511" s="93"/>
      <c r="AG511" s="93"/>
      <c r="AH511" s="93"/>
      <c r="AI511" s="93"/>
      <c r="AJ511" s="93"/>
      <c r="AK511" s="93"/>
      <c r="AL511" s="93"/>
      <c r="AM511" s="93"/>
      <c r="AN511" s="93"/>
      <c r="AO511" s="93"/>
      <c r="AP511" s="93"/>
      <c r="AQ511" s="93"/>
      <c r="AR511" s="93"/>
      <c r="AS511" s="93"/>
      <c r="AT511" s="93"/>
      <c r="AU511" s="93"/>
      <c r="AV511" s="93"/>
      <c r="AW511" s="93"/>
      <c r="AX511" s="93"/>
      <c r="AY511" s="93"/>
      <c r="AZ511" s="93"/>
      <c r="BA511" s="93"/>
      <c r="BB511" s="93"/>
      <c r="BC511" s="93"/>
      <c r="BD511" s="93"/>
      <c r="BE511" s="93"/>
      <c r="BF511" s="93"/>
      <c r="BG511" s="93"/>
      <c r="BH511" s="93"/>
      <c r="BI511" s="93"/>
      <c r="BJ511" s="93"/>
      <c r="BK511" s="93"/>
      <c r="BL511" s="93"/>
      <c r="BM511" s="93"/>
      <c r="BN511" s="93"/>
      <c r="BO511" s="93"/>
      <c r="BP511" s="93"/>
      <c r="BQ511" s="93"/>
      <c r="BR511" s="93"/>
      <c r="BS511" s="93"/>
      <c r="BT511" s="93"/>
      <c r="BU511" s="93"/>
      <c r="BV511" s="93"/>
      <c r="BW511" s="93"/>
      <c r="BX511" s="93"/>
      <c r="BY511" s="93"/>
      <c r="BZ511" s="93"/>
      <c r="CA511" s="93"/>
      <c r="CB511" s="93"/>
      <c r="CC511" s="93"/>
      <c r="CD511" s="93"/>
      <c r="CE511" s="93"/>
      <c r="CF511" s="93"/>
      <c r="CG511" s="93"/>
      <c r="CH511" s="93"/>
      <c r="CI511" s="93"/>
      <c r="CJ511" s="93"/>
      <c r="CK511" s="93"/>
      <c r="CL511" s="93"/>
      <c r="CM511" s="93"/>
      <c r="CN511" s="93"/>
      <c r="CO511" s="93"/>
      <c r="CP511" s="93"/>
      <c r="CQ511" s="93"/>
      <c r="CR511" s="93"/>
      <c r="CS511" s="93"/>
      <c r="CT511" s="93"/>
      <c r="CU511" s="93"/>
      <c r="CV511" s="93"/>
      <c r="CW511" s="93"/>
      <c r="CX511" s="93"/>
      <c r="CY511" s="93"/>
      <c r="CZ511" s="93"/>
      <c r="DA511" s="93"/>
      <c r="DB511" s="93"/>
      <c r="DC511" s="93"/>
      <c r="DD511" s="93"/>
      <c r="DE511" s="93"/>
      <c r="DF511" s="93"/>
      <c r="DG511" s="93"/>
      <c r="DH511" s="93"/>
      <c r="DI511" s="93"/>
      <c r="DJ511" s="93"/>
      <c r="DK511" s="93"/>
      <c r="DL511" s="93"/>
      <c r="DM511" s="93"/>
      <c r="DN511" s="93"/>
      <c r="DO511" s="93"/>
      <c r="DP511" s="93"/>
      <c r="DQ511" s="93"/>
      <c r="DR511" s="93"/>
    </row>
    <row r="512">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c r="AA512" s="93"/>
      <c r="AB512" s="93"/>
      <c r="AC512" s="93"/>
      <c r="AD512" s="93"/>
      <c r="AE512" s="93"/>
      <c r="AF512" s="93"/>
      <c r="AG512" s="93"/>
      <c r="AH512" s="93"/>
      <c r="AI512" s="93"/>
      <c r="AJ512" s="93"/>
      <c r="AK512" s="93"/>
      <c r="AL512" s="93"/>
      <c r="AM512" s="93"/>
      <c r="AN512" s="93"/>
      <c r="AO512" s="93"/>
      <c r="AP512" s="93"/>
      <c r="AQ512" s="93"/>
      <c r="AR512" s="93"/>
      <c r="AS512" s="93"/>
      <c r="AT512" s="93"/>
      <c r="AU512" s="93"/>
      <c r="AV512" s="93"/>
      <c r="AW512" s="93"/>
      <c r="AX512" s="93"/>
      <c r="AY512" s="93"/>
      <c r="AZ512" s="93"/>
      <c r="BA512" s="93"/>
      <c r="BB512" s="93"/>
      <c r="BC512" s="93"/>
      <c r="BD512" s="93"/>
      <c r="BE512" s="93"/>
      <c r="BF512" s="93"/>
      <c r="BG512" s="93"/>
      <c r="BH512" s="93"/>
      <c r="BI512" s="93"/>
      <c r="BJ512" s="93"/>
      <c r="BK512" s="93"/>
      <c r="BL512" s="93"/>
      <c r="BM512" s="93"/>
      <c r="BN512" s="93"/>
      <c r="BO512" s="93"/>
      <c r="BP512" s="93"/>
      <c r="BQ512" s="93"/>
      <c r="BR512" s="93"/>
      <c r="BS512" s="93"/>
      <c r="BT512" s="93"/>
      <c r="BU512" s="93"/>
      <c r="BV512" s="93"/>
      <c r="BW512" s="93"/>
      <c r="BX512" s="93"/>
      <c r="BY512" s="93"/>
      <c r="BZ512" s="93"/>
      <c r="CA512" s="93"/>
      <c r="CB512" s="93"/>
      <c r="CC512" s="93"/>
      <c r="CD512" s="93"/>
      <c r="CE512" s="93"/>
      <c r="CF512" s="93"/>
      <c r="CG512" s="93"/>
      <c r="CH512" s="93"/>
      <c r="CI512" s="93"/>
      <c r="CJ512" s="93"/>
      <c r="CK512" s="93"/>
      <c r="CL512" s="93"/>
      <c r="CM512" s="93"/>
      <c r="CN512" s="93"/>
      <c r="CO512" s="93"/>
      <c r="CP512" s="93"/>
      <c r="CQ512" s="93"/>
      <c r="CR512" s="93"/>
      <c r="CS512" s="93"/>
      <c r="CT512" s="93"/>
      <c r="CU512" s="93"/>
      <c r="CV512" s="93"/>
      <c r="CW512" s="93"/>
      <c r="CX512" s="93"/>
      <c r="CY512" s="93"/>
      <c r="CZ512" s="93"/>
      <c r="DA512" s="93"/>
      <c r="DB512" s="93"/>
      <c r="DC512" s="93"/>
      <c r="DD512" s="93"/>
      <c r="DE512" s="93"/>
      <c r="DF512" s="93"/>
      <c r="DG512" s="93"/>
      <c r="DH512" s="93"/>
      <c r="DI512" s="93"/>
      <c r="DJ512" s="93"/>
      <c r="DK512" s="93"/>
      <c r="DL512" s="93"/>
      <c r="DM512" s="93"/>
      <c r="DN512" s="93"/>
      <c r="DO512" s="93"/>
      <c r="DP512" s="93"/>
      <c r="DQ512" s="93"/>
      <c r="DR512" s="93"/>
    </row>
    <row r="513">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c r="AA513" s="93"/>
      <c r="AB513" s="93"/>
      <c r="AC513" s="93"/>
      <c r="AD513" s="93"/>
      <c r="AE513" s="93"/>
      <c r="AF513" s="93"/>
      <c r="AG513" s="93"/>
      <c r="AH513" s="93"/>
      <c r="AI513" s="93"/>
      <c r="AJ513" s="93"/>
      <c r="AK513" s="93"/>
      <c r="AL513" s="93"/>
      <c r="AM513" s="93"/>
      <c r="AN513" s="93"/>
      <c r="AO513" s="93"/>
      <c r="AP513" s="93"/>
      <c r="AQ513" s="93"/>
      <c r="AR513" s="93"/>
      <c r="AS513" s="93"/>
      <c r="AT513" s="93"/>
      <c r="AU513" s="93"/>
      <c r="AV513" s="93"/>
      <c r="AW513" s="93"/>
      <c r="AX513" s="93"/>
      <c r="AY513" s="93"/>
      <c r="AZ513" s="93"/>
      <c r="BA513" s="93"/>
      <c r="BB513" s="93"/>
      <c r="BC513" s="93"/>
      <c r="BD513" s="93"/>
      <c r="BE513" s="93"/>
      <c r="BF513" s="93"/>
      <c r="BG513" s="93"/>
      <c r="BH513" s="93"/>
      <c r="BI513" s="93"/>
      <c r="BJ513" s="93"/>
      <c r="BK513" s="93"/>
      <c r="BL513" s="93"/>
      <c r="BM513" s="93"/>
      <c r="BN513" s="93"/>
      <c r="BO513" s="93"/>
      <c r="BP513" s="93"/>
      <c r="BQ513" s="93"/>
      <c r="BR513" s="93"/>
      <c r="BS513" s="93"/>
      <c r="BT513" s="93"/>
      <c r="BU513" s="93"/>
      <c r="BV513" s="93"/>
      <c r="BW513" s="93"/>
      <c r="BX513" s="93"/>
      <c r="BY513" s="93"/>
      <c r="BZ513" s="93"/>
      <c r="CA513" s="93"/>
      <c r="CB513" s="93"/>
      <c r="CC513" s="93"/>
      <c r="CD513" s="93"/>
      <c r="CE513" s="93"/>
      <c r="CF513" s="93"/>
      <c r="CG513" s="93"/>
      <c r="CH513" s="93"/>
      <c r="CI513" s="93"/>
      <c r="CJ513" s="93"/>
      <c r="CK513" s="93"/>
      <c r="CL513" s="93"/>
      <c r="CM513" s="93"/>
      <c r="CN513" s="93"/>
      <c r="CO513" s="93"/>
      <c r="CP513" s="93"/>
      <c r="CQ513" s="93"/>
      <c r="CR513" s="93"/>
      <c r="CS513" s="93"/>
      <c r="CT513" s="93"/>
      <c r="CU513" s="93"/>
      <c r="CV513" s="93"/>
      <c r="CW513" s="93"/>
      <c r="CX513" s="93"/>
      <c r="CY513" s="93"/>
      <c r="CZ513" s="93"/>
      <c r="DA513" s="93"/>
      <c r="DB513" s="93"/>
      <c r="DC513" s="93"/>
      <c r="DD513" s="93"/>
      <c r="DE513" s="93"/>
      <c r="DF513" s="93"/>
      <c r="DG513" s="93"/>
      <c r="DH513" s="93"/>
      <c r="DI513" s="93"/>
      <c r="DJ513" s="93"/>
      <c r="DK513" s="93"/>
      <c r="DL513" s="93"/>
      <c r="DM513" s="93"/>
      <c r="DN513" s="93"/>
      <c r="DO513" s="93"/>
      <c r="DP513" s="93"/>
      <c r="DQ513" s="93"/>
      <c r="DR513" s="93"/>
    </row>
    <row r="514">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c r="AA514" s="93"/>
      <c r="AB514" s="93"/>
      <c r="AC514" s="93"/>
      <c r="AD514" s="93"/>
      <c r="AE514" s="93"/>
      <c r="AF514" s="93"/>
      <c r="AG514" s="93"/>
      <c r="AH514" s="93"/>
      <c r="AI514" s="93"/>
      <c r="AJ514" s="93"/>
      <c r="AK514" s="93"/>
      <c r="AL514" s="93"/>
      <c r="AM514" s="93"/>
      <c r="AN514" s="93"/>
      <c r="AO514" s="93"/>
      <c r="AP514" s="93"/>
      <c r="AQ514" s="93"/>
      <c r="AR514" s="93"/>
      <c r="AS514" s="93"/>
      <c r="AT514" s="93"/>
      <c r="AU514" s="93"/>
      <c r="AV514" s="93"/>
      <c r="AW514" s="93"/>
      <c r="AX514" s="93"/>
      <c r="AY514" s="93"/>
      <c r="AZ514" s="93"/>
      <c r="BA514" s="93"/>
      <c r="BB514" s="93"/>
      <c r="BC514" s="93"/>
      <c r="BD514" s="93"/>
      <c r="BE514" s="93"/>
      <c r="BF514" s="93"/>
      <c r="BG514" s="93"/>
      <c r="BH514" s="93"/>
      <c r="BI514" s="93"/>
      <c r="BJ514" s="93"/>
      <c r="BK514" s="93"/>
      <c r="BL514" s="93"/>
      <c r="BM514" s="93"/>
      <c r="BN514" s="93"/>
      <c r="BO514" s="93"/>
      <c r="BP514" s="93"/>
      <c r="BQ514" s="93"/>
      <c r="BR514" s="93"/>
      <c r="BS514" s="93"/>
      <c r="BT514" s="93"/>
      <c r="BU514" s="93"/>
      <c r="BV514" s="93"/>
      <c r="BW514" s="93"/>
      <c r="BX514" s="93"/>
      <c r="BY514" s="93"/>
      <c r="BZ514" s="93"/>
      <c r="CA514" s="93"/>
      <c r="CB514" s="93"/>
      <c r="CC514" s="93"/>
      <c r="CD514" s="93"/>
      <c r="CE514" s="93"/>
      <c r="CF514" s="93"/>
      <c r="CG514" s="93"/>
      <c r="CH514" s="93"/>
      <c r="CI514" s="93"/>
      <c r="CJ514" s="93"/>
      <c r="CK514" s="93"/>
      <c r="CL514" s="93"/>
      <c r="CM514" s="93"/>
      <c r="CN514" s="93"/>
      <c r="CO514" s="93"/>
      <c r="CP514" s="93"/>
      <c r="CQ514" s="93"/>
      <c r="CR514" s="93"/>
      <c r="CS514" s="93"/>
      <c r="CT514" s="93"/>
      <c r="CU514" s="93"/>
      <c r="CV514" s="93"/>
      <c r="CW514" s="93"/>
      <c r="CX514" s="93"/>
      <c r="CY514" s="93"/>
      <c r="CZ514" s="93"/>
      <c r="DA514" s="93"/>
      <c r="DB514" s="93"/>
      <c r="DC514" s="93"/>
      <c r="DD514" s="93"/>
      <c r="DE514" s="93"/>
      <c r="DF514" s="93"/>
      <c r="DG514" s="93"/>
      <c r="DH514" s="93"/>
      <c r="DI514" s="93"/>
      <c r="DJ514" s="93"/>
      <c r="DK514" s="93"/>
      <c r="DL514" s="93"/>
      <c r="DM514" s="93"/>
      <c r="DN514" s="93"/>
      <c r="DO514" s="93"/>
      <c r="DP514" s="93"/>
      <c r="DQ514" s="93"/>
      <c r="DR514" s="93"/>
    </row>
    <row r="515">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c r="AA515" s="93"/>
      <c r="AB515" s="93"/>
      <c r="AC515" s="93"/>
      <c r="AD515" s="93"/>
      <c r="AE515" s="93"/>
      <c r="AF515" s="93"/>
      <c r="AG515" s="93"/>
      <c r="AH515" s="93"/>
      <c r="AI515" s="93"/>
      <c r="AJ515" s="93"/>
      <c r="AK515" s="93"/>
      <c r="AL515" s="93"/>
      <c r="AM515" s="93"/>
      <c r="AN515" s="93"/>
      <c r="AO515" s="93"/>
      <c r="AP515" s="93"/>
      <c r="AQ515" s="93"/>
      <c r="AR515" s="93"/>
      <c r="AS515" s="93"/>
      <c r="AT515" s="93"/>
      <c r="AU515" s="93"/>
      <c r="AV515" s="93"/>
      <c r="AW515" s="93"/>
      <c r="AX515" s="93"/>
      <c r="AY515" s="93"/>
      <c r="AZ515" s="93"/>
      <c r="BA515" s="93"/>
      <c r="BB515" s="93"/>
      <c r="BC515" s="93"/>
      <c r="BD515" s="93"/>
      <c r="BE515" s="93"/>
      <c r="BF515" s="93"/>
      <c r="BG515" s="93"/>
      <c r="BH515" s="93"/>
      <c r="BI515" s="93"/>
      <c r="BJ515" s="93"/>
      <c r="BK515" s="93"/>
      <c r="BL515" s="93"/>
      <c r="BM515" s="93"/>
      <c r="BN515" s="93"/>
      <c r="BO515" s="93"/>
      <c r="BP515" s="93"/>
      <c r="BQ515" s="93"/>
      <c r="BR515" s="93"/>
      <c r="BS515" s="93"/>
      <c r="BT515" s="93"/>
      <c r="BU515" s="93"/>
      <c r="BV515" s="93"/>
      <c r="BW515" s="93"/>
      <c r="BX515" s="93"/>
      <c r="BY515" s="93"/>
      <c r="BZ515" s="93"/>
      <c r="CA515" s="93"/>
      <c r="CB515" s="93"/>
      <c r="CC515" s="93"/>
      <c r="CD515" s="93"/>
      <c r="CE515" s="93"/>
      <c r="CF515" s="93"/>
      <c r="CG515" s="93"/>
      <c r="CH515" s="93"/>
      <c r="CI515" s="93"/>
      <c r="CJ515" s="93"/>
      <c r="CK515" s="93"/>
      <c r="CL515" s="93"/>
      <c r="CM515" s="93"/>
      <c r="CN515" s="93"/>
      <c r="CO515" s="93"/>
      <c r="CP515" s="93"/>
      <c r="CQ515" s="93"/>
      <c r="CR515" s="93"/>
      <c r="CS515" s="93"/>
      <c r="CT515" s="93"/>
      <c r="CU515" s="93"/>
      <c r="CV515" s="93"/>
      <c r="CW515" s="93"/>
      <c r="CX515" s="93"/>
      <c r="CY515" s="93"/>
      <c r="CZ515" s="93"/>
      <c r="DA515" s="93"/>
      <c r="DB515" s="93"/>
      <c r="DC515" s="93"/>
      <c r="DD515" s="93"/>
      <c r="DE515" s="93"/>
      <c r="DF515" s="93"/>
      <c r="DG515" s="93"/>
      <c r="DH515" s="93"/>
      <c r="DI515" s="93"/>
      <c r="DJ515" s="93"/>
      <c r="DK515" s="93"/>
      <c r="DL515" s="93"/>
      <c r="DM515" s="93"/>
      <c r="DN515" s="93"/>
      <c r="DO515" s="93"/>
      <c r="DP515" s="93"/>
      <c r="DQ515" s="93"/>
      <c r="DR515" s="93"/>
    </row>
    <row r="516">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c r="AA516" s="93"/>
      <c r="AB516" s="93"/>
      <c r="AC516" s="93"/>
      <c r="AD516" s="93"/>
      <c r="AE516" s="93"/>
      <c r="AF516" s="93"/>
      <c r="AG516" s="93"/>
      <c r="AH516" s="93"/>
      <c r="AI516" s="93"/>
      <c r="AJ516" s="93"/>
      <c r="AK516" s="93"/>
      <c r="AL516" s="93"/>
      <c r="AM516" s="93"/>
      <c r="AN516" s="93"/>
      <c r="AO516" s="93"/>
      <c r="AP516" s="93"/>
      <c r="AQ516" s="93"/>
      <c r="AR516" s="93"/>
      <c r="AS516" s="93"/>
      <c r="AT516" s="93"/>
      <c r="AU516" s="93"/>
      <c r="AV516" s="93"/>
      <c r="AW516" s="93"/>
      <c r="AX516" s="93"/>
      <c r="AY516" s="93"/>
      <c r="AZ516" s="93"/>
      <c r="BA516" s="93"/>
      <c r="BB516" s="93"/>
      <c r="BC516" s="93"/>
      <c r="BD516" s="93"/>
      <c r="BE516" s="93"/>
      <c r="BF516" s="93"/>
      <c r="BG516" s="93"/>
      <c r="BH516" s="93"/>
      <c r="BI516" s="93"/>
      <c r="BJ516" s="93"/>
      <c r="BK516" s="93"/>
      <c r="BL516" s="93"/>
      <c r="BM516" s="93"/>
      <c r="BN516" s="93"/>
      <c r="BO516" s="93"/>
      <c r="BP516" s="93"/>
      <c r="BQ516" s="93"/>
      <c r="BR516" s="93"/>
      <c r="BS516" s="93"/>
      <c r="BT516" s="93"/>
      <c r="BU516" s="93"/>
      <c r="BV516" s="93"/>
      <c r="BW516" s="93"/>
      <c r="BX516" s="93"/>
      <c r="BY516" s="93"/>
      <c r="BZ516" s="93"/>
      <c r="CA516" s="93"/>
      <c r="CB516" s="93"/>
      <c r="CC516" s="93"/>
      <c r="CD516" s="93"/>
      <c r="CE516" s="93"/>
      <c r="CF516" s="93"/>
      <c r="CG516" s="93"/>
      <c r="CH516" s="93"/>
      <c r="CI516" s="93"/>
      <c r="CJ516" s="93"/>
      <c r="CK516" s="93"/>
      <c r="CL516" s="93"/>
      <c r="CM516" s="93"/>
      <c r="CN516" s="93"/>
      <c r="CO516" s="93"/>
      <c r="CP516" s="93"/>
      <c r="CQ516" s="93"/>
      <c r="CR516" s="93"/>
      <c r="CS516" s="93"/>
      <c r="CT516" s="93"/>
      <c r="CU516" s="93"/>
      <c r="CV516" s="93"/>
      <c r="CW516" s="93"/>
      <c r="CX516" s="93"/>
      <c r="CY516" s="93"/>
      <c r="CZ516" s="93"/>
      <c r="DA516" s="93"/>
      <c r="DB516" s="93"/>
      <c r="DC516" s="93"/>
      <c r="DD516" s="93"/>
      <c r="DE516" s="93"/>
      <c r="DF516" s="93"/>
      <c r="DG516" s="93"/>
      <c r="DH516" s="93"/>
      <c r="DI516" s="93"/>
      <c r="DJ516" s="93"/>
      <c r="DK516" s="93"/>
      <c r="DL516" s="93"/>
      <c r="DM516" s="93"/>
      <c r="DN516" s="93"/>
      <c r="DO516" s="93"/>
      <c r="DP516" s="93"/>
      <c r="DQ516" s="93"/>
      <c r="DR516" s="93"/>
    </row>
    <row r="517">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c r="AA517" s="93"/>
      <c r="AB517" s="93"/>
      <c r="AC517" s="93"/>
      <c r="AD517" s="93"/>
      <c r="AE517" s="93"/>
      <c r="AF517" s="93"/>
      <c r="AG517" s="93"/>
      <c r="AH517" s="93"/>
      <c r="AI517" s="93"/>
      <c r="AJ517" s="93"/>
      <c r="AK517" s="93"/>
      <c r="AL517" s="93"/>
      <c r="AM517" s="93"/>
      <c r="AN517" s="93"/>
      <c r="AO517" s="93"/>
      <c r="AP517" s="93"/>
      <c r="AQ517" s="93"/>
      <c r="AR517" s="93"/>
      <c r="AS517" s="93"/>
      <c r="AT517" s="93"/>
      <c r="AU517" s="93"/>
      <c r="AV517" s="93"/>
      <c r="AW517" s="93"/>
      <c r="AX517" s="93"/>
      <c r="AY517" s="93"/>
      <c r="AZ517" s="93"/>
      <c r="BA517" s="93"/>
      <c r="BB517" s="93"/>
      <c r="BC517" s="93"/>
      <c r="BD517" s="93"/>
      <c r="BE517" s="93"/>
      <c r="BF517" s="93"/>
      <c r="BG517" s="93"/>
      <c r="BH517" s="93"/>
      <c r="BI517" s="93"/>
      <c r="BJ517" s="93"/>
      <c r="BK517" s="93"/>
      <c r="BL517" s="93"/>
      <c r="BM517" s="93"/>
      <c r="BN517" s="93"/>
      <c r="BO517" s="93"/>
      <c r="BP517" s="93"/>
      <c r="BQ517" s="93"/>
      <c r="BR517" s="93"/>
      <c r="BS517" s="93"/>
      <c r="BT517" s="93"/>
      <c r="BU517" s="93"/>
      <c r="BV517" s="93"/>
      <c r="BW517" s="93"/>
      <c r="BX517" s="93"/>
      <c r="BY517" s="93"/>
      <c r="BZ517" s="93"/>
      <c r="CA517" s="93"/>
      <c r="CB517" s="93"/>
      <c r="CC517" s="93"/>
      <c r="CD517" s="93"/>
      <c r="CE517" s="93"/>
      <c r="CF517" s="93"/>
      <c r="CG517" s="93"/>
      <c r="CH517" s="93"/>
      <c r="CI517" s="93"/>
      <c r="CJ517" s="93"/>
      <c r="CK517" s="93"/>
      <c r="CL517" s="93"/>
      <c r="CM517" s="93"/>
      <c r="CN517" s="93"/>
      <c r="CO517" s="93"/>
      <c r="CP517" s="93"/>
      <c r="CQ517" s="93"/>
      <c r="CR517" s="93"/>
      <c r="CS517" s="93"/>
      <c r="CT517" s="93"/>
      <c r="CU517" s="93"/>
      <c r="CV517" s="93"/>
      <c r="CW517" s="93"/>
      <c r="CX517" s="93"/>
      <c r="CY517" s="93"/>
      <c r="CZ517" s="93"/>
      <c r="DA517" s="93"/>
      <c r="DB517" s="93"/>
      <c r="DC517" s="93"/>
      <c r="DD517" s="93"/>
      <c r="DE517" s="93"/>
      <c r="DF517" s="93"/>
      <c r="DG517" s="93"/>
      <c r="DH517" s="93"/>
      <c r="DI517" s="93"/>
      <c r="DJ517" s="93"/>
      <c r="DK517" s="93"/>
      <c r="DL517" s="93"/>
      <c r="DM517" s="93"/>
      <c r="DN517" s="93"/>
      <c r="DO517" s="93"/>
      <c r="DP517" s="93"/>
      <c r="DQ517" s="93"/>
      <c r="DR517" s="93"/>
    </row>
    <row r="518">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c r="AA518" s="93"/>
      <c r="AB518" s="93"/>
      <c r="AC518" s="93"/>
      <c r="AD518" s="93"/>
      <c r="AE518" s="93"/>
      <c r="AF518" s="93"/>
      <c r="AG518" s="93"/>
      <c r="AH518" s="93"/>
      <c r="AI518" s="93"/>
      <c r="AJ518" s="93"/>
      <c r="AK518" s="93"/>
      <c r="AL518" s="93"/>
      <c r="AM518" s="93"/>
      <c r="AN518" s="93"/>
      <c r="AO518" s="93"/>
      <c r="AP518" s="93"/>
      <c r="AQ518" s="93"/>
      <c r="AR518" s="93"/>
      <c r="AS518" s="93"/>
      <c r="AT518" s="93"/>
      <c r="AU518" s="93"/>
      <c r="AV518" s="93"/>
      <c r="AW518" s="93"/>
      <c r="AX518" s="93"/>
      <c r="AY518" s="93"/>
      <c r="AZ518" s="93"/>
      <c r="BA518" s="93"/>
      <c r="BB518" s="93"/>
      <c r="BC518" s="93"/>
      <c r="BD518" s="93"/>
      <c r="BE518" s="93"/>
      <c r="BF518" s="93"/>
      <c r="BG518" s="93"/>
      <c r="BH518" s="93"/>
      <c r="BI518" s="93"/>
      <c r="BJ518" s="93"/>
      <c r="BK518" s="93"/>
      <c r="BL518" s="93"/>
      <c r="BM518" s="93"/>
      <c r="BN518" s="93"/>
      <c r="BO518" s="93"/>
      <c r="BP518" s="93"/>
      <c r="BQ518" s="93"/>
      <c r="BR518" s="93"/>
      <c r="BS518" s="93"/>
      <c r="BT518" s="93"/>
      <c r="BU518" s="93"/>
      <c r="BV518" s="93"/>
      <c r="BW518" s="93"/>
      <c r="BX518" s="93"/>
      <c r="BY518" s="93"/>
      <c r="BZ518" s="93"/>
      <c r="CA518" s="93"/>
      <c r="CB518" s="93"/>
      <c r="CC518" s="93"/>
      <c r="CD518" s="93"/>
      <c r="CE518" s="93"/>
      <c r="CF518" s="93"/>
      <c r="CG518" s="93"/>
      <c r="CH518" s="93"/>
      <c r="CI518" s="93"/>
      <c r="CJ518" s="93"/>
      <c r="CK518" s="93"/>
      <c r="CL518" s="93"/>
      <c r="CM518" s="93"/>
      <c r="CN518" s="93"/>
      <c r="CO518" s="93"/>
      <c r="CP518" s="93"/>
      <c r="CQ518" s="93"/>
      <c r="CR518" s="93"/>
      <c r="CS518" s="93"/>
      <c r="CT518" s="93"/>
      <c r="CU518" s="93"/>
      <c r="CV518" s="93"/>
      <c r="CW518" s="93"/>
      <c r="CX518" s="93"/>
      <c r="CY518" s="93"/>
      <c r="CZ518" s="93"/>
      <c r="DA518" s="93"/>
      <c r="DB518" s="93"/>
      <c r="DC518" s="93"/>
      <c r="DD518" s="93"/>
      <c r="DE518" s="93"/>
      <c r="DF518" s="93"/>
      <c r="DG518" s="93"/>
      <c r="DH518" s="93"/>
      <c r="DI518" s="93"/>
      <c r="DJ518" s="93"/>
      <c r="DK518" s="93"/>
      <c r="DL518" s="93"/>
      <c r="DM518" s="93"/>
      <c r="DN518" s="93"/>
      <c r="DO518" s="93"/>
      <c r="DP518" s="93"/>
      <c r="DQ518" s="93"/>
      <c r="DR518" s="93"/>
    </row>
    <row r="519">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c r="AA519" s="93"/>
      <c r="AB519" s="93"/>
      <c r="AC519" s="93"/>
      <c r="AD519" s="93"/>
      <c r="AE519" s="93"/>
      <c r="AF519" s="93"/>
      <c r="AG519" s="93"/>
      <c r="AH519" s="93"/>
      <c r="AI519" s="93"/>
      <c r="AJ519" s="93"/>
      <c r="AK519" s="93"/>
      <c r="AL519" s="93"/>
      <c r="AM519" s="93"/>
      <c r="AN519" s="93"/>
      <c r="AO519" s="93"/>
      <c r="AP519" s="93"/>
      <c r="AQ519" s="93"/>
      <c r="AR519" s="93"/>
      <c r="AS519" s="93"/>
      <c r="AT519" s="93"/>
      <c r="AU519" s="93"/>
      <c r="AV519" s="93"/>
      <c r="AW519" s="93"/>
      <c r="AX519" s="93"/>
      <c r="AY519" s="93"/>
      <c r="AZ519" s="93"/>
      <c r="BA519" s="93"/>
      <c r="BB519" s="93"/>
      <c r="BC519" s="93"/>
      <c r="BD519" s="93"/>
      <c r="BE519" s="93"/>
      <c r="BF519" s="93"/>
      <c r="BG519" s="93"/>
      <c r="BH519" s="93"/>
      <c r="BI519" s="93"/>
      <c r="BJ519" s="93"/>
      <c r="BK519" s="93"/>
      <c r="BL519" s="93"/>
      <c r="BM519" s="93"/>
      <c r="BN519" s="93"/>
      <c r="BO519" s="93"/>
      <c r="BP519" s="93"/>
      <c r="BQ519" s="93"/>
      <c r="BR519" s="93"/>
      <c r="BS519" s="93"/>
      <c r="BT519" s="93"/>
      <c r="BU519" s="93"/>
      <c r="BV519" s="93"/>
      <c r="BW519" s="93"/>
      <c r="BX519" s="93"/>
      <c r="BY519" s="93"/>
      <c r="BZ519" s="93"/>
      <c r="CA519" s="93"/>
      <c r="CB519" s="93"/>
      <c r="CC519" s="93"/>
      <c r="CD519" s="93"/>
      <c r="CE519" s="93"/>
      <c r="CF519" s="93"/>
      <c r="CG519" s="93"/>
      <c r="CH519" s="93"/>
      <c r="CI519" s="93"/>
      <c r="CJ519" s="93"/>
      <c r="CK519" s="93"/>
      <c r="CL519" s="93"/>
      <c r="CM519" s="93"/>
      <c r="CN519" s="93"/>
      <c r="CO519" s="93"/>
      <c r="CP519" s="93"/>
      <c r="CQ519" s="93"/>
      <c r="CR519" s="93"/>
      <c r="CS519" s="93"/>
      <c r="CT519" s="93"/>
      <c r="CU519" s="93"/>
      <c r="CV519" s="93"/>
      <c r="CW519" s="93"/>
      <c r="CX519" s="93"/>
      <c r="CY519" s="93"/>
      <c r="CZ519" s="93"/>
      <c r="DA519" s="93"/>
      <c r="DB519" s="93"/>
      <c r="DC519" s="93"/>
      <c r="DD519" s="93"/>
      <c r="DE519" s="93"/>
      <c r="DF519" s="93"/>
      <c r="DG519" s="93"/>
      <c r="DH519" s="93"/>
      <c r="DI519" s="93"/>
      <c r="DJ519" s="93"/>
      <c r="DK519" s="93"/>
      <c r="DL519" s="93"/>
      <c r="DM519" s="93"/>
      <c r="DN519" s="93"/>
      <c r="DO519" s="93"/>
      <c r="DP519" s="93"/>
      <c r="DQ519" s="93"/>
      <c r="DR519" s="93"/>
    </row>
    <row r="520">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c r="AA520" s="93"/>
      <c r="AB520" s="93"/>
      <c r="AC520" s="93"/>
      <c r="AD520" s="93"/>
      <c r="AE520" s="93"/>
      <c r="AF520" s="93"/>
      <c r="AG520" s="93"/>
      <c r="AH520" s="93"/>
      <c r="AI520" s="93"/>
      <c r="AJ520" s="93"/>
      <c r="AK520" s="93"/>
      <c r="AL520" s="93"/>
      <c r="AM520" s="93"/>
      <c r="AN520" s="93"/>
      <c r="AO520" s="93"/>
      <c r="AP520" s="93"/>
      <c r="AQ520" s="93"/>
      <c r="AR520" s="93"/>
      <c r="AS520" s="93"/>
      <c r="AT520" s="93"/>
      <c r="AU520" s="93"/>
      <c r="AV520" s="93"/>
      <c r="AW520" s="93"/>
      <c r="AX520" s="93"/>
      <c r="AY520" s="93"/>
      <c r="AZ520" s="93"/>
      <c r="BA520" s="93"/>
      <c r="BB520" s="93"/>
      <c r="BC520" s="93"/>
      <c r="BD520" s="93"/>
      <c r="BE520" s="93"/>
      <c r="BF520" s="93"/>
      <c r="BG520" s="93"/>
      <c r="BH520" s="93"/>
      <c r="BI520" s="93"/>
      <c r="BJ520" s="93"/>
      <c r="BK520" s="93"/>
      <c r="BL520" s="93"/>
      <c r="BM520" s="93"/>
      <c r="BN520" s="93"/>
      <c r="BO520" s="93"/>
      <c r="BP520" s="93"/>
      <c r="BQ520" s="93"/>
      <c r="BR520" s="93"/>
      <c r="BS520" s="93"/>
      <c r="BT520" s="93"/>
      <c r="BU520" s="93"/>
      <c r="BV520" s="93"/>
      <c r="BW520" s="93"/>
      <c r="BX520" s="93"/>
      <c r="BY520" s="93"/>
      <c r="BZ520" s="93"/>
      <c r="CA520" s="93"/>
      <c r="CB520" s="93"/>
      <c r="CC520" s="93"/>
      <c r="CD520" s="93"/>
      <c r="CE520" s="93"/>
      <c r="CF520" s="93"/>
      <c r="CG520" s="93"/>
      <c r="CH520" s="93"/>
      <c r="CI520" s="93"/>
      <c r="CJ520" s="93"/>
      <c r="CK520" s="93"/>
      <c r="CL520" s="93"/>
      <c r="CM520" s="93"/>
      <c r="CN520" s="93"/>
      <c r="CO520" s="93"/>
      <c r="CP520" s="93"/>
      <c r="CQ520" s="93"/>
      <c r="CR520" s="93"/>
      <c r="CS520" s="93"/>
      <c r="CT520" s="93"/>
      <c r="CU520" s="93"/>
      <c r="CV520" s="93"/>
      <c r="CW520" s="93"/>
      <c r="CX520" s="93"/>
      <c r="CY520" s="93"/>
      <c r="CZ520" s="93"/>
      <c r="DA520" s="93"/>
      <c r="DB520" s="93"/>
      <c r="DC520" s="93"/>
      <c r="DD520" s="93"/>
      <c r="DE520" s="93"/>
      <c r="DF520" s="93"/>
      <c r="DG520" s="93"/>
      <c r="DH520" s="93"/>
      <c r="DI520" s="93"/>
      <c r="DJ520" s="93"/>
      <c r="DK520" s="93"/>
      <c r="DL520" s="93"/>
      <c r="DM520" s="93"/>
      <c r="DN520" s="93"/>
      <c r="DO520" s="93"/>
      <c r="DP520" s="93"/>
      <c r="DQ520" s="93"/>
      <c r="DR520" s="93"/>
    </row>
    <row r="521">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c r="AA521" s="93"/>
      <c r="AB521" s="93"/>
      <c r="AC521" s="93"/>
      <c r="AD521" s="93"/>
      <c r="AE521" s="93"/>
      <c r="AF521" s="93"/>
      <c r="AG521" s="93"/>
      <c r="AH521" s="93"/>
      <c r="AI521" s="93"/>
      <c r="AJ521" s="93"/>
      <c r="AK521" s="93"/>
      <c r="AL521" s="93"/>
      <c r="AM521" s="93"/>
      <c r="AN521" s="93"/>
      <c r="AO521" s="93"/>
      <c r="AP521" s="93"/>
      <c r="AQ521" s="93"/>
      <c r="AR521" s="93"/>
      <c r="AS521" s="93"/>
      <c r="AT521" s="93"/>
      <c r="AU521" s="93"/>
      <c r="AV521" s="93"/>
      <c r="AW521" s="93"/>
      <c r="AX521" s="93"/>
      <c r="AY521" s="93"/>
      <c r="AZ521" s="93"/>
      <c r="BA521" s="93"/>
      <c r="BB521" s="93"/>
      <c r="BC521" s="93"/>
      <c r="BD521" s="93"/>
      <c r="BE521" s="93"/>
      <c r="BF521" s="93"/>
      <c r="BG521" s="93"/>
      <c r="BH521" s="93"/>
      <c r="BI521" s="93"/>
      <c r="BJ521" s="93"/>
      <c r="BK521" s="93"/>
      <c r="BL521" s="93"/>
      <c r="BM521" s="93"/>
      <c r="BN521" s="93"/>
      <c r="BO521" s="93"/>
      <c r="BP521" s="93"/>
      <c r="BQ521" s="93"/>
      <c r="BR521" s="93"/>
      <c r="BS521" s="93"/>
      <c r="BT521" s="93"/>
      <c r="BU521" s="93"/>
      <c r="BV521" s="93"/>
      <c r="BW521" s="93"/>
      <c r="BX521" s="93"/>
      <c r="BY521" s="93"/>
      <c r="BZ521" s="93"/>
      <c r="CA521" s="93"/>
      <c r="CB521" s="93"/>
      <c r="CC521" s="93"/>
      <c r="CD521" s="93"/>
      <c r="CE521" s="93"/>
      <c r="CF521" s="93"/>
      <c r="CG521" s="93"/>
      <c r="CH521" s="93"/>
      <c r="CI521" s="93"/>
      <c r="CJ521" s="93"/>
      <c r="CK521" s="93"/>
      <c r="CL521" s="93"/>
      <c r="CM521" s="93"/>
      <c r="CN521" s="93"/>
      <c r="CO521" s="93"/>
      <c r="CP521" s="93"/>
      <c r="CQ521" s="93"/>
      <c r="CR521" s="93"/>
      <c r="CS521" s="93"/>
      <c r="CT521" s="93"/>
      <c r="CU521" s="93"/>
      <c r="CV521" s="93"/>
      <c r="CW521" s="93"/>
      <c r="CX521" s="93"/>
      <c r="CY521" s="93"/>
      <c r="CZ521" s="93"/>
      <c r="DA521" s="93"/>
      <c r="DB521" s="93"/>
      <c r="DC521" s="93"/>
      <c r="DD521" s="93"/>
      <c r="DE521" s="93"/>
      <c r="DF521" s="93"/>
      <c r="DG521" s="93"/>
      <c r="DH521" s="93"/>
      <c r="DI521" s="93"/>
      <c r="DJ521" s="93"/>
      <c r="DK521" s="93"/>
      <c r="DL521" s="93"/>
      <c r="DM521" s="93"/>
      <c r="DN521" s="93"/>
      <c r="DO521" s="93"/>
      <c r="DP521" s="93"/>
      <c r="DQ521" s="93"/>
      <c r="DR521" s="93"/>
    </row>
    <row r="522">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c r="AA522" s="93"/>
      <c r="AB522" s="93"/>
      <c r="AC522" s="93"/>
      <c r="AD522" s="93"/>
      <c r="AE522" s="93"/>
      <c r="AF522" s="93"/>
      <c r="AG522" s="93"/>
      <c r="AH522" s="93"/>
      <c r="AI522" s="93"/>
      <c r="AJ522" s="93"/>
      <c r="AK522" s="93"/>
      <c r="AL522" s="93"/>
      <c r="AM522" s="93"/>
      <c r="AN522" s="93"/>
      <c r="AO522" s="93"/>
      <c r="AP522" s="93"/>
      <c r="AQ522" s="93"/>
      <c r="AR522" s="93"/>
      <c r="AS522" s="93"/>
      <c r="AT522" s="93"/>
      <c r="AU522" s="93"/>
      <c r="AV522" s="93"/>
      <c r="AW522" s="93"/>
      <c r="AX522" s="93"/>
      <c r="AY522" s="93"/>
      <c r="AZ522" s="93"/>
      <c r="BA522" s="93"/>
      <c r="BB522" s="93"/>
      <c r="BC522" s="93"/>
      <c r="BD522" s="93"/>
      <c r="BE522" s="93"/>
      <c r="BF522" s="93"/>
      <c r="BG522" s="93"/>
      <c r="BH522" s="93"/>
      <c r="BI522" s="93"/>
      <c r="BJ522" s="93"/>
      <c r="BK522" s="93"/>
      <c r="BL522" s="93"/>
      <c r="BM522" s="93"/>
      <c r="BN522" s="93"/>
      <c r="BO522" s="93"/>
      <c r="BP522" s="93"/>
      <c r="BQ522" s="93"/>
      <c r="BR522" s="93"/>
      <c r="BS522" s="93"/>
      <c r="BT522" s="93"/>
      <c r="BU522" s="93"/>
      <c r="BV522" s="93"/>
      <c r="BW522" s="93"/>
      <c r="BX522" s="93"/>
      <c r="BY522" s="93"/>
      <c r="BZ522" s="93"/>
      <c r="CA522" s="93"/>
      <c r="CB522" s="93"/>
      <c r="CC522" s="93"/>
      <c r="CD522" s="93"/>
      <c r="CE522" s="93"/>
      <c r="CF522" s="93"/>
      <c r="CG522" s="93"/>
      <c r="CH522" s="93"/>
      <c r="CI522" s="93"/>
      <c r="CJ522" s="93"/>
      <c r="CK522" s="93"/>
      <c r="CL522" s="93"/>
      <c r="CM522" s="93"/>
      <c r="CN522" s="93"/>
      <c r="CO522" s="93"/>
      <c r="CP522" s="93"/>
      <c r="CQ522" s="93"/>
      <c r="CR522" s="93"/>
      <c r="CS522" s="93"/>
      <c r="CT522" s="93"/>
      <c r="CU522" s="93"/>
      <c r="CV522" s="93"/>
      <c r="CW522" s="93"/>
      <c r="CX522" s="93"/>
      <c r="CY522" s="93"/>
      <c r="CZ522" s="93"/>
      <c r="DA522" s="93"/>
      <c r="DB522" s="93"/>
      <c r="DC522" s="93"/>
      <c r="DD522" s="93"/>
      <c r="DE522" s="93"/>
      <c r="DF522" s="93"/>
      <c r="DG522" s="93"/>
      <c r="DH522" s="93"/>
      <c r="DI522" s="93"/>
      <c r="DJ522" s="93"/>
      <c r="DK522" s="93"/>
      <c r="DL522" s="93"/>
      <c r="DM522" s="93"/>
      <c r="DN522" s="93"/>
      <c r="DO522" s="93"/>
      <c r="DP522" s="93"/>
      <c r="DQ522" s="93"/>
      <c r="DR522" s="93"/>
    </row>
    <row r="523">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c r="AA523" s="93"/>
      <c r="AB523" s="93"/>
      <c r="AC523" s="93"/>
      <c r="AD523" s="93"/>
      <c r="AE523" s="93"/>
      <c r="AF523" s="93"/>
      <c r="AG523" s="93"/>
      <c r="AH523" s="93"/>
      <c r="AI523" s="93"/>
      <c r="AJ523" s="93"/>
      <c r="AK523" s="93"/>
      <c r="AL523" s="93"/>
      <c r="AM523" s="93"/>
      <c r="AN523" s="93"/>
      <c r="AO523" s="93"/>
      <c r="AP523" s="93"/>
      <c r="AQ523" s="93"/>
      <c r="AR523" s="93"/>
      <c r="AS523" s="93"/>
      <c r="AT523" s="93"/>
      <c r="AU523" s="93"/>
      <c r="AV523" s="93"/>
      <c r="AW523" s="93"/>
      <c r="AX523" s="93"/>
      <c r="AY523" s="93"/>
      <c r="AZ523" s="93"/>
      <c r="BA523" s="93"/>
      <c r="BB523" s="93"/>
      <c r="BC523" s="93"/>
      <c r="BD523" s="93"/>
      <c r="BE523" s="93"/>
      <c r="BF523" s="93"/>
      <c r="BG523" s="93"/>
      <c r="BH523" s="93"/>
      <c r="BI523" s="93"/>
      <c r="BJ523" s="93"/>
      <c r="BK523" s="93"/>
      <c r="BL523" s="93"/>
      <c r="BM523" s="93"/>
      <c r="BN523" s="93"/>
      <c r="BO523" s="93"/>
      <c r="BP523" s="93"/>
      <c r="BQ523" s="93"/>
      <c r="BR523" s="93"/>
      <c r="BS523" s="93"/>
      <c r="BT523" s="93"/>
      <c r="BU523" s="93"/>
      <c r="BV523" s="93"/>
      <c r="BW523" s="93"/>
      <c r="BX523" s="93"/>
      <c r="BY523" s="93"/>
      <c r="BZ523" s="93"/>
      <c r="CA523" s="93"/>
      <c r="CB523" s="93"/>
      <c r="CC523" s="93"/>
      <c r="CD523" s="93"/>
      <c r="CE523" s="93"/>
      <c r="CF523" s="93"/>
      <c r="CG523" s="93"/>
      <c r="CH523" s="93"/>
      <c r="CI523" s="93"/>
      <c r="CJ523" s="93"/>
      <c r="CK523" s="93"/>
      <c r="CL523" s="93"/>
      <c r="CM523" s="93"/>
      <c r="CN523" s="93"/>
      <c r="CO523" s="93"/>
      <c r="CP523" s="93"/>
      <c r="CQ523" s="93"/>
      <c r="CR523" s="93"/>
      <c r="CS523" s="93"/>
      <c r="CT523" s="93"/>
      <c r="CU523" s="93"/>
      <c r="CV523" s="93"/>
      <c r="CW523" s="93"/>
      <c r="CX523" s="93"/>
      <c r="CY523" s="93"/>
      <c r="CZ523" s="93"/>
      <c r="DA523" s="93"/>
      <c r="DB523" s="93"/>
      <c r="DC523" s="93"/>
      <c r="DD523" s="93"/>
      <c r="DE523" s="93"/>
      <c r="DF523" s="93"/>
      <c r="DG523" s="93"/>
      <c r="DH523" s="93"/>
      <c r="DI523" s="93"/>
      <c r="DJ523" s="93"/>
      <c r="DK523" s="93"/>
      <c r="DL523" s="93"/>
      <c r="DM523" s="93"/>
      <c r="DN523" s="93"/>
      <c r="DO523" s="93"/>
      <c r="DP523" s="93"/>
      <c r="DQ523" s="93"/>
      <c r="DR523" s="93"/>
    </row>
    <row r="524">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c r="AA524" s="93"/>
      <c r="AB524" s="93"/>
      <c r="AC524" s="93"/>
      <c r="AD524" s="93"/>
      <c r="AE524" s="93"/>
      <c r="AF524" s="93"/>
      <c r="AG524" s="93"/>
      <c r="AH524" s="93"/>
      <c r="AI524" s="93"/>
      <c r="AJ524" s="93"/>
      <c r="AK524" s="93"/>
      <c r="AL524" s="93"/>
      <c r="AM524" s="93"/>
      <c r="AN524" s="93"/>
      <c r="AO524" s="93"/>
      <c r="AP524" s="93"/>
      <c r="AQ524" s="93"/>
      <c r="AR524" s="93"/>
      <c r="AS524" s="93"/>
      <c r="AT524" s="93"/>
      <c r="AU524" s="93"/>
      <c r="AV524" s="93"/>
      <c r="AW524" s="93"/>
      <c r="AX524" s="93"/>
      <c r="AY524" s="93"/>
      <c r="AZ524" s="93"/>
      <c r="BA524" s="93"/>
      <c r="BB524" s="93"/>
      <c r="BC524" s="93"/>
      <c r="BD524" s="93"/>
      <c r="BE524" s="93"/>
      <c r="BF524" s="93"/>
      <c r="BG524" s="93"/>
      <c r="BH524" s="93"/>
      <c r="BI524" s="93"/>
      <c r="BJ524" s="93"/>
      <c r="BK524" s="93"/>
      <c r="BL524" s="93"/>
      <c r="BM524" s="93"/>
      <c r="BN524" s="93"/>
      <c r="BO524" s="93"/>
      <c r="BP524" s="93"/>
      <c r="BQ524" s="93"/>
      <c r="BR524" s="93"/>
      <c r="BS524" s="93"/>
      <c r="BT524" s="93"/>
      <c r="BU524" s="93"/>
      <c r="BV524" s="93"/>
      <c r="BW524" s="93"/>
      <c r="BX524" s="93"/>
      <c r="BY524" s="93"/>
      <c r="BZ524" s="93"/>
      <c r="CA524" s="93"/>
      <c r="CB524" s="93"/>
      <c r="CC524" s="93"/>
      <c r="CD524" s="93"/>
      <c r="CE524" s="93"/>
      <c r="CF524" s="93"/>
      <c r="CG524" s="93"/>
      <c r="CH524" s="93"/>
      <c r="CI524" s="93"/>
      <c r="CJ524" s="93"/>
      <c r="CK524" s="93"/>
      <c r="CL524" s="93"/>
      <c r="CM524" s="93"/>
      <c r="CN524" s="93"/>
      <c r="CO524" s="93"/>
      <c r="CP524" s="93"/>
      <c r="CQ524" s="93"/>
      <c r="CR524" s="93"/>
      <c r="CS524" s="93"/>
      <c r="CT524" s="93"/>
      <c r="CU524" s="93"/>
      <c r="CV524" s="93"/>
      <c r="CW524" s="93"/>
      <c r="CX524" s="93"/>
      <c r="CY524" s="93"/>
      <c r="CZ524" s="93"/>
      <c r="DA524" s="93"/>
      <c r="DB524" s="93"/>
      <c r="DC524" s="93"/>
      <c r="DD524" s="93"/>
      <c r="DE524" s="93"/>
      <c r="DF524" s="93"/>
      <c r="DG524" s="93"/>
      <c r="DH524" s="93"/>
      <c r="DI524" s="93"/>
      <c r="DJ524" s="93"/>
      <c r="DK524" s="93"/>
      <c r="DL524" s="93"/>
      <c r="DM524" s="93"/>
      <c r="DN524" s="93"/>
      <c r="DO524" s="93"/>
      <c r="DP524" s="93"/>
      <c r="DQ524" s="93"/>
      <c r="DR524" s="93"/>
    </row>
    <row r="525">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c r="AA525" s="93"/>
      <c r="AB525" s="93"/>
      <c r="AC525" s="93"/>
      <c r="AD525" s="93"/>
      <c r="AE525" s="93"/>
      <c r="AF525" s="93"/>
      <c r="AG525" s="93"/>
      <c r="AH525" s="93"/>
      <c r="AI525" s="93"/>
      <c r="AJ525" s="93"/>
      <c r="AK525" s="93"/>
      <c r="AL525" s="93"/>
      <c r="AM525" s="93"/>
      <c r="AN525" s="93"/>
      <c r="AO525" s="93"/>
      <c r="AP525" s="93"/>
      <c r="AQ525" s="93"/>
      <c r="AR525" s="93"/>
      <c r="AS525" s="93"/>
      <c r="AT525" s="93"/>
      <c r="AU525" s="93"/>
      <c r="AV525" s="93"/>
      <c r="AW525" s="93"/>
      <c r="AX525" s="93"/>
      <c r="AY525" s="93"/>
      <c r="AZ525" s="93"/>
      <c r="BA525" s="93"/>
      <c r="BB525" s="93"/>
      <c r="BC525" s="93"/>
      <c r="BD525" s="93"/>
      <c r="BE525" s="93"/>
      <c r="BF525" s="93"/>
      <c r="BG525" s="93"/>
      <c r="BH525" s="93"/>
      <c r="BI525" s="93"/>
      <c r="BJ525" s="93"/>
      <c r="BK525" s="93"/>
      <c r="BL525" s="93"/>
      <c r="BM525" s="93"/>
      <c r="BN525" s="93"/>
      <c r="BO525" s="93"/>
      <c r="BP525" s="93"/>
      <c r="BQ525" s="93"/>
      <c r="BR525" s="93"/>
      <c r="BS525" s="93"/>
      <c r="BT525" s="93"/>
      <c r="BU525" s="93"/>
      <c r="BV525" s="93"/>
      <c r="BW525" s="93"/>
      <c r="BX525" s="93"/>
      <c r="BY525" s="93"/>
      <c r="BZ525" s="93"/>
      <c r="CA525" s="93"/>
      <c r="CB525" s="93"/>
      <c r="CC525" s="93"/>
      <c r="CD525" s="93"/>
      <c r="CE525" s="93"/>
      <c r="CF525" s="93"/>
      <c r="CG525" s="93"/>
      <c r="CH525" s="93"/>
      <c r="CI525" s="93"/>
      <c r="CJ525" s="93"/>
      <c r="CK525" s="93"/>
      <c r="CL525" s="93"/>
      <c r="CM525" s="93"/>
      <c r="CN525" s="93"/>
      <c r="CO525" s="93"/>
      <c r="CP525" s="93"/>
      <c r="CQ525" s="93"/>
      <c r="CR525" s="93"/>
      <c r="CS525" s="93"/>
      <c r="CT525" s="93"/>
      <c r="CU525" s="93"/>
      <c r="CV525" s="93"/>
      <c r="CW525" s="93"/>
      <c r="CX525" s="93"/>
      <c r="CY525" s="93"/>
      <c r="CZ525" s="93"/>
      <c r="DA525" s="93"/>
      <c r="DB525" s="93"/>
      <c r="DC525" s="93"/>
      <c r="DD525" s="93"/>
      <c r="DE525" s="93"/>
      <c r="DF525" s="93"/>
      <c r="DG525" s="93"/>
      <c r="DH525" s="93"/>
      <c r="DI525" s="93"/>
      <c r="DJ525" s="93"/>
      <c r="DK525" s="93"/>
      <c r="DL525" s="93"/>
      <c r="DM525" s="93"/>
      <c r="DN525" s="93"/>
      <c r="DO525" s="93"/>
      <c r="DP525" s="93"/>
      <c r="DQ525" s="93"/>
      <c r="DR525" s="93"/>
    </row>
    <row r="526">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c r="AA526" s="93"/>
      <c r="AB526" s="93"/>
      <c r="AC526" s="93"/>
      <c r="AD526" s="93"/>
      <c r="AE526" s="93"/>
      <c r="AF526" s="93"/>
      <c r="AG526" s="93"/>
      <c r="AH526" s="93"/>
      <c r="AI526" s="93"/>
      <c r="AJ526" s="93"/>
      <c r="AK526" s="93"/>
      <c r="AL526" s="93"/>
      <c r="AM526" s="93"/>
      <c r="AN526" s="93"/>
      <c r="AO526" s="93"/>
      <c r="AP526" s="93"/>
      <c r="AQ526" s="93"/>
      <c r="AR526" s="93"/>
      <c r="AS526" s="93"/>
      <c r="AT526" s="93"/>
      <c r="AU526" s="93"/>
      <c r="AV526" s="93"/>
      <c r="AW526" s="93"/>
      <c r="AX526" s="93"/>
      <c r="AY526" s="93"/>
      <c r="AZ526" s="93"/>
      <c r="BA526" s="93"/>
      <c r="BB526" s="93"/>
      <c r="BC526" s="93"/>
      <c r="BD526" s="93"/>
      <c r="BE526" s="93"/>
      <c r="BF526" s="93"/>
      <c r="BG526" s="93"/>
      <c r="BH526" s="93"/>
      <c r="BI526" s="93"/>
      <c r="BJ526" s="93"/>
      <c r="BK526" s="93"/>
      <c r="BL526" s="93"/>
      <c r="BM526" s="93"/>
      <c r="BN526" s="93"/>
      <c r="BO526" s="93"/>
      <c r="BP526" s="93"/>
      <c r="BQ526" s="93"/>
      <c r="BR526" s="93"/>
      <c r="BS526" s="93"/>
      <c r="BT526" s="93"/>
      <c r="BU526" s="93"/>
      <c r="BV526" s="93"/>
      <c r="BW526" s="93"/>
      <c r="BX526" s="93"/>
      <c r="BY526" s="93"/>
      <c r="BZ526" s="93"/>
      <c r="CA526" s="93"/>
      <c r="CB526" s="93"/>
      <c r="CC526" s="93"/>
      <c r="CD526" s="93"/>
      <c r="CE526" s="93"/>
      <c r="CF526" s="93"/>
      <c r="CG526" s="93"/>
      <c r="CH526" s="93"/>
      <c r="CI526" s="93"/>
      <c r="CJ526" s="93"/>
      <c r="CK526" s="93"/>
      <c r="CL526" s="93"/>
      <c r="CM526" s="93"/>
      <c r="CN526" s="93"/>
      <c r="CO526" s="93"/>
      <c r="CP526" s="93"/>
      <c r="CQ526" s="93"/>
      <c r="CR526" s="93"/>
      <c r="CS526" s="93"/>
      <c r="CT526" s="93"/>
      <c r="CU526" s="93"/>
      <c r="CV526" s="93"/>
      <c r="CW526" s="93"/>
      <c r="CX526" s="93"/>
      <c r="CY526" s="93"/>
      <c r="CZ526" s="93"/>
      <c r="DA526" s="93"/>
      <c r="DB526" s="93"/>
      <c r="DC526" s="93"/>
      <c r="DD526" s="93"/>
      <c r="DE526" s="93"/>
      <c r="DF526" s="93"/>
      <c r="DG526" s="93"/>
      <c r="DH526" s="93"/>
      <c r="DI526" s="93"/>
      <c r="DJ526" s="93"/>
      <c r="DK526" s="93"/>
      <c r="DL526" s="93"/>
      <c r="DM526" s="93"/>
      <c r="DN526" s="93"/>
      <c r="DO526" s="93"/>
      <c r="DP526" s="93"/>
      <c r="DQ526" s="93"/>
      <c r="DR526" s="93"/>
    </row>
    <row r="527">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c r="AA527" s="93"/>
      <c r="AB527" s="93"/>
      <c r="AC527" s="93"/>
      <c r="AD527" s="93"/>
      <c r="AE527" s="93"/>
      <c r="AF527" s="93"/>
      <c r="AG527" s="93"/>
      <c r="AH527" s="93"/>
      <c r="AI527" s="93"/>
      <c r="AJ527" s="93"/>
      <c r="AK527" s="93"/>
      <c r="AL527" s="93"/>
      <c r="AM527" s="93"/>
      <c r="AN527" s="93"/>
      <c r="AO527" s="93"/>
      <c r="AP527" s="93"/>
      <c r="AQ527" s="93"/>
      <c r="AR527" s="93"/>
      <c r="AS527" s="93"/>
      <c r="AT527" s="93"/>
      <c r="AU527" s="93"/>
      <c r="AV527" s="93"/>
      <c r="AW527" s="93"/>
      <c r="AX527" s="93"/>
      <c r="AY527" s="93"/>
      <c r="AZ527" s="93"/>
      <c r="BA527" s="93"/>
      <c r="BB527" s="93"/>
      <c r="BC527" s="93"/>
      <c r="BD527" s="93"/>
      <c r="BE527" s="93"/>
      <c r="BF527" s="93"/>
      <c r="BG527" s="93"/>
      <c r="BH527" s="93"/>
      <c r="BI527" s="93"/>
      <c r="BJ527" s="93"/>
      <c r="BK527" s="93"/>
      <c r="BL527" s="93"/>
      <c r="BM527" s="93"/>
      <c r="BN527" s="93"/>
      <c r="BO527" s="93"/>
      <c r="BP527" s="93"/>
      <c r="BQ527" s="93"/>
      <c r="BR527" s="93"/>
      <c r="BS527" s="93"/>
      <c r="BT527" s="93"/>
      <c r="BU527" s="93"/>
      <c r="BV527" s="93"/>
      <c r="BW527" s="93"/>
      <c r="BX527" s="93"/>
      <c r="BY527" s="93"/>
      <c r="BZ527" s="93"/>
      <c r="CA527" s="93"/>
      <c r="CB527" s="93"/>
      <c r="CC527" s="93"/>
      <c r="CD527" s="93"/>
      <c r="CE527" s="93"/>
      <c r="CF527" s="93"/>
      <c r="CG527" s="93"/>
      <c r="CH527" s="93"/>
      <c r="CI527" s="93"/>
      <c r="CJ527" s="93"/>
      <c r="CK527" s="93"/>
      <c r="CL527" s="93"/>
      <c r="CM527" s="93"/>
      <c r="CN527" s="93"/>
      <c r="CO527" s="93"/>
      <c r="CP527" s="93"/>
      <c r="CQ527" s="93"/>
      <c r="CR527" s="93"/>
      <c r="CS527" s="93"/>
      <c r="CT527" s="93"/>
      <c r="CU527" s="93"/>
      <c r="CV527" s="93"/>
      <c r="CW527" s="93"/>
      <c r="CX527" s="93"/>
      <c r="CY527" s="93"/>
      <c r="CZ527" s="93"/>
      <c r="DA527" s="93"/>
      <c r="DB527" s="93"/>
      <c r="DC527" s="93"/>
      <c r="DD527" s="93"/>
      <c r="DE527" s="93"/>
      <c r="DF527" s="93"/>
      <c r="DG527" s="93"/>
      <c r="DH527" s="93"/>
      <c r="DI527" s="93"/>
      <c r="DJ527" s="93"/>
      <c r="DK527" s="93"/>
      <c r="DL527" s="93"/>
      <c r="DM527" s="93"/>
      <c r="DN527" s="93"/>
      <c r="DO527" s="93"/>
      <c r="DP527" s="93"/>
      <c r="DQ527" s="93"/>
      <c r="DR527" s="93"/>
    </row>
    <row r="528">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c r="AA528" s="93"/>
      <c r="AB528" s="93"/>
      <c r="AC528" s="93"/>
      <c r="AD528" s="93"/>
      <c r="AE528" s="93"/>
      <c r="AF528" s="93"/>
      <c r="AG528" s="93"/>
      <c r="AH528" s="93"/>
      <c r="AI528" s="93"/>
      <c r="AJ528" s="93"/>
      <c r="AK528" s="93"/>
      <c r="AL528" s="93"/>
      <c r="AM528" s="93"/>
      <c r="AN528" s="93"/>
      <c r="AO528" s="93"/>
      <c r="AP528" s="93"/>
      <c r="AQ528" s="93"/>
      <c r="AR528" s="93"/>
      <c r="AS528" s="93"/>
      <c r="AT528" s="93"/>
      <c r="AU528" s="93"/>
      <c r="AV528" s="93"/>
      <c r="AW528" s="93"/>
      <c r="AX528" s="93"/>
      <c r="AY528" s="93"/>
      <c r="AZ528" s="93"/>
      <c r="BA528" s="93"/>
      <c r="BB528" s="93"/>
      <c r="BC528" s="93"/>
      <c r="BD528" s="93"/>
      <c r="BE528" s="93"/>
      <c r="BF528" s="93"/>
      <c r="BG528" s="93"/>
      <c r="BH528" s="93"/>
      <c r="BI528" s="93"/>
      <c r="BJ528" s="93"/>
      <c r="BK528" s="93"/>
      <c r="BL528" s="93"/>
      <c r="BM528" s="93"/>
      <c r="BN528" s="93"/>
      <c r="BO528" s="93"/>
      <c r="BP528" s="93"/>
      <c r="BQ528" s="93"/>
      <c r="BR528" s="93"/>
      <c r="BS528" s="93"/>
      <c r="BT528" s="93"/>
      <c r="BU528" s="93"/>
      <c r="BV528" s="93"/>
      <c r="BW528" s="93"/>
      <c r="BX528" s="93"/>
      <c r="BY528" s="93"/>
      <c r="BZ528" s="93"/>
      <c r="CA528" s="93"/>
      <c r="CB528" s="93"/>
      <c r="CC528" s="93"/>
      <c r="CD528" s="93"/>
      <c r="CE528" s="93"/>
      <c r="CF528" s="93"/>
      <c r="CG528" s="93"/>
      <c r="CH528" s="93"/>
      <c r="CI528" s="93"/>
      <c r="CJ528" s="93"/>
      <c r="CK528" s="93"/>
      <c r="CL528" s="93"/>
      <c r="CM528" s="93"/>
      <c r="CN528" s="93"/>
      <c r="CO528" s="93"/>
      <c r="CP528" s="93"/>
      <c r="CQ528" s="93"/>
      <c r="CR528" s="93"/>
      <c r="CS528" s="93"/>
      <c r="CT528" s="93"/>
      <c r="CU528" s="93"/>
      <c r="CV528" s="93"/>
      <c r="CW528" s="93"/>
      <c r="CX528" s="93"/>
      <c r="CY528" s="93"/>
      <c r="CZ528" s="93"/>
      <c r="DA528" s="93"/>
      <c r="DB528" s="93"/>
      <c r="DC528" s="93"/>
      <c r="DD528" s="93"/>
      <c r="DE528" s="93"/>
      <c r="DF528" s="93"/>
      <c r="DG528" s="93"/>
      <c r="DH528" s="93"/>
      <c r="DI528" s="93"/>
      <c r="DJ528" s="93"/>
      <c r="DK528" s="93"/>
      <c r="DL528" s="93"/>
      <c r="DM528" s="93"/>
      <c r="DN528" s="93"/>
      <c r="DO528" s="93"/>
      <c r="DP528" s="93"/>
      <c r="DQ528" s="93"/>
      <c r="DR528" s="93"/>
    </row>
    <row r="529">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c r="AA529" s="93"/>
      <c r="AB529" s="93"/>
      <c r="AC529" s="93"/>
      <c r="AD529" s="93"/>
      <c r="AE529" s="93"/>
      <c r="AF529" s="93"/>
      <c r="AG529" s="93"/>
      <c r="AH529" s="93"/>
      <c r="AI529" s="93"/>
      <c r="AJ529" s="93"/>
      <c r="AK529" s="93"/>
      <c r="AL529" s="93"/>
      <c r="AM529" s="93"/>
      <c r="AN529" s="93"/>
      <c r="AO529" s="93"/>
      <c r="AP529" s="93"/>
      <c r="AQ529" s="93"/>
      <c r="AR529" s="93"/>
      <c r="AS529" s="93"/>
      <c r="AT529" s="93"/>
      <c r="AU529" s="93"/>
      <c r="AV529" s="93"/>
      <c r="AW529" s="93"/>
      <c r="AX529" s="93"/>
      <c r="AY529" s="93"/>
      <c r="AZ529" s="93"/>
      <c r="BA529" s="93"/>
      <c r="BB529" s="93"/>
      <c r="BC529" s="93"/>
      <c r="BD529" s="93"/>
      <c r="BE529" s="93"/>
      <c r="BF529" s="93"/>
      <c r="BG529" s="93"/>
      <c r="BH529" s="93"/>
      <c r="BI529" s="93"/>
      <c r="BJ529" s="93"/>
      <c r="BK529" s="93"/>
      <c r="BL529" s="93"/>
      <c r="BM529" s="93"/>
      <c r="BN529" s="93"/>
      <c r="BO529" s="93"/>
      <c r="BP529" s="93"/>
      <c r="BQ529" s="93"/>
      <c r="BR529" s="93"/>
      <c r="BS529" s="93"/>
      <c r="BT529" s="93"/>
      <c r="BU529" s="93"/>
      <c r="BV529" s="93"/>
      <c r="BW529" s="93"/>
      <c r="BX529" s="93"/>
      <c r="BY529" s="93"/>
      <c r="BZ529" s="93"/>
      <c r="CA529" s="93"/>
      <c r="CB529" s="93"/>
      <c r="CC529" s="93"/>
      <c r="CD529" s="93"/>
      <c r="CE529" s="93"/>
      <c r="CF529" s="93"/>
      <c r="CG529" s="93"/>
      <c r="CH529" s="93"/>
      <c r="CI529" s="93"/>
      <c r="CJ529" s="93"/>
      <c r="CK529" s="93"/>
      <c r="CL529" s="93"/>
      <c r="CM529" s="93"/>
      <c r="CN529" s="93"/>
      <c r="CO529" s="93"/>
      <c r="CP529" s="93"/>
      <c r="CQ529" s="93"/>
      <c r="CR529" s="93"/>
      <c r="CS529" s="93"/>
      <c r="CT529" s="93"/>
      <c r="CU529" s="93"/>
      <c r="CV529" s="93"/>
      <c r="CW529" s="93"/>
      <c r="CX529" s="93"/>
      <c r="CY529" s="93"/>
      <c r="CZ529" s="93"/>
      <c r="DA529" s="93"/>
      <c r="DB529" s="93"/>
      <c r="DC529" s="93"/>
      <c r="DD529" s="93"/>
      <c r="DE529" s="93"/>
      <c r="DF529" s="93"/>
      <c r="DG529" s="93"/>
      <c r="DH529" s="93"/>
      <c r="DI529" s="93"/>
      <c r="DJ529" s="93"/>
      <c r="DK529" s="93"/>
      <c r="DL529" s="93"/>
      <c r="DM529" s="93"/>
      <c r="DN529" s="93"/>
      <c r="DO529" s="93"/>
      <c r="DP529" s="93"/>
      <c r="DQ529" s="93"/>
      <c r="DR529" s="93"/>
    </row>
    <row r="530">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c r="AA530" s="93"/>
      <c r="AB530" s="93"/>
      <c r="AC530" s="93"/>
      <c r="AD530" s="93"/>
      <c r="AE530" s="93"/>
      <c r="AF530" s="93"/>
      <c r="AG530" s="93"/>
      <c r="AH530" s="93"/>
      <c r="AI530" s="93"/>
      <c r="AJ530" s="93"/>
      <c r="AK530" s="93"/>
      <c r="AL530" s="93"/>
      <c r="AM530" s="93"/>
      <c r="AN530" s="93"/>
      <c r="AO530" s="93"/>
      <c r="AP530" s="93"/>
      <c r="AQ530" s="93"/>
      <c r="AR530" s="93"/>
      <c r="AS530" s="93"/>
      <c r="AT530" s="93"/>
      <c r="AU530" s="93"/>
      <c r="AV530" s="93"/>
      <c r="AW530" s="93"/>
      <c r="AX530" s="93"/>
      <c r="AY530" s="93"/>
      <c r="AZ530" s="93"/>
      <c r="BA530" s="93"/>
      <c r="BB530" s="93"/>
      <c r="BC530" s="93"/>
      <c r="BD530" s="93"/>
      <c r="BE530" s="93"/>
      <c r="BF530" s="93"/>
      <c r="BG530" s="93"/>
      <c r="BH530" s="93"/>
      <c r="BI530" s="93"/>
      <c r="BJ530" s="93"/>
      <c r="BK530" s="93"/>
      <c r="BL530" s="93"/>
      <c r="BM530" s="93"/>
      <c r="BN530" s="93"/>
      <c r="BO530" s="93"/>
      <c r="BP530" s="93"/>
      <c r="BQ530" s="93"/>
      <c r="BR530" s="93"/>
      <c r="BS530" s="93"/>
      <c r="BT530" s="93"/>
      <c r="BU530" s="93"/>
      <c r="BV530" s="93"/>
      <c r="BW530" s="93"/>
      <c r="BX530" s="93"/>
      <c r="BY530" s="93"/>
      <c r="BZ530" s="93"/>
      <c r="CA530" s="93"/>
      <c r="CB530" s="93"/>
      <c r="CC530" s="93"/>
      <c r="CD530" s="93"/>
      <c r="CE530" s="93"/>
      <c r="CF530" s="93"/>
      <c r="CG530" s="93"/>
      <c r="CH530" s="93"/>
      <c r="CI530" s="93"/>
      <c r="CJ530" s="93"/>
      <c r="CK530" s="93"/>
      <c r="CL530" s="93"/>
      <c r="CM530" s="93"/>
      <c r="CN530" s="93"/>
      <c r="CO530" s="93"/>
      <c r="CP530" s="93"/>
      <c r="CQ530" s="93"/>
      <c r="CR530" s="93"/>
      <c r="CS530" s="93"/>
      <c r="CT530" s="93"/>
      <c r="CU530" s="93"/>
      <c r="CV530" s="93"/>
      <c r="CW530" s="93"/>
      <c r="CX530" s="93"/>
      <c r="CY530" s="93"/>
      <c r="CZ530" s="93"/>
      <c r="DA530" s="93"/>
      <c r="DB530" s="93"/>
      <c r="DC530" s="93"/>
      <c r="DD530" s="93"/>
      <c r="DE530" s="93"/>
      <c r="DF530" s="93"/>
      <c r="DG530" s="93"/>
      <c r="DH530" s="93"/>
      <c r="DI530" s="93"/>
      <c r="DJ530" s="93"/>
      <c r="DK530" s="93"/>
      <c r="DL530" s="93"/>
      <c r="DM530" s="93"/>
      <c r="DN530" s="93"/>
      <c r="DO530" s="93"/>
      <c r="DP530" s="93"/>
      <c r="DQ530" s="93"/>
      <c r="DR530" s="93"/>
    </row>
    <row r="531">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c r="AA531" s="93"/>
      <c r="AB531" s="93"/>
      <c r="AC531" s="93"/>
      <c r="AD531" s="93"/>
      <c r="AE531" s="93"/>
      <c r="AF531" s="93"/>
      <c r="AG531" s="93"/>
      <c r="AH531" s="93"/>
      <c r="AI531" s="93"/>
      <c r="AJ531" s="93"/>
      <c r="AK531" s="93"/>
      <c r="AL531" s="93"/>
      <c r="AM531" s="93"/>
      <c r="AN531" s="93"/>
      <c r="AO531" s="93"/>
      <c r="AP531" s="93"/>
      <c r="AQ531" s="93"/>
      <c r="AR531" s="93"/>
      <c r="AS531" s="93"/>
      <c r="AT531" s="93"/>
      <c r="AU531" s="93"/>
      <c r="AV531" s="93"/>
      <c r="AW531" s="93"/>
      <c r="AX531" s="93"/>
      <c r="AY531" s="93"/>
      <c r="AZ531" s="93"/>
      <c r="BA531" s="93"/>
      <c r="BB531" s="93"/>
      <c r="BC531" s="93"/>
      <c r="BD531" s="93"/>
      <c r="BE531" s="93"/>
      <c r="BF531" s="93"/>
      <c r="BG531" s="93"/>
      <c r="BH531" s="93"/>
      <c r="BI531" s="93"/>
      <c r="BJ531" s="93"/>
      <c r="BK531" s="93"/>
      <c r="BL531" s="93"/>
      <c r="BM531" s="93"/>
      <c r="BN531" s="93"/>
      <c r="BO531" s="93"/>
      <c r="BP531" s="93"/>
      <c r="BQ531" s="93"/>
      <c r="BR531" s="93"/>
      <c r="BS531" s="93"/>
      <c r="BT531" s="93"/>
      <c r="BU531" s="93"/>
      <c r="BV531" s="93"/>
      <c r="BW531" s="93"/>
      <c r="BX531" s="93"/>
      <c r="BY531" s="93"/>
      <c r="BZ531" s="93"/>
      <c r="CA531" s="93"/>
      <c r="CB531" s="93"/>
      <c r="CC531" s="93"/>
      <c r="CD531" s="93"/>
      <c r="CE531" s="93"/>
      <c r="CF531" s="93"/>
      <c r="CG531" s="93"/>
      <c r="CH531" s="93"/>
      <c r="CI531" s="93"/>
      <c r="CJ531" s="93"/>
      <c r="CK531" s="93"/>
      <c r="CL531" s="93"/>
      <c r="CM531" s="93"/>
      <c r="CN531" s="93"/>
      <c r="CO531" s="93"/>
      <c r="CP531" s="93"/>
      <c r="CQ531" s="93"/>
      <c r="CR531" s="93"/>
      <c r="CS531" s="93"/>
      <c r="CT531" s="93"/>
      <c r="CU531" s="93"/>
      <c r="CV531" s="93"/>
      <c r="CW531" s="93"/>
      <c r="CX531" s="93"/>
      <c r="CY531" s="93"/>
      <c r="CZ531" s="93"/>
      <c r="DA531" s="93"/>
      <c r="DB531" s="93"/>
      <c r="DC531" s="93"/>
      <c r="DD531" s="93"/>
      <c r="DE531" s="93"/>
      <c r="DF531" s="93"/>
      <c r="DG531" s="93"/>
      <c r="DH531" s="93"/>
      <c r="DI531" s="93"/>
      <c r="DJ531" s="93"/>
      <c r="DK531" s="93"/>
      <c r="DL531" s="93"/>
      <c r="DM531" s="93"/>
      <c r="DN531" s="93"/>
      <c r="DO531" s="93"/>
      <c r="DP531" s="93"/>
      <c r="DQ531" s="93"/>
      <c r="DR531" s="93"/>
    </row>
    <row r="532">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c r="AA532" s="93"/>
      <c r="AB532" s="93"/>
      <c r="AC532" s="93"/>
      <c r="AD532" s="93"/>
      <c r="AE532" s="93"/>
      <c r="AF532" s="93"/>
      <c r="AG532" s="93"/>
      <c r="AH532" s="93"/>
      <c r="AI532" s="93"/>
      <c r="AJ532" s="93"/>
      <c r="AK532" s="93"/>
      <c r="AL532" s="93"/>
      <c r="AM532" s="93"/>
      <c r="AN532" s="93"/>
      <c r="AO532" s="93"/>
      <c r="AP532" s="93"/>
      <c r="AQ532" s="93"/>
      <c r="AR532" s="93"/>
      <c r="AS532" s="93"/>
      <c r="AT532" s="93"/>
      <c r="AU532" s="93"/>
      <c r="AV532" s="93"/>
      <c r="AW532" s="93"/>
      <c r="AX532" s="93"/>
      <c r="AY532" s="93"/>
      <c r="AZ532" s="93"/>
      <c r="BA532" s="93"/>
      <c r="BB532" s="93"/>
      <c r="BC532" s="93"/>
      <c r="BD532" s="93"/>
      <c r="BE532" s="93"/>
      <c r="BF532" s="93"/>
      <c r="BG532" s="93"/>
      <c r="BH532" s="93"/>
      <c r="BI532" s="93"/>
      <c r="BJ532" s="93"/>
      <c r="BK532" s="93"/>
      <c r="BL532" s="93"/>
      <c r="BM532" s="93"/>
      <c r="BN532" s="93"/>
      <c r="BO532" s="93"/>
      <c r="BP532" s="93"/>
      <c r="BQ532" s="93"/>
      <c r="BR532" s="93"/>
      <c r="BS532" s="93"/>
      <c r="BT532" s="93"/>
      <c r="BU532" s="93"/>
      <c r="BV532" s="93"/>
      <c r="BW532" s="93"/>
      <c r="BX532" s="93"/>
      <c r="BY532" s="93"/>
      <c r="BZ532" s="93"/>
      <c r="CA532" s="93"/>
      <c r="CB532" s="93"/>
      <c r="CC532" s="93"/>
      <c r="CD532" s="93"/>
      <c r="CE532" s="93"/>
      <c r="CF532" s="93"/>
      <c r="CG532" s="93"/>
      <c r="CH532" s="93"/>
      <c r="CI532" s="93"/>
      <c r="CJ532" s="93"/>
      <c r="CK532" s="93"/>
      <c r="CL532" s="93"/>
      <c r="CM532" s="93"/>
      <c r="CN532" s="93"/>
      <c r="CO532" s="93"/>
      <c r="CP532" s="93"/>
      <c r="CQ532" s="93"/>
      <c r="CR532" s="93"/>
      <c r="CS532" s="93"/>
      <c r="CT532" s="93"/>
      <c r="CU532" s="93"/>
      <c r="CV532" s="93"/>
      <c r="CW532" s="93"/>
      <c r="CX532" s="93"/>
      <c r="CY532" s="93"/>
      <c r="CZ532" s="93"/>
      <c r="DA532" s="93"/>
      <c r="DB532" s="93"/>
      <c r="DC532" s="93"/>
      <c r="DD532" s="93"/>
      <c r="DE532" s="93"/>
      <c r="DF532" s="93"/>
      <c r="DG532" s="93"/>
      <c r="DH532" s="93"/>
      <c r="DI532" s="93"/>
      <c r="DJ532" s="93"/>
      <c r="DK532" s="93"/>
      <c r="DL532" s="93"/>
      <c r="DM532" s="93"/>
      <c r="DN532" s="93"/>
      <c r="DO532" s="93"/>
      <c r="DP532" s="93"/>
      <c r="DQ532" s="93"/>
      <c r="DR532" s="93"/>
    </row>
    <row r="533">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c r="AA533" s="93"/>
      <c r="AB533" s="93"/>
      <c r="AC533" s="93"/>
      <c r="AD533" s="93"/>
      <c r="AE533" s="93"/>
      <c r="AF533" s="93"/>
      <c r="AG533" s="93"/>
      <c r="AH533" s="93"/>
      <c r="AI533" s="93"/>
      <c r="AJ533" s="93"/>
      <c r="AK533" s="93"/>
      <c r="AL533" s="93"/>
      <c r="AM533" s="93"/>
      <c r="AN533" s="93"/>
      <c r="AO533" s="93"/>
      <c r="AP533" s="93"/>
      <c r="AQ533" s="93"/>
      <c r="AR533" s="93"/>
      <c r="AS533" s="93"/>
      <c r="AT533" s="93"/>
      <c r="AU533" s="93"/>
      <c r="AV533" s="93"/>
      <c r="AW533" s="93"/>
      <c r="AX533" s="93"/>
      <c r="AY533" s="93"/>
      <c r="AZ533" s="93"/>
      <c r="BA533" s="93"/>
      <c r="BB533" s="93"/>
      <c r="BC533" s="93"/>
      <c r="BD533" s="93"/>
      <c r="BE533" s="93"/>
      <c r="BF533" s="93"/>
      <c r="BG533" s="93"/>
      <c r="BH533" s="93"/>
      <c r="BI533" s="93"/>
      <c r="BJ533" s="93"/>
      <c r="BK533" s="93"/>
      <c r="BL533" s="93"/>
      <c r="BM533" s="93"/>
      <c r="BN533" s="93"/>
      <c r="BO533" s="93"/>
      <c r="BP533" s="93"/>
      <c r="BQ533" s="93"/>
      <c r="BR533" s="93"/>
      <c r="BS533" s="93"/>
      <c r="BT533" s="93"/>
      <c r="BU533" s="93"/>
      <c r="BV533" s="93"/>
      <c r="BW533" s="93"/>
      <c r="BX533" s="93"/>
      <c r="BY533" s="93"/>
      <c r="BZ533" s="93"/>
      <c r="CA533" s="93"/>
      <c r="CB533" s="93"/>
      <c r="CC533" s="93"/>
      <c r="CD533" s="93"/>
      <c r="CE533" s="93"/>
      <c r="CF533" s="93"/>
      <c r="CG533" s="93"/>
      <c r="CH533" s="93"/>
      <c r="CI533" s="93"/>
      <c r="CJ533" s="93"/>
      <c r="CK533" s="93"/>
      <c r="CL533" s="93"/>
      <c r="CM533" s="93"/>
      <c r="CN533" s="93"/>
      <c r="CO533" s="93"/>
      <c r="CP533" s="93"/>
      <c r="CQ533" s="93"/>
      <c r="CR533" s="93"/>
      <c r="CS533" s="93"/>
      <c r="CT533" s="93"/>
      <c r="CU533" s="93"/>
      <c r="CV533" s="93"/>
      <c r="CW533" s="93"/>
      <c r="CX533" s="93"/>
      <c r="CY533" s="93"/>
      <c r="CZ533" s="93"/>
      <c r="DA533" s="93"/>
      <c r="DB533" s="93"/>
      <c r="DC533" s="93"/>
      <c r="DD533" s="93"/>
      <c r="DE533" s="93"/>
      <c r="DF533" s="93"/>
      <c r="DG533" s="93"/>
      <c r="DH533" s="93"/>
      <c r="DI533" s="93"/>
      <c r="DJ533" s="93"/>
      <c r="DK533" s="93"/>
      <c r="DL533" s="93"/>
      <c r="DM533" s="93"/>
      <c r="DN533" s="93"/>
      <c r="DO533" s="93"/>
      <c r="DP533" s="93"/>
      <c r="DQ533" s="93"/>
      <c r="DR533" s="93"/>
    </row>
    <row r="534">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c r="AA534" s="93"/>
      <c r="AB534" s="93"/>
      <c r="AC534" s="93"/>
      <c r="AD534" s="93"/>
      <c r="AE534" s="93"/>
      <c r="AF534" s="93"/>
      <c r="AG534" s="93"/>
      <c r="AH534" s="93"/>
      <c r="AI534" s="93"/>
      <c r="AJ534" s="93"/>
      <c r="AK534" s="93"/>
      <c r="AL534" s="93"/>
      <c r="AM534" s="93"/>
      <c r="AN534" s="93"/>
      <c r="AO534" s="93"/>
      <c r="AP534" s="93"/>
      <c r="AQ534" s="93"/>
      <c r="AR534" s="93"/>
      <c r="AS534" s="93"/>
      <c r="AT534" s="93"/>
      <c r="AU534" s="93"/>
      <c r="AV534" s="93"/>
      <c r="AW534" s="93"/>
      <c r="AX534" s="93"/>
      <c r="AY534" s="93"/>
      <c r="AZ534" s="93"/>
      <c r="BA534" s="93"/>
      <c r="BB534" s="93"/>
      <c r="BC534" s="93"/>
      <c r="BD534" s="93"/>
      <c r="BE534" s="93"/>
      <c r="BF534" s="93"/>
      <c r="BG534" s="93"/>
      <c r="BH534" s="93"/>
      <c r="BI534" s="93"/>
      <c r="BJ534" s="93"/>
      <c r="BK534" s="93"/>
      <c r="BL534" s="93"/>
      <c r="BM534" s="93"/>
      <c r="BN534" s="93"/>
      <c r="BO534" s="93"/>
      <c r="BP534" s="93"/>
      <c r="BQ534" s="93"/>
      <c r="BR534" s="93"/>
      <c r="BS534" s="93"/>
      <c r="BT534" s="93"/>
      <c r="BU534" s="93"/>
      <c r="BV534" s="93"/>
      <c r="BW534" s="93"/>
      <c r="BX534" s="93"/>
      <c r="BY534" s="93"/>
      <c r="BZ534" s="93"/>
      <c r="CA534" s="93"/>
      <c r="CB534" s="93"/>
      <c r="CC534" s="93"/>
      <c r="CD534" s="93"/>
      <c r="CE534" s="93"/>
      <c r="CF534" s="93"/>
      <c r="CG534" s="93"/>
      <c r="CH534" s="93"/>
      <c r="CI534" s="93"/>
      <c r="CJ534" s="93"/>
      <c r="CK534" s="93"/>
      <c r="CL534" s="93"/>
      <c r="CM534" s="93"/>
      <c r="CN534" s="93"/>
      <c r="CO534" s="93"/>
      <c r="CP534" s="93"/>
      <c r="CQ534" s="93"/>
      <c r="CR534" s="93"/>
      <c r="CS534" s="93"/>
      <c r="CT534" s="93"/>
      <c r="CU534" s="93"/>
      <c r="CV534" s="93"/>
      <c r="CW534" s="93"/>
      <c r="CX534" s="93"/>
      <c r="CY534" s="93"/>
      <c r="CZ534" s="93"/>
      <c r="DA534" s="93"/>
      <c r="DB534" s="93"/>
      <c r="DC534" s="93"/>
      <c r="DD534" s="93"/>
      <c r="DE534" s="93"/>
      <c r="DF534" s="93"/>
      <c r="DG534" s="93"/>
      <c r="DH534" s="93"/>
      <c r="DI534" s="93"/>
      <c r="DJ534" s="93"/>
      <c r="DK534" s="93"/>
      <c r="DL534" s="93"/>
      <c r="DM534" s="93"/>
      <c r="DN534" s="93"/>
      <c r="DO534" s="93"/>
      <c r="DP534" s="93"/>
      <c r="DQ534" s="93"/>
      <c r="DR534" s="93"/>
    </row>
    <row r="535">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c r="AA535" s="93"/>
      <c r="AB535" s="93"/>
      <c r="AC535" s="93"/>
      <c r="AD535" s="93"/>
      <c r="AE535" s="93"/>
      <c r="AF535" s="93"/>
      <c r="AG535" s="93"/>
      <c r="AH535" s="93"/>
      <c r="AI535" s="93"/>
      <c r="AJ535" s="93"/>
      <c r="AK535" s="93"/>
      <c r="AL535" s="93"/>
      <c r="AM535" s="93"/>
      <c r="AN535" s="93"/>
      <c r="AO535" s="93"/>
      <c r="AP535" s="93"/>
      <c r="AQ535" s="93"/>
      <c r="AR535" s="93"/>
      <c r="AS535" s="93"/>
      <c r="AT535" s="93"/>
      <c r="AU535" s="93"/>
      <c r="AV535" s="93"/>
      <c r="AW535" s="93"/>
      <c r="AX535" s="93"/>
      <c r="AY535" s="93"/>
      <c r="AZ535" s="93"/>
      <c r="BA535" s="93"/>
      <c r="BB535" s="93"/>
      <c r="BC535" s="93"/>
      <c r="BD535" s="93"/>
      <c r="BE535" s="93"/>
      <c r="BF535" s="93"/>
      <c r="BG535" s="93"/>
      <c r="BH535" s="93"/>
      <c r="BI535" s="93"/>
      <c r="BJ535" s="93"/>
      <c r="BK535" s="93"/>
      <c r="BL535" s="93"/>
      <c r="BM535" s="93"/>
      <c r="BN535" s="93"/>
      <c r="BO535" s="93"/>
      <c r="BP535" s="93"/>
      <c r="BQ535" s="93"/>
      <c r="BR535" s="93"/>
      <c r="BS535" s="93"/>
      <c r="BT535" s="93"/>
      <c r="BU535" s="93"/>
      <c r="BV535" s="93"/>
      <c r="BW535" s="93"/>
      <c r="BX535" s="93"/>
      <c r="BY535" s="93"/>
      <c r="BZ535" s="93"/>
      <c r="CA535" s="93"/>
      <c r="CB535" s="93"/>
      <c r="CC535" s="93"/>
      <c r="CD535" s="93"/>
      <c r="CE535" s="93"/>
      <c r="CF535" s="93"/>
      <c r="CG535" s="93"/>
      <c r="CH535" s="93"/>
      <c r="CI535" s="93"/>
      <c r="CJ535" s="93"/>
      <c r="CK535" s="93"/>
      <c r="CL535" s="93"/>
      <c r="CM535" s="93"/>
      <c r="CN535" s="93"/>
      <c r="CO535" s="93"/>
      <c r="CP535" s="93"/>
      <c r="CQ535" s="93"/>
      <c r="CR535" s="93"/>
      <c r="CS535" s="93"/>
      <c r="CT535" s="93"/>
      <c r="CU535" s="93"/>
      <c r="CV535" s="93"/>
      <c r="CW535" s="93"/>
      <c r="CX535" s="93"/>
      <c r="CY535" s="93"/>
      <c r="CZ535" s="93"/>
      <c r="DA535" s="93"/>
      <c r="DB535" s="93"/>
      <c r="DC535" s="93"/>
      <c r="DD535" s="93"/>
      <c r="DE535" s="93"/>
      <c r="DF535" s="93"/>
      <c r="DG535" s="93"/>
      <c r="DH535" s="93"/>
      <c r="DI535" s="93"/>
      <c r="DJ535" s="93"/>
      <c r="DK535" s="93"/>
      <c r="DL535" s="93"/>
      <c r="DM535" s="93"/>
      <c r="DN535" s="93"/>
      <c r="DO535" s="93"/>
      <c r="DP535" s="93"/>
      <c r="DQ535" s="93"/>
      <c r="DR535" s="93"/>
    </row>
    <row r="536">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c r="AA536" s="93"/>
      <c r="AB536" s="93"/>
      <c r="AC536" s="93"/>
      <c r="AD536" s="93"/>
      <c r="AE536" s="93"/>
      <c r="AF536" s="93"/>
      <c r="AG536" s="93"/>
      <c r="AH536" s="93"/>
      <c r="AI536" s="93"/>
      <c r="AJ536" s="93"/>
      <c r="AK536" s="93"/>
      <c r="AL536" s="93"/>
      <c r="AM536" s="93"/>
      <c r="AN536" s="93"/>
      <c r="AO536" s="93"/>
      <c r="AP536" s="93"/>
      <c r="AQ536" s="93"/>
      <c r="AR536" s="93"/>
      <c r="AS536" s="93"/>
      <c r="AT536" s="93"/>
      <c r="AU536" s="93"/>
      <c r="AV536" s="93"/>
      <c r="AW536" s="93"/>
      <c r="AX536" s="93"/>
      <c r="AY536" s="93"/>
      <c r="AZ536" s="93"/>
      <c r="BA536" s="93"/>
      <c r="BB536" s="93"/>
      <c r="BC536" s="93"/>
      <c r="BD536" s="93"/>
      <c r="BE536" s="93"/>
      <c r="BF536" s="93"/>
      <c r="BG536" s="93"/>
      <c r="BH536" s="93"/>
      <c r="BI536" s="93"/>
      <c r="BJ536" s="93"/>
      <c r="BK536" s="93"/>
      <c r="BL536" s="93"/>
      <c r="BM536" s="93"/>
      <c r="BN536" s="93"/>
      <c r="BO536" s="93"/>
      <c r="BP536" s="93"/>
      <c r="BQ536" s="93"/>
      <c r="BR536" s="93"/>
      <c r="BS536" s="93"/>
      <c r="BT536" s="93"/>
      <c r="BU536" s="93"/>
      <c r="BV536" s="93"/>
      <c r="BW536" s="93"/>
      <c r="BX536" s="93"/>
      <c r="BY536" s="93"/>
      <c r="BZ536" s="93"/>
      <c r="CA536" s="93"/>
      <c r="CB536" s="93"/>
      <c r="CC536" s="93"/>
      <c r="CD536" s="93"/>
      <c r="CE536" s="93"/>
      <c r="CF536" s="93"/>
      <c r="CG536" s="93"/>
      <c r="CH536" s="93"/>
      <c r="CI536" s="93"/>
      <c r="CJ536" s="93"/>
      <c r="CK536" s="93"/>
      <c r="CL536" s="93"/>
      <c r="CM536" s="93"/>
      <c r="CN536" s="93"/>
      <c r="CO536" s="93"/>
      <c r="CP536" s="93"/>
      <c r="CQ536" s="93"/>
      <c r="CR536" s="93"/>
      <c r="CS536" s="93"/>
      <c r="CT536" s="93"/>
      <c r="CU536" s="93"/>
      <c r="CV536" s="93"/>
      <c r="CW536" s="93"/>
      <c r="CX536" s="93"/>
      <c r="CY536" s="93"/>
      <c r="CZ536" s="93"/>
      <c r="DA536" s="93"/>
      <c r="DB536" s="93"/>
      <c r="DC536" s="93"/>
      <c r="DD536" s="93"/>
      <c r="DE536" s="93"/>
      <c r="DF536" s="93"/>
      <c r="DG536" s="93"/>
      <c r="DH536" s="93"/>
      <c r="DI536" s="93"/>
      <c r="DJ536" s="93"/>
      <c r="DK536" s="93"/>
      <c r="DL536" s="93"/>
      <c r="DM536" s="93"/>
      <c r="DN536" s="93"/>
      <c r="DO536" s="93"/>
      <c r="DP536" s="93"/>
      <c r="DQ536" s="93"/>
      <c r="DR536" s="93"/>
    </row>
    <row r="537">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c r="AA537" s="93"/>
      <c r="AB537" s="93"/>
      <c r="AC537" s="93"/>
      <c r="AD537" s="93"/>
      <c r="AE537" s="93"/>
      <c r="AF537" s="93"/>
      <c r="AG537" s="93"/>
      <c r="AH537" s="93"/>
      <c r="AI537" s="93"/>
      <c r="AJ537" s="93"/>
      <c r="AK537" s="93"/>
      <c r="AL537" s="93"/>
      <c r="AM537" s="93"/>
      <c r="AN537" s="93"/>
      <c r="AO537" s="93"/>
      <c r="AP537" s="93"/>
      <c r="AQ537" s="93"/>
      <c r="AR537" s="93"/>
      <c r="AS537" s="93"/>
      <c r="AT537" s="93"/>
      <c r="AU537" s="93"/>
      <c r="AV537" s="93"/>
      <c r="AW537" s="93"/>
      <c r="AX537" s="93"/>
      <c r="AY537" s="93"/>
      <c r="AZ537" s="93"/>
      <c r="BA537" s="93"/>
      <c r="BB537" s="93"/>
      <c r="BC537" s="93"/>
      <c r="BD537" s="93"/>
      <c r="BE537" s="93"/>
      <c r="BF537" s="93"/>
      <c r="BG537" s="93"/>
      <c r="BH537" s="93"/>
      <c r="BI537" s="93"/>
      <c r="BJ537" s="93"/>
      <c r="BK537" s="93"/>
      <c r="BL537" s="93"/>
      <c r="BM537" s="93"/>
      <c r="BN537" s="93"/>
      <c r="BO537" s="93"/>
      <c r="BP537" s="93"/>
      <c r="BQ537" s="93"/>
      <c r="BR537" s="93"/>
      <c r="BS537" s="93"/>
      <c r="BT537" s="93"/>
      <c r="BU537" s="93"/>
      <c r="BV537" s="93"/>
      <c r="BW537" s="93"/>
      <c r="BX537" s="93"/>
      <c r="BY537" s="93"/>
      <c r="BZ537" s="93"/>
      <c r="CA537" s="93"/>
      <c r="CB537" s="93"/>
      <c r="CC537" s="93"/>
      <c r="CD537" s="93"/>
      <c r="CE537" s="93"/>
      <c r="CF537" s="93"/>
      <c r="CG537" s="93"/>
      <c r="CH537" s="93"/>
      <c r="CI537" s="93"/>
      <c r="CJ537" s="93"/>
      <c r="CK537" s="93"/>
      <c r="CL537" s="93"/>
      <c r="CM537" s="93"/>
      <c r="CN537" s="93"/>
      <c r="CO537" s="93"/>
      <c r="CP537" s="93"/>
      <c r="CQ537" s="93"/>
      <c r="CR537" s="93"/>
      <c r="CS537" s="93"/>
      <c r="CT537" s="93"/>
      <c r="CU537" s="93"/>
      <c r="CV537" s="93"/>
      <c r="CW537" s="93"/>
      <c r="CX537" s="93"/>
      <c r="CY537" s="93"/>
      <c r="CZ537" s="93"/>
      <c r="DA537" s="93"/>
      <c r="DB537" s="93"/>
      <c r="DC537" s="93"/>
      <c r="DD537" s="93"/>
      <c r="DE537" s="93"/>
      <c r="DF537" s="93"/>
      <c r="DG537" s="93"/>
      <c r="DH537" s="93"/>
      <c r="DI537" s="93"/>
      <c r="DJ537" s="93"/>
      <c r="DK537" s="93"/>
      <c r="DL537" s="93"/>
      <c r="DM537" s="93"/>
      <c r="DN537" s="93"/>
      <c r="DO537" s="93"/>
      <c r="DP537" s="93"/>
      <c r="DQ537" s="93"/>
      <c r="DR537" s="93"/>
    </row>
    <row r="538">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c r="AA538" s="93"/>
      <c r="AB538" s="93"/>
      <c r="AC538" s="93"/>
      <c r="AD538" s="93"/>
      <c r="AE538" s="93"/>
      <c r="AF538" s="93"/>
      <c r="AG538" s="93"/>
      <c r="AH538" s="93"/>
      <c r="AI538" s="93"/>
      <c r="AJ538" s="93"/>
      <c r="AK538" s="93"/>
      <c r="AL538" s="93"/>
      <c r="AM538" s="93"/>
      <c r="AN538" s="93"/>
      <c r="AO538" s="93"/>
      <c r="AP538" s="93"/>
      <c r="AQ538" s="93"/>
      <c r="AR538" s="93"/>
      <c r="AS538" s="93"/>
      <c r="AT538" s="93"/>
      <c r="AU538" s="93"/>
      <c r="AV538" s="93"/>
      <c r="AW538" s="93"/>
      <c r="AX538" s="93"/>
      <c r="AY538" s="93"/>
      <c r="AZ538" s="93"/>
      <c r="BA538" s="93"/>
      <c r="BB538" s="93"/>
      <c r="BC538" s="93"/>
      <c r="BD538" s="93"/>
      <c r="BE538" s="93"/>
      <c r="BF538" s="93"/>
      <c r="BG538" s="93"/>
      <c r="BH538" s="93"/>
      <c r="BI538" s="93"/>
      <c r="BJ538" s="93"/>
      <c r="BK538" s="93"/>
      <c r="BL538" s="93"/>
      <c r="BM538" s="93"/>
      <c r="BN538" s="93"/>
      <c r="BO538" s="93"/>
      <c r="BP538" s="93"/>
      <c r="BQ538" s="93"/>
      <c r="BR538" s="93"/>
      <c r="BS538" s="93"/>
      <c r="BT538" s="93"/>
      <c r="BU538" s="93"/>
      <c r="BV538" s="93"/>
      <c r="BW538" s="93"/>
      <c r="BX538" s="93"/>
      <c r="BY538" s="93"/>
      <c r="BZ538" s="93"/>
      <c r="CA538" s="93"/>
      <c r="CB538" s="93"/>
      <c r="CC538" s="93"/>
      <c r="CD538" s="93"/>
      <c r="CE538" s="93"/>
      <c r="CF538" s="93"/>
      <c r="CG538" s="93"/>
      <c r="CH538" s="93"/>
      <c r="CI538" s="93"/>
      <c r="CJ538" s="93"/>
      <c r="CK538" s="93"/>
      <c r="CL538" s="93"/>
      <c r="CM538" s="93"/>
      <c r="CN538" s="93"/>
      <c r="CO538" s="93"/>
      <c r="CP538" s="93"/>
      <c r="CQ538" s="93"/>
      <c r="CR538" s="93"/>
      <c r="CS538" s="93"/>
      <c r="CT538" s="93"/>
      <c r="CU538" s="93"/>
      <c r="CV538" s="93"/>
      <c r="CW538" s="93"/>
      <c r="CX538" s="93"/>
      <c r="CY538" s="93"/>
      <c r="CZ538" s="93"/>
      <c r="DA538" s="93"/>
      <c r="DB538" s="93"/>
      <c r="DC538" s="93"/>
      <c r="DD538" s="93"/>
      <c r="DE538" s="93"/>
      <c r="DF538" s="93"/>
      <c r="DG538" s="93"/>
      <c r="DH538" s="93"/>
      <c r="DI538" s="93"/>
      <c r="DJ538" s="93"/>
      <c r="DK538" s="93"/>
      <c r="DL538" s="93"/>
      <c r="DM538" s="93"/>
      <c r="DN538" s="93"/>
      <c r="DO538" s="93"/>
      <c r="DP538" s="93"/>
      <c r="DQ538" s="93"/>
      <c r="DR538" s="93"/>
    </row>
    <row r="539">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c r="AA539" s="93"/>
      <c r="AB539" s="93"/>
      <c r="AC539" s="93"/>
      <c r="AD539" s="93"/>
      <c r="AE539" s="93"/>
      <c r="AF539" s="93"/>
      <c r="AG539" s="93"/>
      <c r="AH539" s="93"/>
      <c r="AI539" s="93"/>
      <c r="AJ539" s="93"/>
      <c r="AK539" s="93"/>
      <c r="AL539" s="93"/>
      <c r="AM539" s="93"/>
      <c r="AN539" s="93"/>
      <c r="AO539" s="93"/>
      <c r="AP539" s="93"/>
      <c r="AQ539" s="93"/>
      <c r="AR539" s="93"/>
      <c r="AS539" s="93"/>
      <c r="AT539" s="93"/>
      <c r="AU539" s="93"/>
      <c r="AV539" s="93"/>
      <c r="AW539" s="93"/>
      <c r="AX539" s="93"/>
      <c r="AY539" s="93"/>
      <c r="AZ539" s="93"/>
      <c r="BA539" s="93"/>
      <c r="BB539" s="93"/>
      <c r="BC539" s="93"/>
      <c r="BD539" s="93"/>
      <c r="BE539" s="93"/>
      <c r="BF539" s="93"/>
      <c r="BG539" s="93"/>
      <c r="BH539" s="93"/>
      <c r="BI539" s="93"/>
      <c r="BJ539" s="93"/>
      <c r="BK539" s="93"/>
      <c r="BL539" s="93"/>
      <c r="BM539" s="93"/>
      <c r="BN539" s="93"/>
      <c r="BO539" s="93"/>
      <c r="BP539" s="93"/>
      <c r="BQ539" s="93"/>
      <c r="BR539" s="93"/>
      <c r="BS539" s="93"/>
      <c r="BT539" s="93"/>
      <c r="BU539" s="93"/>
      <c r="BV539" s="93"/>
      <c r="BW539" s="93"/>
      <c r="BX539" s="93"/>
      <c r="BY539" s="93"/>
      <c r="BZ539" s="93"/>
      <c r="CA539" s="93"/>
      <c r="CB539" s="93"/>
      <c r="CC539" s="93"/>
      <c r="CD539" s="93"/>
      <c r="CE539" s="93"/>
      <c r="CF539" s="93"/>
      <c r="CG539" s="93"/>
      <c r="CH539" s="93"/>
      <c r="CI539" s="93"/>
      <c r="CJ539" s="93"/>
      <c r="CK539" s="93"/>
      <c r="CL539" s="93"/>
      <c r="CM539" s="93"/>
      <c r="CN539" s="93"/>
      <c r="CO539" s="93"/>
      <c r="CP539" s="93"/>
      <c r="CQ539" s="93"/>
      <c r="CR539" s="93"/>
      <c r="CS539" s="93"/>
      <c r="CT539" s="93"/>
      <c r="CU539" s="93"/>
      <c r="CV539" s="93"/>
      <c r="CW539" s="93"/>
      <c r="CX539" s="93"/>
      <c r="CY539" s="93"/>
      <c r="CZ539" s="93"/>
      <c r="DA539" s="93"/>
      <c r="DB539" s="93"/>
      <c r="DC539" s="93"/>
      <c r="DD539" s="93"/>
      <c r="DE539" s="93"/>
      <c r="DF539" s="93"/>
      <c r="DG539" s="93"/>
      <c r="DH539" s="93"/>
      <c r="DI539" s="93"/>
      <c r="DJ539" s="93"/>
      <c r="DK539" s="93"/>
      <c r="DL539" s="93"/>
      <c r="DM539" s="93"/>
      <c r="DN539" s="93"/>
      <c r="DO539" s="93"/>
      <c r="DP539" s="93"/>
      <c r="DQ539" s="93"/>
      <c r="DR539" s="93"/>
    </row>
    <row r="540">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c r="AA540" s="93"/>
      <c r="AB540" s="93"/>
      <c r="AC540" s="93"/>
      <c r="AD540" s="93"/>
      <c r="AE540" s="93"/>
      <c r="AF540" s="93"/>
      <c r="AG540" s="93"/>
      <c r="AH540" s="93"/>
      <c r="AI540" s="93"/>
      <c r="AJ540" s="93"/>
      <c r="AK540" s="93"/>
      <c r="AL540" s="93"/>
      <c r="AM540" s="93"/>
      <c r="AN540" s="93"/>
      <c r="AO540" s="93"/>
      <c r="AP540" s="93"/>
      <c r="AQ540" s="93"/>
      <c r="AR540" s="93"/>
      <c r="AS540" s="93"/>
      <c r="AT540" s="93"/>
      <c r="AU540" s="93"/>
      <c r="AV540" s="93"/>
      <c r="AW540" s="93"/>
      <c r="AX540" s="93"/>
      <c r="AY540" s="93"/>
      <c r="AZ540" s="93"/>
      <c r="BA540" s="93"/>
      <c r="BB540" s="93"/>
      <c r="BC540" s="93"/>
      <c r="BD540" s="93"/>
      <c r="BE540" s="93"/>
      <c r="BF540" s="93"/>
      <c r="BG540" s="93"/>
      <c r="BH540" s="93"/>
      <c r="BI540" s="93"/>
      <c r="BJ540" s="93"/>
      <c r="BK540" s="93"/>
      <c r="BL540" s="93"/>
      <c r="BM540" s="93"/>
      <c r="BN540" s="93"/>
      <c r="BO540" s="93"/>
      <c r="BP540" s="93"/>
      <c r="BQ540" s="93"/>
      <c r="BR540" s="93"/>
      <c r="BS540" s="93"/>
      <c r="BT540" s="93"/>
      <c r="BU540" s="93"/>
      <c r="BV540" s="93"/>
      <c r="BW540" s="93"/>
      <c r="BX540" s="93"/>
      <c r="BY540" s="93"/>
      <c r="BZ540" s="93"/>
      <c r="CA540" s="93"/>
      <c r="CB540" s="93"/>
      <c r="CC540" s="93"/>
      <c r="CD540" s="93"/>
      <c r="CE540" s="93"/>
      <c r="CF540" s="93"/>
      <c r="CG540" s="93"/>
      <c r="CH540" s="93"/>
      <c r="CI540" s="93"/>
      <c r="CJ540" s="93"/>
      <c r="CK540" s="93"/>
      <c r="CL540" s="93"/>
      <c r="CM540" s="93"/>
      <c r="CN540" s="93"/>
      <c r="CO540" s="93"/>
      <c r="CP540" s="93"/>
      <c r="CQ540" s="93"/>
      <c r="CR540" s="93"/>
      <c r="CS540" s="93"/>
      <c r="CT540" s="93"/>
      <c r="CU540" s="93"/>
      <c r="CV540" s="93"/>
      <c r="CW540" s="93"/>
      <c r="CX540" s="93"/>
      <c r="CY540" s="93"/>
      <c r="CZ540" s="93"/>
      <c r="DA540" s="93"/>
      <c r="DB540" s="93"/>
      <c r="DC540" s="93"/>
      <c r="DD540" s="93"/>
      <c r="DE540" s="93"/>
      <c r="DF540" s="93"/>
      <c r="DG540" s="93"/>
      <c r="DH540" s="93"/>
      <c r="DI540" s="93"/>
      <c r="DJ540" s="93"/>
      <c r="DK540" s="93"/>
      <c r="DL540" s="93"/>
      <c r="DM540" s="93"/>
      <c r="DN540" s="93"/>
      <c r="DO540" s="93"/>
      <c r="DP540" s="93"/>
      <c r="DQ540" s="93"/>
      <c r="DR540" s="93"/>
    </row>
    <row r="541">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c r="AA541" s="93"/>
      <c r="AB541" s="93"/>
      <c r="AC541" s="93"/>
      <c r="AD541" s="93"/>
      <c r="AE541" s="93"/>
      <c r="AF541" s="93"/>
      <c r="AG541" s="93"/>
      <c r="AH541" s="93"/>
      <c r="AI541" s="93"/>
      <c r="AJ541" s="93"/>
      <c r="AK541" s="93"/>
      <c r="AL541" s="93"/>
      <c r="AM541" s="93"/>
      <c r="AN541" s="93"/>
      <c r="AO541" s="93"/>
      <c r="AP541" s="93"/>
      <c r="AQ541" s="93"/>
      <c r="AR541" s="93"/>
      <c r="AS541" s="93"/>
      <c r="AT541" s="93"/>
      <c r="AU541" s="93"/>
      <c r="AV541" s="93"/>
      <c r="AW541" s="93"/>
      <c r="AX541" s="93"/>
      <c r="AY541" s="93"/>
      <c r="AZ541" s="93"/>
      <c r="BA541" s="93"/>
      <c r="BB541" s="93"/>
      <c r="BC541" s="93"/>
      <c r="BD541" s="93"/>
      <c r="BE541" s="93"/>
      <c r="BF541" s="93"/>
      <c r="BG541" s="93"/>
      <c r="BH541" s="93"/>
      <c r="BI541" s="93"/>
      <c r="BJ541" s="93"/>
      <c r="BK541" s="93"/>
      <c r="BL541" s="93"/>
      <c r="BM541" s="93"/>
      <c r="BN541" s="93"/>
      <c r="BO541" s="93"/>
      <c r="BP541" s="93"/>
      <c r="BQ541" s="93"/>
      <c r="BR541" s="93"/>
      <c r="BS541" s="93"/>
      <c r="BT541" s="93"/>
      <c r="BU541" s="93"/>
      <c r="BV541" s="93"/>
      <c r="BW541" s="93"/>
      <c r="BX541" s="93"/>
      <c r="BY541" s="93"/>
      <c r="BZ541" s="93"/>
      <c r="CA541" s="93"/>
      <c r="CB541" s="93"/>
      <c r="CC541" s="93"/>
      <c r="CD541" s="93"/>
      <c r="CE541" s="93"/>
      <c r="CF541" s="93"/>
      <c r="CG541" s="93"/>
      <c r="CH541" s="93"/>
      <c r="CI541" s="93"/>
      <c r="CJ541" s="93"/>
      <c r="CK541" s="93"/>
      <c r="CL541" s="93"/>
      <c r="CM541" s="93"/>
      <c r="CN541" s="93"/>
      <c r="CO541" s="93"/>
      <c r="CP541" s="93"/>
      <c r="CQ541" s="93"/>
      <c r="CR541" s="93"/>
      <c r="CS541" s="93"/>
      <c r="CT541" s="93"/>
      <c r="CU541" s="93"/>
      <c r="CV541" s="93"/>
      <c r="CW541" s="93"/>
      <c r="CX541" s="93"/>
      <c r="CY541" s="93"/>
      <c r="CZ541" s="93"/>
      <c r="DA541" s="93"/>
      <c r="DB541" s="93"/>
      <c r="DC541" s="93"/>
      <c r="DD541" s="93"/>
      <c r="DE541" s="93"/>
      <c r="DF541" s="93"/>
      <c r="DG541" s="93"/>
      <c r="DH541" s="93"/>
      <c r="DI541" s="93"/>
      <c r="DJ541" s="93"/>
      <c r="DK541" s="93"/>
      <c r="DL541" s="93"/>
      <c r="DM541" s="93"/>
      <c r="DN541" s="93"/>
      <c r="DO541" s="93"/>
      <c r="DP541" s="93"/>
      <c r="DQ541" s="93"/>
      <c r="DR541" s="93"/>
    </row>
    <row r="542">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c r="AA542" s="93"/>
      <c r="AB542" s="93"/>
      <c r="AC542" s="93"/>
      <c r="AD542" s="93"/>
      <c r="AE542" s="93"/>
      <c r="AF542" s="93"/>
      <c r="AG542" s="93"/>
      <c r="AH542" s="93"/>
      <c r="AI542" s="93"/>
      <c r="AJ542" s="93"/>
      <c r="AK542" s="93"/>
      <c r="AL542" s="93"/>
      <c r="AM542" s="93"/>
      <c r="AN542" s="93"/>
      <c r="AO542" s="93"/>
      <c r="AP542" s="93"/>
      <c r="AQ542" s="93"/>
      <c r="AR542" s="93"/>
      <c r="AS542" s="93"/>
      <c r="AT542" s="93"/>
      <c r="AU542" s="93"/>
      <c r="AV542" s="93"/>
      <c r="AW542" s="93"/>
      <c r="AX542" s="93"/>
      <c r="AY542" s="93"/>
      <c r="AZ542" s="93"/>
      <c r="BA542" s="93"/>
      <c r="BB542" s="93"/>
      <c r="BC542" s="93"/>
      <c r="BD542" s="93"/>
      <c r="BE542" s="93"/>
      <c r="BF542" s="93"/>
      <c r="BG542" s="93"/>
      <c r="BH542" s="93"/>
      <c r="BI542" s="93"/>
      <c r="BJ542" s="93"/>
      <c r="BK542" s="93"/>
      <c r="BL542" s="93"/>
      <c r="BM542" s="93"/>
      <c r="BN542" s="93"/>
      <c r="BO542" s="93"/>
      <c r="BP542" s="93"/>
      <c r="BQ542" s="93"/>
      <c r="BR542" s="93"/>
      <c r="BS542" s="93"/>
      <c r="BT542" s="93"/>
      <c r="BU542" s="93"/>
      <c r="BV542" s="93"/>
      <c r="BW542" s="93"/>
      <c r="BX542" s="93"/>
      <c r="BY542" s="93"/>
      <c r="BZ542" s="93"/>
      <c r="CA542" s="93"/>
      <c r="CB542" s="93"/>
      <c r="CC542" s="93"/>
      <c r="CD542" s="93"/>
      <c r="CE542" s="93"/>
      <c r="CF542" s="93"/>
      <c r="CG542" s="93"/>
      <c r="CH542" s="93"/>
      <c r="CI542" s="93"/>
      <c r="CJ542" s="93"/>
      <c r="CK542" s="93"/>
      <c r="CL542" s="93"/>
      <c r="CM542" s="93"/>
      <c r="CN542" s="93"/>
      <c r="CO542" s="93"/>
      <c r="CP542" s="93"/>
      <c r="CQ542" s="93"/>
      <c r="CR542" s="93"/>
      <c r="CS542" s="93"/>
      <c r="CT542" s="93"/>
      <c r="CU542" s="93"/>
      <c r="CV542" s="93"/>
      <c r="CW542" s="93"/>
      <c r="CX542" s="93"/>
      <c r="CY542" s="93"/>
      <c r="CZ542" s="93"/>
      <c r="DA542" s="93"/>
      <c r="DB542" s="93"/>
      <c r="DC542" s="93"/>
      <c r="DD542" s="93"/>
      <c r="DE542" s="93"/>
      <c r="DF542" s="93"/>
      <c r="DG542" s="93"/>
      <c r="DH542" s="93"/>
      <c r="DI542" s="93"/>
      <c r="DJ542" s="93"/>
      <c r="DK542" s="93"/>
      <c r="DL542" s="93"/>
      <c r="DM542" s="93"/>
      <c r="DN542" s="93"/>
      <c r="DO542" s="93"/>
      <c r="DP542" s="93"/>
      <c r="DQ542" s="93"/>
      <c r="DR542" s="93"/>
    </row>
    <row r="543">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c r="AA543" s="93"/>
      <c r="AB543" s="93"/>
      <c r="AC543" s="93"/>
      <c r="AD543" s="93"/>
      <c r="AE543" s="93"/>
      <c r="AF543" s="93"/>
      <c r="AG543" s="93"/>
      <c r="AH543" s="93"/>
      <c r="AI543" s="93"/>
      <c r="AJ543" s="93"/>
      <c r="AK543" s="93"/>
      <c r="AL543" s="93"/>
      <c r="AM543" s="93"/>
      <c r="AN543" s="93"/>
      <c r="AO543" s="93"/>
      <c r="AP543" s="93"/>
      <c r="AQ543" s="93"/>
      <c r="AR543" s="93"/>
      <c r="AS543" s="93"/>
      <c r="AT543" s="93"/>
      <c r="AU543" s="93"/>
      <c r="AV543" s="93"/>
      <c r="AW543" s="93"/>
      <c r="AX543" s="93"/>
      <c r="AY543" s="93"/>
      <c r="AZ543" s="93"/>
      <c r="BA543" s="93"/>
      <c r="BB543" s="93"/>
      <c r="BC543" s="93"/>
      <c r="BD543" s="93"/>
      <c r="BE543" s="93"/>
      <c r="BF543" s="93"/>
      <c r="BG543" s="93"/>
      <c r="BH543" s="93"/>
      <c r="BI543" s="93"/>
      <c r="BJ543" s="93"/>
      <c r="BK543" s="93"/>
      <c r="BL543" s="93"/>
      <c r="BM543" s="93"/>
      <c r="BN543" s="93"/>
      <c r="BO543" s="93"/>
      <c r="BP543" s="93"/>
      <c r="BQ543" s="93"/>
      <c r="BR543" s="93"/>
      <c r="BS543" s="93"/>
      <c r="BT543" s="93"/>
      <c r="BU543" s="93"/>
      <c r="BV543" s="93"/>
      <c r="BW543" s="93"/>
      <c r="BX543" s="93"/>
      <c r="BY543" s="93"/>
      <c r="BZ543" s="93"/>
      <c r="CA543" s="93"/>
      <c r="CB543" s="93"/>
      <c r="CC543" s="93"/>
      <c r="CD543" s="93"/>
      <c r="CE543" s="93"/>
      <c r="CF543" s="93"/>
      <c r="CG543" s="93"/>
      <c r="CH543" s="93"/>
      <c r="CI543" s="93"/>
      <c r="CJ543" s="93"/>
      <c r="CK543" s="93"/>
      <c r="CL543" s="93"/>
      <c r="CM543" s="93"/>
      <c r="CN543" s="93"/>
      <c r="CO543" s="93"/>
      <c r="CP543" s="93"/>
      <c r="CQ543" s="93"/>
      <c r="CR543" s="93"/>
      <c r="CS543" s="93"/>
      <c r="CT543" s="93"/>
      <c r="CU543" s="93"/>
      <c r="CV543" s="93"/>
      <c r="CW543" s="93"/>
      <c r="CX543" s="93"/>
      <c r="CY543" s="93"/>
      <c r="CZ543" s="93"/>
      <c r="DA543" s="93"/>
      <c r="DB543" s="93"/>
      <c r="DC543" s="93"/>
      <c r="DD543" s="93"/>
      <c r="DE543" s="93"/>
      <c r="DF543" s="93"/>
      <c r="DG543" s="93"/>
      <c r="DH543" s="93"/>
      <c r="DI543" s="93"/>
      <c r="DJ543" s="93"/>
      <c r="DK543" s="93"/>
      <c r="DL543" s="93"/>
      <c r="DM543" s="93"/>
      <c r="DN543" s="93"/>
      <c r="DO543" s="93"/>
      <c r="DP543" s="93"/>
      <c r="DQ543" s="93"/>
      <c r="DR543" s="93"/>
    </row>
    <row r="544">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c r="AA544" s="93"/>
      <c r="AB544" s="93"/>
      <c r="AC544" s="93"/>
      <c r="AD544" s="93"/>
      <c r="AE544" s="93"/>
      <c r="AF544" s="93"/>
      <c r="AG544" s="93"/>
      <c r="AH544" s="93"/>
      <c r="AI544" s="93"/>
      <c r="AJ544" s="93"/>
      <c r="AK544" s="93"/>
      <c r="AL544" s="93"/>
      <c r="AM544" s="93"/>
      <c r="AN544" s="93"/>
      <c r="AO544" s="93"/>
      <c r="AP544" s="93"/>
      <c r="AQ544" s="93"/>
      <c r="AR544" s="93"/>
      <c r="AS544" s="93"/>
      <c r="AT544" s="93"/>
      <c r="AU544" s="93"/>
      <c r="AV544" s="93"/>
      <c r="AW544" s="93"/>
      <c r="AX544" s="93"/>
      <c r="AY544" s="93"/>
      <c r="AZ544" s="93"/>
      <c r="BA544" s="93"/>
      <c r="BB544" s="93"/>
      <c r="BC544" s="93"/>
      <c r="BD544" s="93"/>
      <c r="BE544" s="93"/>
      <c r="BF544" s="93"/>
      <c r="BG544" s="93"/>
      <c r="BH544" s="93"/>
      <c r="BI544" s="93"/>
      <c r="BJ544" s="93"/>
      <c r="BK544" s="93"/>
      <c r="BL544" s="93"/>
      <c r="BM544" s="93"/>
      <c r="BN544" s="93"/>
      <c r="BO544" s="93"/>
      <c r="BP544" s="93"/>
      <c r="BQ544" s="93"/>
      <c r="BR544" s="93"/>
      <c r="BS544" s="93"/>
      <c r="BT544" s="93"/>
      <c r="BU544" s="93"/>
      <c r="BV544" s="93"/>
      <c r="BW544" s="93"/>
      <c r="BX544" s="93"/>
      <c r="BY544" s="93"/>
      <c r="BZ544" s="93"/>
      <c r="CA544" s="93"/>
      <c r="CB544" s="93"/>
      <c r="CC544" s="93"/>
      <c r="CD544" s="93"/>
      <c r="CE544" s="93"/>
      <c r="CF544" s="93"/>
      <c r="CG544" s="93"/>
      <c r="CH544" s="93"/>
      <c r="CI544" s="93"/>
      <c r="CJ544" s="93"/>
      <c r="CK544" s="93"/>
      <c r="CL544" s="93"/>
      <c r="CM544" s="93"/>
      <c r="CN544" s="93"/>
      <c r="CO544" s="93"/>
      <c r="CP544" s="93"/>
      <c r="CQ544" s="93"/>
      <c r="CR544" s="93"/>
      <c r="CS544" s="93"/>
      <c r="CT544" s="93"/>
      <c r="CU544" s="93"/>
      <c r="CV544" s="93"/>
      <c r="CW544" s="93"/>
      <c r="CX544" s="93"/>
      <c r="CY544" s="93"/>
      <c r="CZ544" s="93"/>
      <c r="DA544" s="93"/>
      <c r="DB544" s="93"/>
      <c r="DC544" s="93"/>
      <c r="DD544" s="93"/>
      <c r="DE544" s="93"/>
      <c r="DF544" s="93"/>
      <c r="DG544" s="93"/>
      <c r="DH544" s="93"/>
      <c r="DI544" s="93"/>
      <c r="DJ544" s="93"/>
      <c r="DK544" s="93"/>
      <c r="DL544" s="93"/>
      <c r="DM544" s="93"/>
      <c r="DN544" s="93"/>
      <c r="DO544" s="93"/>
      <c r="DP544" s="93"/>
      <c r="DQ544" s="93"/>
      <c r="DR544" s="93"/>
    </row>
    <row r="545">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c r="AA545" s="93"/>
      <c r="AB545" s="93"/>
      <c r="AC545" s="93"/>
      <c r="AD545" s="93"/>
      <c r="AE545" s="93"/>
      <c r="AF545" s="93"/>
      <c r="AG545" s="93"/>
      <c r="AH545" s="93"/>
      <c r="AI545" s="93"/>
      <c r="AJ545" s="93"/>
      <c r="AK545" s="93"/>
      <c r="AL545" s="93"/>
      <c r="AM545" s="93"/>
      <c r="AN545" s="93"/>
      <c r="AO545" s="93"/>
      <c r="AP545" s="93"/>
      <c r="AQ545" s="93"/>
      <c r="AR545" s="93"/>
      <c r="AS545" s="93"/>
      <c r="AT545" s="93"/>
      <c r="AU545" s="93"/>
      <c r="AV545" s="93"/>
      <c r="AW545" s="93"/>
      <c r="AX545" s="93"/>
      <c r="AY545" s="93"/>
      <c r="AZ545" s="93"/>
      <c r="BA545" s="93"/>
      <c r="BB545" s="93"/>
      <c r="BC545" s="93"/>
      <c r="BD545" s="93"/>
      <c r="BE545" s="93"/>
      <c r="BF545" s="93"/>
      <c r="BG545" s="93"/>
      <c r="BH545" s="93"/>
      <c r="BI545" s="93"/>
      <c r="BJ545" s="93"/>
      <c r="BK545" s="93"/>
      <c r="BL545" s="93"/>
      <c r="BM545" s="93"/>
      <c r="BN545" s="93"/>
      <c r="BO545" s="93"/>
      <c r="BP545" s="93"/>
      <c r="BQ545" s="93"/>
      <c r="BR545" s="93"/>
      <c r="BS545" s="93"/>
      <c r="BT545" s="93"/>
      <c r="BU545" s="93"/>
      <c r="BV545" s="93"/>
      <c r="BW545" s="93"/>
      <c r="BX545" s="93"/>
      <c r="BY545" s="93"/>
      <c r="BZ545" s="93"/>
      <c r="CA545" s="93"/>
      <c r="CB545" s="93"/>
      <c r="CC545" s="93"/>
      <c r="CD545" s="93"/>
      <c r="CE545" s="93"/>
      <c r="CF545" s="93"/>
      <c r="CG545" s="93"/>
      <c r="CH545" s="93"/>
      <c r="CI545" s="93"/>
      <c r="CJ545" s="93"/>
      <c r="CK545" s="93"/>
      <c r="CL545" s="93"/>
      <c r="CM545" s="93"/>
      <c r="CN545" s="93"/>
      <c r="CO545" s="93"/>
      <c r="CP545" s="93"/>
      <c r="CQ545" s="93"/>
      <c r="CR545" s="93"/>
      <c r="CS545" s="93"/>
      <c r="CT545" s="93"/>
      <c r="CU545" s="93"/>
      <c r="CV545" s="93"/>
      <c r="CW545" s="93"/>
      <c r="CX545" s="93"/>
      <c r="CY545" s="93"/>
      <c r="CZ545" s="93"/>
      <c r="DA545" s="93"/>
      <c r="DB545" s="93"/>
      <c r="DC545" s="93"/>
      <c r="DD545" s="93"/>
      <c r="DE545" s="93"/>
      <c r="DF545" s="93"/>
      <c r="DG545" s="93"/>
      <c r="DH545" s="93"/>
      <c r="DI545" s="93"/>
      <c r="DJ545" s="93"/>
      <c r="DK545" s="93"/>
      <c r="DL545" s="93"/>
      <c r="DM545" s="93"/>
      <c r="DN545" s="93"/>
      <c r="DO545" s="93"/>
      <c r="DP545" s="93"/>
      <c r="DQ545" s="93"/>
      <c r="DR545" s="93"/>
    </row>
    <row r="546">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c r="AA546" s="93"/>
      <c r="AB546" s="93"/>
      <c r="AC546" s="93"/>
      <c r="AD546" s="93"/>
      <c r="AE546" s="93"/>
      <c r="AF546" s="93"/>
      <c r="AG546" s="93"/>
      <c r="AH546" s="93"/>
      <c r="AI546" s="93"/>
      <c r="AJ546" s="93"/>
      <c r="AK546" s="93"/>
      <c r="AL546" s="93"/>
      <c r="AM546" s="93"/>
      <c r="AN546" s="93"/>
      <c r="AO546" s="93"/>
      <c r="AP546" s="93"/>
      <c r="AQ546" s="93"/>
      <c r="AR546" s="93"/>
      <c r="AS546" s="93"/>
      <c r="AT546" s="93"/>
      <c r="AU546" s="93"/>
      <c r="AV546" s="93"/>
      <c r="AW546" s="93"/>
      <c r="AX546" s="93"/>
      <c r="AY546" s="93"/>
      <c r="AZ546" s="93"/>
      <c r="BA546" s="93"/>
      <c r="BB546" s="93"/>
      <c r="BC546" s="93"/>
      <c r="BD546" s="93"/>
      <c r="BE546" s="93"/>
      <c r="BF546" s="93"/>
      <c r="BG546" s="93"/>
      <c r="BH546" s="93"/>
      <c r="BI546" s="93"/>
      <c r="BJ546" s="93"/>
      <c r="BK546" s="93"/>
      <c r="BL546" s="93"/>
      <c r="BM546" s="93"/>
      <c r="BN546" s="93"/>
      <c r="BO546" s="93"/>
      <c r="BP546" s="93"/>
      <c r="BQ546" s="93"/>
      <c r="BR546" s="93"/>
      <c r="BS546" s="93"/>
      <c r="BT546" s="93"/>
      <c r="BU546" s="93"/>
      <c r="BV546" s="93"/>
      <c r="BW546" s="93"/>
      <c r="BX546" s="93"/>
      <c r="BY546" s="93"/>
      <c r="BZ546" s="93"/>
      <c r="CA546" s="93"/>
      <c r="CB546" s="93"/>
      <c r="CC546" s="93"/>
      <c r="CD546" s="93"/>
      <c r="CE546" s="93"/>
      <c r="CF546" s="93"/>
      <c r="CG546" s="93"/>
      <c r="CH546" s="93"/>
      <c r="CI546" s="93"/>
      <c r="CJ546" s="93"/>
      <c r="CK546" s="93"/>
      <c r="CL546" s="93"/>
      <c r="CM546" s="93"/>
      <c r="CN546" s="93"/>
      <c r="CO546" s="93"/>
      <c r="CP546" s="93"/>
      <c r="CQ546" s="93"/>
      <c r="CR546" s="93"/>
      <c r="CS546" s="93"/>
      <c r="CT546" s="93"/>
      <c r="CU546" s="93"/>
      <c r="CV546" s="93"/>
      <c r="CW546" s="93"/>
      <c r="CX546" s="93"/>
      <c r="CY546" s="93"/>
      <c r="CZ546" s="93"/>
      <c r="DA546" s="93"/>
      <c r="DB546" s="93"/>
      <c r="DC546" s="93"/>
      <c r="DD546" s="93"/>
      <c r="DE546" s="93"/>
      <c r="DF546" s="93"/>
      <c r="DG546" s="93"/>
      <c r="DH546" s="93"/>
      <c r="DI546" s="93"/>
      <c r="DJ546" s="93"/>
      <c r="DK546" s="93"/>
      <c r="DL546" s="93"/>
      <c r="DM546" s="93"/>
      <c r="DN546" s="93"/>
      <c r="DO546" s="93"/>
      <c r="DP546" s="93"/>
      <c r="DQ546" s="93"/>
      <c r="DR546" s="93"/>
    </row>
    <row r="547">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c r="AA547" s="93"/>
      <c r="AB547" s="93"/>
      <c r="AC547" s="93"/>
      <c r="AD547" s="93"/>
      <c r="AE547" s="93"/>
      <c r="AF547" s="93"/>
      <c r="AG547" s="93"/>
      <c r="AH547" s="93"/>
      <c r="AI547" s="93"/>
      <c r="AJ547" s="93"/>
      <c r="AK547" s="93"/>
      <c r="AL547" s="93"/>
      <c r="AM547" s="93"/>
      <c r="AN547" s="93"/>
      <c r="AO547" s="93"/>
      <c r="AP547" s="93"/>
      <c r="AQ547" s="93"/>
      <c r="AR547" s="93"/>
      <c r="AS547" s="93"/>
      <c r="AT547" s="93"/>
      <c r="AU547" s="93"/>
      <c r="AV547" s="93"/>
      <c r="AW547" s="93"/>
      <c r="AX547" s="93"/>
      <c r="AY547" s="93"/>
      <c r="AZ547" s="93"/>
      <c r="BA547" s="93"/>
      <c r="BB547" s="93"/>
      <c r="BC547" s="93"/>
      <c r="BD547" s="93"/>
      <c r="BE547" s="93"/>
      <c r="BF547" s="93"/>
      <c r="BG547" s="93"/>
      <c r="BH547" s="93"/>
      <c r="BI547" s="93"/>
      <c r="BJ547" s="93"/>
      <c r="BK547" s="93"/>
      <c r="BL547" s="93"/>
      <c r="BM547" s="93"/>
      <c r="BN547" s="93"/>
      <c r="BO547" s="93"/>
      <c r="BP547" s="93"/>
      <c r="BQ547" s="93"/>
      <c r="BR547" s="93"/>
      <c r="BS547" s="93"/>
      <c r="BT547" s="93"/>
      <c r="BU547" s="93"/>
      <c r="BV547" s="93"/>
      <c r="BW547" s="93"/>
      <c r="BX547" s="93"/>
      <c r="BY547" s="93"/>
      <c r="BZ547" s="93"/>
      <c r="CA547" s="93"/>
      <c r="CB547" s="93"/>
      <c r="CC547" s="93"/>
      <c r="CD547" s="93"/>
      <c r="CE547" s="93"/>
      <c r="CF547" s="93"/>
      <c r="CG547" s="93"/>
      <c r="CH547" s="93"/>
      <c r="CI547" s="93"/>
      <c r="CJ547" s="93"/>
      <c r="CK547" s="93"/>
      <c r="CL547" s="93"/>
      <c r="CM547" s="93"/>
      <c r="CN547" s="93"/>
      <c r="CO547" s="93"/>
      <c r="CP547" s="93"/>
      <c r="CQ547" s="93"/>
      <c r="CR547" s="93"/>
      <c r="CS547" s="93"/>
      <c r="CT547" s="93"/>
      <c r="CU547" s="93"/>
      <c r="CV547" s="93"/>
      <c r="CW547" s="93"/>
      <c r="CX547" s="93"/>
      <c r="CY547" s="93"/>
      <c r="CZ547" s="93"/>
      <c r="DA547" s="93"/>
      <c r="DB547" s="93"/>
      <c r="DC547" s="93"/>
      <c r="DD547" s="93"/>
      <c r="DE547" s="93"/>
      <c r="DF547" s="93"/>
      <c r="DG547" s="93"/>
      <c r="DH547" s="93"/>
      <c r="DI547" s="93"/>
      <c r="DJ547" s="93"/>
      <c r="DK547" s="93"/>
      <c r="DL547" s="93"/>
      <c r="DM547" s="93"/>
      <c r="DN547" s="93"/>
      <c r="DO547" s="93"/>
      <c r="DP547" s="93"/>
      <c r="DQ547" s="93"/>
      <c r="DR547" s="93"/>
    </row>
    <row r="548">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c r="AA548" s="93"/>
      <c r="AB548" s="93"/>
      <c r="AC548" s="93"/>
      <c r="AD548" s="93"/>
      <c r="AE548" s="93"/>
      <c r="AF548" s="93"/>
      <c r="AG548" s="93"/>
      <c r="AH548" s="93"/>
      <c r="AI548" s="93"/>
      <c r="AJ548" s="93"/>
      <c r="AK548" s="93"/>
      <c r="AL548" s="93"/>
      <c r="AM548" s="93"/>
      <c r="AN548" s="93"/>
      <c r="AO548" s="93"/>
      <c r="AP548" s="93"/>
      <c r="AQ548" s="93"/>
      <c r="AR548" s="93"/>
      <c r="AS548" s="93"/>
      <c r="AT548" s="93"/>
      <c r="AU548" s="93"/>
      <c r="AV548" s="93"/>
      <c r="AW548" s="93"/>
      <c r="AX548" s="93"/>
      <c r="AY548" s="93"/>
      <c r="AZ548" s="93"/>
      <c r="BA548" s="93"/>
      <c r="BB548" s="93"/>
      <c r="BC548" s="93"/>
      <c r="BD548" s="93"/>
      <c r="BE548" s="93"/>
      <c r="BF548" s="93"/>
      <c r="BG548" s="93"/>
      <c r="BH548" s="93"/>
      <c r="BI548" s="93"/>
      <c r="BJ548" s="93"/>
      <c r="BK548" s="93"/>
      <c r="BL548" s="93"/>
      <c r="BM548" s="93"/>
      <c r="BN548" s="93"/>
      <c r="BO548" s="93"/>
      <c r="BP548" s="93"/>
      <c r="BQ548" s="93"/>
      <c r="BR548" s="93"/>
      <c r="BS548" s="93"/>
      <c r="BT548" s="93"/>
      <c r="BU548" s="93"/>
      <c r="BV548" s="93"/>
      <c r="BW548" s="93"/>
      <c r="BX548" s="93"/>
      <c r="BY548" s="93"/>
      <c r="BZ548" s="93"/>
      <c r="CA548" s="93"/>
      <c r="CB548" s="93"/>
      <c r="CC548" s="93"/>
      <c r="CD548" s="93"/>
      <c r="CE548" s="93"/>
      <c r="CF548" s="93"/>
      <c r="CG548" s="93"/>
      <c r="CH548" s="93"/>
      <c r="CI548" s="93"/>
      <c r="CJ548" s="93"/>
      <c r="CK548" s="93"/>
      <c r="CL548" s="93"/>
      <c r="CM548" s="93"/>
      <c r="CN548" s="93"/>
      <c r="CO548" s="93"/>
      <c r="CP548" s="93"/>
      <c r="CQ548" s="93"/>
      <c r="CR548" s="93"/>
      <c r="CS548" s="93"/>
      <c r="CT548" s="93"/>
      <c r="CU548" s="93"/>
      <c r="CV548" s="93"/>
      <c r="CW548" s="93"/>
      <c r="CX548" s="93"/>
      <c r="CY548" s="93"/>
      <c r="CZ548" s="93"/>
      <c r="DA548" s="93"/>
      <c r="DB548" s="93"/>
      <c r="DC548" s="93"/>
      <c r="DD548" s="93"/>
      <c r="DE548" s="93"/>
      <c r="DF548" s="93"/>
      <c r="DG548" s="93"/>
      <c r="DH548" s="93"/>
      <c r="DI548" s="93"/>
      <c r="DJ548" s="93"/>
      <c r="DK548" s="93"/>
      <c r="DL548" s="93"/>
      <c r="DM548" s="93"/>
      <c r="DN548" s="93"/>
      <c r="DO548" s="93"/>
      <c r="DP548" s="93"/>
      <c r="DQ548" s="93"/>
      <c r="DR548" s="93"/>
    </row>
    <row r="549">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c r="AA549" s="93"/>
      <c r="AB549" s="93"/>
      <c r="AC549" s="93"/>
      <c r="AD549" s="93"/>
      <c r="AE549" s="93"/>
      <c r="AF549" s="93"/>
      <c r="AG549" s="93"/>
      <c r="AH549" s="93"/>
      <c r="AI549" s="93"/>
      <c r="AJ549" s="93"/>
      <c r="AK549" s="93"/>
      <c r="AL549" s="93"/>
      <c r="AM549" s="93"/>
      <c r="AN549" s="93"/>
      <c r="AO549" s="93"/>
      <c r="AP549" s="93"/>
      <c r="AQ549" s="93"/>
      <c r="AR549" s="93"/>
      <c r="AS549" s="93"/>
      <c r="AT549" s="93"/>
      <c r="AU549" s="93"/>
      <c r="AV549" s="93"/>
      <c r="AW549" s="93"/>
      <c r="AX549" s="93"/>
      <c r="AY549" s="93"/>
      <c r="AZ549" s="93"/>
      <c r="BA549" s="93"/>
      <c r="BB549" s="93"/>
      <c r="BC549" s="93"/>
      <c r="BD549" s="93"/>
      <c r="BE549" s="93"/>
      <c r="BF549" s="93"/>
      <c r="BG549" s="93"/>
      <c r="BH549" s="93"/>
      <c r="BI549" s="93"/>
      <c r="BJ549" s="93"/>
      <c r="BK549" s="93"/>
      <c r="BL549" s="93"/>
      <c r="BM549" s="93"/>
      <c r="BN549" s="93"/>
      <c r="BO549" s="93"/>
      <c r="BP549" s="93"/>
      <c r="BQ549" s="93"/>
      <c r="BR549" s="93"/>
      <c r="BS549" s="93"/>
      <c r="BT549" s="93"/>
      <c r="BU549" s="93"/>
      <c r="BV549" s="93"/>
      <c r="BW549" s="93"/>
      <c r="BX549" s="93"/>
      <c r="BY549" s="93"/>
      <c r="BZ549" s="93"/>
      <c r="CA549" s="93"/>
      <c r="CB549" s="93"/>
      <c r="CC549" s="93"/>
      <c r="CD549" s="93"/>
      <c r="CE549" s="93"/>
      <c r="CF549" s="93"/>
      <c r="CG549" s="93"/>
      <c r="CH549" s="93"/>
      <c r="CI549" s="93"/>
      <c r="CJ549" s="93"/>
      <c r="CK549" s="93"/>
      <c r="CL549" s="93"/>
      <c r="CM549" s="93"/>
      <c r="CN549" s="93"/>
      <c r="CO549" s="93"/>
      <c r="CP549" s="93"/>
      <c r="CQ549" s="93"/>
      <c r="CR549" s="93"/>
      <c r="CS549" s="93"/>
      <c r="CT549" s="93"/>
      <c r="CU549" s="93"/>
      <c r="CV549" s="93"/>
      <c r="CW549" s="93"/>
      <c r="CX549" s="93"/>
      <c r="CY549" s="93"/>
      <c r="CZ549" s="93"/>
      <c r="DA549" s="93"/>
      <c r="DB549" s="93"/>
      <c r="DC549" s="93"/>
      <c r="DD549" s="93"/>
      <c r="DE549" s="93"/>
      <c r="DF549" s="93"/>
      <c r="DG549" s="93"/>
      <c r="DH549" s="93"/>
      <c r="DI549" s="93"/>
      <c r="DJ549" s="93"/>
      <c r="DK549" s="93"/>
      <c r="DL549" s="93"/>
      <c r="DM549" s="93"/>
      <c r="DN549" s="93"/>
      <c r="DO549" s="93"/>
      <c r="DP549" s="93"/>
      <c r="DQ549" s="93"/>
      <c r="DR549" s="93"/>
    </row>
    <row r="550">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c r="AA550" s="93"/>
      <c r="AB550" s="93"/>
      <c r="AC550" s="93"/>
      <c r="AD550" s="93"/>
      <c r="AE550" s="93"/>
      <c r="AF550" s="93"/>
      <c r="AG550" s="93"/>
      <c r="AH550" s="93"/>
      <c r="AI550" s="93"/>
      <c r="AJ550" s="93"/>
      <c r="AK550" s="93"/>
      <c r="AL550" s="93"/>
      <c r="AM550" s="93"/>
      <c r="AN550" s="93"/>
      <c r="AO550" s="93"/>
      <c r="AP550" s="93"/>
      <c r="AQ550" s="93"/>
      <c r="AR550" s="93"/>
      <c r="AS550" s="93"/>
      <c r="AT550" s="93"/>
      <c r="AU550" s="93"/>
      <c r="AV550" s="93"/>
      <c r="AW550" s="93"/>
      <c r="AX550" s="93"/>
      <c r="AY550" s="93"/>
      <c r="AZ550" s="93"/>
      <c r="BA550" s="93"/>
      <c r="BB550" s="93"/>
      <c r="BC550" s="93"/>
      <c r="BD550" s="93"/>
      <c r="BE550" s="93"/>
      <c r="BF550" s="93"/>
      <c r="BG550" s="93"/>
      <c r="BH550" s="93"/>
      <c r="BI550" s="93"/>
      <c r="BJ550" s="93"/>
      <c r="BK550" s="93"/>
      <c r="BL550" s="93"/>
      <c r="BM550" s="93"/>
      <c r="BN550" s="93"/>
      <c r="BO550" s="93"/>
      <c r="BP550" s="93"/>
      <c r="BQ550" s="93"/>
      <c r="BR550" s="93"/>
      <c r="BS550" s="93"/>
      <c r="BT550" s="93"/>
      <c r="BU550" s="93"/>
      <c r="BV550" s="93"/>
      <c r="BW550" s="93"/>
      <c r="BX550" s="93"/>
      <c r="BY550" s="93"/>
      <c r="BZ550" s="93"/>
      <c r="CA550" s="93"/>
      <c r="CB550" s="93"/>
      <c r="CC550" s="93"/>
      <c r="CD550" s="93"/>
      <c r="CE550" s="93"/>
      <c r="CF550" s="93"/>
      <c r="CG550" s="93"/>
      <c r="CH550" s="93"/>
      <c r="CI550" s="93"/>
      <c r="CJ550" s="93"/>
      <c r="CK550" s="93"/>
      <c r="CL550" s="93"/>
      <c r="CM550" s="93"/>
      <c r="CN550" s="93"/>
      <c r="CO550" s="93"/>
      <c r="CP550" s="93"/>
      <c r="CQ550" s="93"/>
      <c r="CR550" s="93"/>
      <c r="CS550" s="93"/>
      <c r="CT550" s="93"/>
      <c r="CU550" s="93"/>
      <c r="CV550" s="93"/>
      <c r="CW550" s="93"/>
      <c r="CX550" s="93"/>
      <c r="CY550" s="93"/>
      <c r="CZ550" s="93"/>
      <c r="DA550" s="93"/>
      <c r="DB550" s="93"/>
      <c r="DC550" s="93"/>
      <c r="DD550" s="93"/>
      <c r="DE550" s="93"/>
      <c r="DF550" s="93"/>
      <c r="DG550" s="93"/>
      <c r="DH550" s="93"/>
      <c r="DI550" s="93"/>
      <c r="DJ550" s="93"/>
      <c r="DK550" s="93"/>
      <c r="DL550" s="93"/>
      <c r="DM550" s="93"/>
      <c r="DN550" s="93"/>
      <c r="DO550" s="93"/>
      <c r="DP550" s="93"/>
      <c r="DQ550" s="93"/>
      <c r="DR550" s="93"/>
    </row>
    <row r="551">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c r="AA551" s="93"/>
      <c r="AB551" s="93"/>
      <c r="AC551" s="93"/>
      <c r="AD551" s="93"/>
      <c r="AE551" s="93"/>
      <c r="AF551" s="93"/>
      <c r="AG551" s="93"/>
      <c r="AH551" s="93"/>
      <c r="AI551" s="93"/>
      <c r="AJ551" s="93"/>
      <c r="AK551" s="93"/>
      <c r="AL551" s="93"/>
      <c r="AM551" s="93"/>
      <c r="AN551" s="93"/>
      <c r="AO551" s="93"/>
      <c r="AP551" s="93"/>
      <c r="AQ551" s="93"/>
      <c r="AR551" s="93"/>
      <c r="AS551" s="93"/>
      <c r="AT551" s="93"/>
      <c r="AU551" s="93"/>
      <c r="AV551" s="93"/>
      <c r="AW551" s="93"/>
      <c r="AX551" s="93"/>
      <c r="AY551" s="93"/>
      <c r="AZ551" s="93"/>
      <c r="BA551" s="93"/>
      <c r="BB551" s="93"/>
      <c r="BC551" s="93"/>
      <c r="BD551" s="93"/>
      <c r="BE551" s="93"/>
      <c r="BF551" s="93"/>
      <c r="BG551" s="93"/>
      <c r="BH551" s="93"/>
      <c r="BI551" s="93"/>
      <c r="BJ551" s="93"/>
      <c r="BK551" s="93"/>
      <c r="BL551" s="93"/>
      <c r="BM551" s="93"/>
      <c r="BN551" s="93"/>
      <c r="BO551" s="93"/>
      <c r="BP551" s="93"/>
      <c r="BQ551" s="93"/>
      <c r="BR551" s="93"/>
      <c r="BS551" s="93"/>
      <c r="BT551" s="93"/>
      <c r="BU551" s="93"/>
      <c r="BV551" s="93"/>
      <c r="BW551" s="93"/>
      <c r="BX551" s="93"/>
      <c r="BY551" s="93"/>
      <c r="BZ551" s="93"/>
      <c r="CA551" s="93"/>
      <c r="CB551" s="93"/>
      <c r="CC551" s="93"/>
      <c r="CD551" s="93"/>
      <c r="CE551" s="93"/>
      <c r="CF551" s="93"/>
      <c r="CG551" s="93"/>
      <c r="CH551" s="93"/>
      <c r="CI551" s="93"/>
      <c r="CJ551" s="93"/>
      <c r="CK551" s="93"/>
      <c r="CL551" s="93"/>
      <c r="CM551" s="93"/>
      <c r="CN551" s="93"/>
      <c r="CO551" s="93"/>
      <c r="CP551" s="93"/>
      <c r="CQ551" s="93"/>
      <c r="CR551" s="93"/>
      <c r="CS551" s="93"/>
      <c r="CT551" s="93"/>
      <c r="CU551" s="93"/>
      <c r="CV551" s="93"/>
      <c r="CW551" s="93"/>
      <c r="CX551" s="93"/>
      <c r="CY551" s="93"/>
      <c r="CZ551" s="93"/>
      <c r="DA551" s="93"/>
      <c r="DB551" s="93"/>
      <c r="DC551" s="93"/>
      <c r="DD551" s="93"/>
      <c r="DE551" s="93"/>
      <c r="DF551" s="93"/>
      <c r="DG551" s="93"/>
      <c r="DH551" s="93"/>
      <c r="DI551" s="93"/>
      <c r="DJ551" s="93"/>
      <c r="DK551" s="93"/>
      <c r="DL551" s="93"/>
      <c r="DM551" s="93"/>
      <c r="DN551" s="93"/>
      <c r="DO551" s="93"/>
      <c r="DP551" s="93"/>
      <c r="DQ551" s="93"/>
      <c r="DR551" s="93"/>
    </row>
    <row r="552">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c r="AA552" s="93"/>
      <c r="AB552" s="93"/>
      <c r="AC552" s="93"/>
      <c r="AD552" s="93"/>
      <c r="AE552" s="93"/>
      <c r="AF552" s="93"/>
      <c r="AG552" s="93"/>
      <c r="AH552" s="93"/>
      <c r="AI552" s="93"/>
      <c r="AJ552" s="93"/>
      <c r="AK552" s="93"/>
      <c r="AL552" s="93"/>
      <c r="AM552" s="93"/>
      <c r="AN552" s="93"/>
      <c r="AO552" s="93"/>
      <c r="AP552" s="93"/>
      <c r="AQ552" s="93"/>
      <c r="AR552" s="93"/>
      <c r="AS552" s="93"/>
      <c r="AT552" s="93"/>
      <c r="AU552" s="93"/>
      <c r="AV552" s="93"/>
      <c r="AW552" s="93"/>
      <c r="AX552" s="93"/>
      <c r="AY552" s="93"/>
      <c r="AZ552" s="93"/>
      <c r="BA552" s="93"/>
      <c r="BB552" s="93"/>
      <c r="BC552" s="93"/>
      <c r="BD552" s="93"/>
      <c r="BE552" s="93"/>
      <c r="BF552" s="93"/>
      <c r="BG552" s="93"/>
      <c r="BH552" s="93"/>
      <c r="BI552" s="93"/>
      <c r="BJ552" s="93"/>
      <c r="BK552" s="93"/>
      <c r="BL552" s="93"/>
      <c r="BM552" s="93"/>
      <c r="BN552" s="93"/>
      <c r="BO552" s="93"/>
      <c r="BP552" s="93"/>
      <c r="BQ552" s="93"/>
      <c r="BR552" s="93"/>
      <c r="BS552" s="93"/>
      <c r="BT552" s="93"/>
      <c r="BU552" s="93"/>
      <c r="BV552" s="93"/>
      <c r="BW552" s="93"/>
      <c r="BX552" s="93"/>
      <c r="BY552" s="93"/>
      <c r="BZ552" s="93"/>
      <c r="CA552" s="93"/>
      <c r="CB552" s="93"/>
      <c r="CC552" s="93"/>
      <c r="CD552" s="93"/>
      <c r="CE552" s="93"/>
      <c r="CF552" s="93"/>
      <c r="CG552" s="93"/>
      <c r="CH552" s="93"/>
      <c r="CI552" s="93"/>
      <c r="CJ552" s="93"/>
      <c r="CK552" s="93"/>
      <c r="CL552" s="93"/>
      <c r="CM552" s="93"/>
      <c r="CN552" s="93"/>
      <c r="CO552" s="93"/>
      <c r="CP552" s="93"/>
      <c r="CQ552" s="93"/>
      <c r="CR552" s="93"/>
      <c r="CS552" s="93"/>
      <c r="CT552" s="93"/>
      <c r="CU552" s="93"/>
      <c r="CV552" s="93"/>
      <c r="CW552" s="93"/>
      <c r="CX552" s="93"/>
      <c r="CY552" s="93"/>
      <c r="CZ552" s="93"/>
      <c r="DA552" s="93"/>
      <c r="DB552" s="93"/>
      <c r="DC552" s="93"/>
      <c r="DD552" s="93"/>
      <c r="DE552" s="93"/>
      <c r="DF552" s="93"/>
      <c r="DG552" s="93"/>
      <c r="DH552" s="93"/>
      <c r="DI552" s="93"/>
      <c r="DJ552" s="93"/>
      <c r="DK552" s="93"/>
      <c r="DL552" s="93"/>
      <c r="DM552" s="93"/>
      <c r="DN552" s="93"/>
      <c r="DO552" s="93"/>
      <c r="DP552" s="93"/>
      <c r="DQ552" s="93"/>
      <c r="DR552" s="93"/>
    </row>
    <row r="553">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c r="AA553" s="93"/>
      <c r="AB553" s="93"/>
      <c r="AC553" s="93"/>
      <c r="AD553" s="93"/>
      <c r="AE553" s="93"/>
      <c r="AF553" s="93"/>
      <c r="AG553" s="93"/>
      <c r="AH553" s="93"/>
      <c r="AI553" s="93"/>
      <c r="AJ553" s="93"/>
      <c r="AK553" s="93"/>
      <c r="AL553" s="93"/>
      <c r="AM553" s="93"/>
      <c r="AN553" s="93"/>
      <c r="AO553" s="93"/>
      <c r="AP553" s="93"/>
      <c r="AQ553" s="93"/>
      <c r="AR553" s="93"/>
      <c r="AS553" s="93"/>
      <c r="AT553" s="93"/>
      <c r="AU553" s="93"/>
      <c r="AV553" s="93"/>
      <c r="AW553" s="93"/>
      <c r="AX553" s="93"/>
      <c r="AY553" s="93"/>
      <c r="AZ553" s="93"/>
      <c r="BA553" s="93"/>
      <c r="BB553" s="93"/>
      <c r="BC553" s="93"/>
      <c r="BD553" s="93"/>
      <c r="BE553" s="93"/>
      <c r="BF553" s="93"/>
      <c r="BG553" s="93"/>
      <c r="BH553" s="93"/>
      <c r="BI553" s="93"/>
      <c r="BJ553" s="93"/>
      <c r="BK553" s="93"/>
      <c r="BL553" s="93"/>
      <c r="BM553" s="93"/>
      <c r="BN553" s="93"/>
      <c r="BO553" s="93"/>
      <c r="BP553" s="93"/>
      <c r="BQ553" s="93"/>
      <c r="BR553" s="93"/>
      <c r="BS553" s="93"/>
      <c r="BT553" s="93"/>
      <c r="BU553" s="93"/>
      <c r="BV553" s="93"/>
      <c r="BW553" s="93"/>
      <c r="BX553" s="93"/>
      <c r="BY553" s="93"/>
      <c r="BZ553" s="93"/>
      <c r="CA553" s="93"/>
      <c r="CB553" s="93"/>
      <c r="CC553" s="93"/>
      <c r="CD553" s="93"/>
      <c r="CE553" s="93"/>
      <c r="CF553" s="93"/>
      <c r="CG553" s="93"/>
      <c r="CH553" s="93"/>
      <c r="CI553" s="93"/>
      <c r="CJ553" s="93"/>
      <c r="CK553" s="93"/>
      <c r="CL553" s="93"/>
      <c r="CM553" s="93"/>
      <c r="CN553" s="93"/>
      <c r="CO553" s="93"/>
      <c r="CP553" s="93"/>
      <c r="CQ553" s="93"/>
      <c r="CR553" s="93"/>
      <c r="CS553" s="93"/>
      <c r="CT553" s="93"/>
      <c r="CU553" s="93"/>
      <c r="CV553" s="93"/>
      <c r="CW553" s="93"/>
      <c r="CX553" s="93"/>
      <c r="CY553" s="93"/>
      <c r="CZ553" s="93"/>
      <c r="DA553" s="93"/>
      <c r="DB553" s="93"/>
      <c r="DC553" s="93"/>
      <c r="DD553" s="93"/>
      <c r="DE553" s="93"/>
      <c r="DF553" s="93"/>
      <c r="DG553" s="93"/>
      <c r="DH553" s="93"/>
      <c r="DI553" s="93"/>
      <c r="DJ553" s="93"/>
      <c r="DK553" s="93"/>
      <c r="DL553" s="93"/>
      <c r="DM553" s="93"/>
      <c r="DN553" s="93"/>
      <c r="DO553" s="93"/>
      <c r="DP553" s="93"/>
      <c r="DQ553" s="93"/>
      <c r="DR553" s="93"/>
    </row>
    <row r="554">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c r="AA554" s="93"/>
      <c r="AB554" s="93"/>
      <c r="AC554" s="93"/>
      <c r="AD554" s="93"/>
      <c r="AE554" s="93"/>
      <c r="AF554" s="93"/>
      <c r="AG554" s="93"/>
      <c r="AH554" s="93"/>
      <c r="AI554" s="93"/>
      <c r="AJ554" s="93"/>
      <c r="AK554" s="93"/>
      <c r="AL554" s="93"/>
      <c r="AM554" s="93"/>
      <c r="AN554" s="93"/>
      <c r="AO554" s="93"/>
      <c r="AP554" s="93"/>
      <c r="AQ554" s="93"/>
      <c r="AR554" s="93"/>
      <c r="AS554" s="93"/>
      <c r="AT554" s="93"/>
      <c r="AU554" s="93"/>
      <c r="AV554" s="93"/>
      <c r="AW554" s="93"/>
      <c r="AX554" s="93"/>
      <c r="AY554" s="93"/>
      <c r="AZ554" s="93"/>
      <c r="BA554" s="93"/>
      <c r="BB554" s="93"/>
      <c r="BC554" s="93"/>
      <c r="BD554" s="93"/>
      <c r="BE554" s="93"/>
      <c r="BF554" s="93"/>
      <c r="BG554" s="93"/>
      <c r="BH554" s="93"/>
      <c r="BI554" s="93"/>
      <c r="BJ554" s="93"/>
      <c r="BK554" s="93"/>
      <c r="BL554" s="93"/>
      <c r="BM554" s="93"/>
      <c r="BN554" s="93"/>
      <c r="BO554" s="93"/>
      <c r="BP554" s="93"/>
      <c r="BQ554" s="93"/>
      <c r="BR554" s="93"/>
      <c r="BS554" s="93"/>
      <c r="BT554" s="93"/>
      <c r="BU554" s="93"/>
      <c r="BV554" s="93"/>
      <c r="BW554" s="93"/>
      <c r="BX554" s="93"/>
      <c r="BY554" s="93"/>
      <c r="BZ554" s="93"/>
      <c r="CA554" s="93"/>
      <c r="CB554" s="93"/>
      <c r="CC554" s="93"/>
      <c r="CD554" s="93"/>
      <c r="CE554" s="93"/>
      <c r="CF554" s="93"/>
      <c r="CG554" s="93"/>
      <c r="CH554" s="93"/>
      <c r="CI554" s="93"/>
      <c r="CJ554" s="93"/>
      <c r="CK554" s="93"/>
      <c r="CL554" s="93"/>
      <c r="CM554" s="93"/>
      <c r="CN554" s="93"/>
      <c r="CO554" s="93"/>
      <c r="CP554" s="93"/>
      <c r="CQ554" s="93"/>
      <c r="CR554" s="93"/>
      <c r="CS554" s="93"/>
      <c r="CT554" s="93"/>
      <c r="CU554" s="93"/>
      <c r="CV554" s="93"/>
      <c r="CW554" s="93"/>
      <c r="CX554" s="93"/>
      <c r="CY554" s="93"/>
      <c r="CZ554" s="93"/>
      <c r="DA554" s="93"/>
      <c r="DB554" s="93"/>
      <c r="DC554" s="93"/>
      <c r="DD554" s="93"/>
      <c r="DE554" s="93"/>
      <c r="DF554" s="93"/>
      <c r="DG554" s="93"/>
      <c r="DH554" s="93"/>
      <c r="DI554" s="93"/>
      <c r="DJ554" s="93"/>
      <c r="DK554" s="93"/>
      <c r="DL554" s="93"/>
      <c r="DM554" s="93"/>
      <c r="DN554" s="93"/>
      <c r="DO554" s="93"/>
      <c r="DP554" s="93"/>
      <c r="DQ554" s="93"/>
      <c r="DR554" s="93"/>
    </row>
    <row r="555">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c r="AA555" s="93"/>
      <c r="AB555" s="93"/>
      <c r="AC555" s="93"/>
      <c r="AD555" s="93"/>
      <c r="AE555" s="93"/>
      <c r="AF555" s="93"/>
      <c r="AG555" s="93"/>
      <c r="AH555" s="93"/>
      <c r="AI555" s="93"/>
      <c r="AJ555" s="93"/>
      <c r="AK555" s="93"/>
      <c r="AL555" s="93"/>
      <c r="AM555" s="93"/>
      <c r="AN555" s="93"/>
      <c r="AO555" s="93"/>
      <c r="AP555" s="93"/>
      <c r="AQ555" s="93"/>
      <c r="AR555" s="93"/>
      <c r="AS555" s="93"/>
      <c r="AT555" s="93"/>
      <c r="AU555" s="93"/>
      <c r="AV555" s="93"/>
      <c r="AW555" s="93"/>
      <c r="AX555" s="93"/>
      <c r="AY555" s="93"/>
      <c r="AZ555" s="93"/>
      <c r="BA555" s="93"/>
      <c r="BB555" s="93"/>
      <c r="BC555" s="93"/>
      <c r="BD555" s="93"/>
      <c r="BE555" s="93"/>
      <c r="BF555" s="93"/>
      <c r="BG555" s="93"/>
      <c r="BH555" s="93"/>
      <c r="BI555" s="93"/>
      <c r="BJ555" s="93"/>
      <c r="BK555" s="93"/>
      <c r="BL555" s="93"/>
      <c r="BM555" s="93"/>
      <c r="BN555" s="93"/>
      <c r="BO555" s="93"/>
      <c r="BP555" s="93"/>
      <c r="BQ555" s="93"/>
      <c r="BR555" s="93"/>
      <c r="BS555" s="93"/>
      <c r="BT555" s="93"/>
      <c r="BU555" s="93"/>
      <c r="BV555" s="93"/>
      <c r="BW555" s="93"/>
      <c r="BX555" s="93"/>
      <c r="BY555" s="93"/>
      <c r="BZ555" s="93"/>
      <c r="CA555" s="93"/>
      <c r="CB555" s="93"/>
      <c r="CC555" s="93"/>
      <c r="CD555" s="93"/>
      <c r="CE555" s="93"/>
      <c r="CF555" s="93"/>
      <c r="CG555" s="93"/>
      <c r="CH555" s="93"/>
      <c r="CI555" s="93"/>
      <c r="CJ555" s="93"/>
      <c r="CK555" s="93"/>
      <c r="CL555" s="93"/>
      <c r="CM555" s="93"/>
      <c r="CN555" s="93"/>
      <c r="CO555" s="93"/>
      <c r="CP555" s="93"/>
      <c r="CQ555" s="93"/>
      <c r="CR555" s="93"/>
      <c r="CS555" s="93"/>
      <c r="CT555" s="93"/>
      <c r="CU555" s="93"/>
      <c r="CV555" s="93"/>
      <c r="CW555" s="93"/>
      <c r="CX555" s="93"/>
      <c r="CY555" s="93"/>
      <c r="CZ555" s="93"/>
      <c r="DA555" s="93"/>
      <c r="DB555" s="93"/>
      <c r="DC555" s="93"/>
      <c r="DD555" s="93"/>
      <c r="DE555" s="93"/>
      <c r="DF555" s="93"/>
      <c r="DG555" s="93"/>
      <c r="DH555" s="93"/>
      <c r="DI555" s="93"/>
      <c r="DJ555" s="93"/>
      <c r="DK555" s="93"/>
      <c r="DL555" s="93"/>
      <c r="DM555" s="93"/>
      <c r="DN555" s="93"/>
      <c r="DO555" s="93"/>
      <c r="DP555" s="93"/>
      <c r="DQ555" s="93"/>
      <c r="DR555" s="93"/>
    </row>
    <row r="556">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c r="AA556" s="93"/>
      <c r="AB556" s="93"/>
      <c r="AC556" s="93"/>
      <c r="AD556" s="93"/>
      <c r="AE556" s="93"/>
      <c r="AF556" s="93"/>
      <c r="AG556" s="93"/>
      <c r="AH556" s="93"/>
      <c r="AI556" s="93"/>
      <c r="AJ556" s="93"/>
      <c r="AK556" s="93"/>
      <c r="AL556" s="93"/>
      <c r="AM556" s="93"/>
      <c r="AN556" s="93"/>
      <c r="AO556" s="93"/>
      <c r="AP556" s="93"/>
      <c r="AQ556" s="93"/>
      <c r="AR556" s="93"/>
      <c r="AS556" s="93"/>
      <c r="AT556" s="93"/>
      <c r="AU556" s="93"/>
      <c r="AV556" s="93"/>
      <c r="AW556" s="93"/>
      <c r="AX556" s="93"/>
      <c r="AY556" s="93"/>
      <c r="AZ556" s="93"/>
      <c r="BA556" s="93"/>
      <c r="BB556" s="93"/>
      <c r="BC556" s="93"/>
      <c r="BD556" s="93"/>
      <c r="BE556" s="93"/>
      <c r="BF556" s="93"/>
      <c r="BG556" s="93"/>
      <c r="BH556" s="93"/>
      <c r="BI556" s="93"/>
      <c r="BJ556" s="93"/>
      <c r="BK556" s="93"/>
      <c r="BL556" s="93"/>
      <c r="BM556" s="93"/>
      <c r="BN556" s="93"/>
      <c r="BO556" s="93"/>
      <c r="BP556" s="93"/>
      <c r="BQ556" s="93"/>
      <c r="BR556" s="93"/>
      <c r="BS556" s="93"/>
      <c r="BT556" s="93"/>
      <c r="BU556" s="93"/>
      <c r="BV556" s="93"/>
      <c r="BW556" s="93"/>
      <c r="BX556" s="93"/>
      <c r="BY556" s="93"/>
      <c r="BZ556" s="93"/>
      <c r="CA556" s="93"/>
      <c r="CB556" s="93"/>
      <c r="CC556" s="93"/>
      <c r="CD556" s="93"/>
      <c r="CE556" s="93"/>
      <c r="CF556" s="93"/>
      <c r="CG556" s="93"/>
      <c r="CH556" s="93"/>
      <c r="CI556" s="93"/>
      <c r="CJ556" s="93"/>
      <c r="CK556" s="93"/>
      <c r="CL556" s="93"/>
      <c r="CM556" s="93"/>
      <c r="CN556" s="93"/>
      <c r="CO556" s="93"/>
      <c r="CP556" s="93"/>
      <c r="CQ556" s="93"/>
      <c r="CR556" s="93"/>
      <c r="CS556" s="93"/>
      <c r="CT556" s="93"/>
      <c r="CU556" s="93"/>
      <c r="CV556" s="93"/>
      <c r="CW556" s="93"/>
      <c r="CX556" s="93"/>
      <c r="CY556" s="93"/>
      <c r="CZ556" s="93"/>
      <c r="DA556" s="93"/>
      <c r="DB556" s="93"/>
      <c r="DC556" s="93"/>
      <c r="DD556" s="93"/>
      <c r="DE556" s="93"/>
      <c r="DF556" s="93"/>
      <c r="DG556" s="93"/>
      <c r="DH556" s="93"/>
      <c r="DI556" s="93"/>
      <c r="DJ556" s="93"/>
      <c r="DK556" s="93"/>
      <c r="DL556" s="93"/>
      <c r="DM556" s="93"/>
      <c r="DN556" s="93"/>
      <c r="DO556" s="93"/>
      <c r="DP556" s="93"/>
      <c r="DQ556" s="93"/>
      <c r="DR556" s="93"/>
    </row>
    <row r="557">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c r="AA557" s="93"/>
      <c r="AB557" s="93"/>
      <c r="AC557" s="93"/>
      <c r="AD557" s="93"/>
      <c r="AE557" s="93"/>
      <c r="AF557" s="93"/>
      <c r="AG557" s="93"/>
      <c r="AH557" s="93"/>
      <c r="AI557" s="93"/>
      <c r="AJ557" s="93"/>
      <c r="AK557" s="93"/>
      <c r="AL557" s="93"/>
      <c r="AM557" s="93"/>
      <c r="AN557" s="93"/>
      <c r="AO557" s="93"/>
      <c r="AP557" s="93"/>
      <c r="AQ557" s="93"/>
      <c r="AR557" s="93"/>
      <c r="AS557" s="93"/>
      <c r="AT557" s="93"/>
      <c r="AU557" s="93"/>
      <c r="AV557" s="93"/>
      <c r="AW557" s="93"/>
      <c r="AX557" s="93"/>
      <c r="AY557" s="93"/>
      <c r="AZ557" s="93"/>
      <c r="BA557" s="93"/>
      <c r="BB557" s="93"/>
      <c r="BC557" s="93"/>
      <c r="BD557" s="93"/>
      <c r="BE557" s="93"/>
      <c r="BF557" s="93"/>
      <c r="BG557" s="93"/>
      <c r="BH557" s="93"/>
      <c r="BI557" s="93"/>
      <c r="BJ557" s="93"/>
      <c r="BK557" s="93"/>
      <c r="BL557" s="93"/>
      <c r="BM557" s="93"/>
      <c r="BN557" s="93"/>
      <c r="BO557" s="93"/>
      <c r="BP557" s="93"/>
      <c r="BQ557" s="93"/>
      <c r="BR557" s="93"/>
      <c r="BS557" s="93"/>
      <c r="BT557" s="93"/>
      <c r="BU557" s="93"/>
      <c r="BV557" s="93"/>
      <c r="BW557" s="93"/>
      <c r="BX557" s="93"/>
      <c r="BY557" s="93"/>
      <c r="BZ557" s="93"/>
      <c r="CA557" s="93"/>
      <c r="CB557" s="93"/>
      <c r="CC557" s="93"/>
      <c r="CD557" s="93"/>
      <c r="CE557" s="93"/>
      <c r="CF557" s="93"/>
      <c r="CG557" s="93"/>
      <c r="CH557" s="93"/>
      <c r="CI557" s="93"/>
      <c r="CJ557" s="93"/>
      <c r="CK557" s="93"/>
      <c r="CL557" s="93"/>
      <c r="CM557" s="93"/>
      <c r="CN557" s="93"/>
      <c r="CO557" s="93"/>
      <c r="CP557" s="93"/>
      <c r="CQ557" s="93"/>
      <c r="CR557" s="93"/>
      <c r="CS557" s="93"/>
      <c r="CT557" s="93"/>
      <c r="CU557" s="93"/>
      <c r="CV557" s="93"/>
      <c r="CW557" s="93"/>
      <c r="CX557" s="93"/>
      <c r="CY557" s="93"/>
      <c r="CZ557" s="93"/>
      <c r="DA557" s="93"/>
      <c r="DB557" s="93"/>
      <c r="DC557" s="93"/>
      <c r="DD557" s="93"/>
      <c r="DE557" s="93"/>
      <c r="DF557" s="93"/>
      <c r="DG557" s="93"/>
      <c r="DH557" s="93"/>
      <c r="DI557" s="93"/>
      <c r="DJ557" s="93"/>
      <c r="DK557" s="93"/>
      <c r="DL557" s="93"/>
      <c r="DM557" s="93"/>
      <c r="DN557" s="93"/>
      <c r="DO557" s="93"/>
      <c r="DP557" s="93"/>
      <c r="DQ557" s="93"/>
      <c r="DR557" s="93"/>
    </row>
    <row r="558">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c r="AA558" s="93"/>
      <c r="AB558" s="93"/>
      <c r="AC558" s="93"/>
      <c r="AD558" s="93"/>
      <c r="AE558" s="93"/>
      <c r="AF558" s="93"/>
      <c r="AG558" s="93"/>
      <c r="AH558" s="93"/>
      <c r="AI558" s="93"/>
      <c r="AJ558" s="93"/>
      <c r="AK558" s="93"/>
      <c r="AL558" s="93"/>
      <c r="AM558" s="93"/>
      <c r="AN558" s="93"/>
      <c r="AO558" s="93"/>
      <c r="AP558" s="93"/>
      <c r="AQ558" s="93"/>
      <c r="AR558" s="93"/>
      <c r="AS558" s="93"/>
      <c r="AT558" s="93"/>
      <c r="AU558" s="93"/>
      <c r="AV558" s="93"/>
      <c r="AW558" s="93"/>
      <c r="AX558" s="93"/>
      <c r="AY558" s="93"/>
      <c r="AZ558" s="93"/>
      <c r="BA558" s="93"/>
      <c r="BB558" s="93"/>
      <c r="BC558" s="93"/>
      <c r="BD558" s="93"/>
      <c r="BE558" s="93"/>
      <c r="BF558" s="93"/>
      <c r="BG558" s="93"/>
      <c r="BH558" s="93"/>
      <c r="BI558" s="93"/>
      <c r="BJ558" s="93"/>
      <c r="BK558" s="93"/>
      <c r="BL558" s="93"/>
      <c r="BM558" s="93"/>
      <c r="BN558" s="93"/>
      <c r="BO558" s="93"/>
      <c r="BP558" s="93"/>
      <c r="BQ558" s="93"/>
      <c r="BR558" s="93"/>
      <c r="BS558" s="93"/>
      <c r="BT558" s="93"/>
      <c r="BU558" s="93"/>
      <c r="BV558" s="93"/>
      <c r="BW558" s="93"/>
      <c r="BX558" s="93"/>
      <c r="BY558" s="93"/>
      <c r="BZ558" s="93"/>
      <c r="CA558" s="93"/>
      <c r="CB558" s="93"/>
      <c r="CC558" s="93"/>
      <c r="CD558" s="93"/>
      <c r="CE558" s="93"/>
      <c r="CF558" s="93"/>
      <c r="CG558" s="93"/>
      <c r="CH558" s="93"/>
      <c r="CI558" s="93"/>
      <c r="CJ558" s="93"/>
      <c r="CK558" s="93"/>
      <c r="CL558" s="93"/>
      <c r="CM558" s="93"/>
      <c r="CN558" s="93"/>
      <c r="CO558" s="93"/>
      <c r="CP558" s="93"/>
      <c r="CQ558" s="93"/>
      <c r="CR558" s="93"/>
      <c r="CS558" s="93"/>
      <c r="CT558" s="93"/>
      <c r="CU558" s="93"/>
      <c r="CV558" s="93"/>
      <c r="CW558" s="93"/>
      <c r="CX558" s="93"/>
      <c r="CY558" s="93"/>
      <c r="CZ558" s="93"/>
      <c r="DA558" s="93"/>
      <c r="DB558" s="93"/>
      <c r="DC558" s="93"/>
      <c r="DD558" s="93"/>
      <c r="DE558" s="93"/>
      <c r="DF558" s="93"/>
      <c r="DG558" s="93"/>
      <c r="DH558" s="93"/>
      <c r="DI558" s="93"/>
      <c r="DJ558" s="93"/>
      <c r="DK558" s="93"/>
      <c r="DL558" s="93"/>
      <c r="DM558" s="93"/>
      <c r="DN558" s="93"/>
      <c r="DO558" s="93"/>
      <c r="DP558" s="93"/>
      <c r="DQ558" s="93"/>
      <c r="DR558" s="93"/>
    </row>
    <row r="559">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c r="AA559" s="93"/>
      <c r="AB559" s="93"/>
      <c r="AC559" s="93"/>
      <c r="AD559" s="93"/>
      <c r="AE559" s="93"/>
      <c r="AF559" s="93"/>
      <c r="AG559" s="93"/>
      <c r="AH559" s="93"/>
      <c r="AI559" s="93"/>
      <c r="AJ559" s="93"/>
      <c r="AK559" s="93"/>
      <c r="AL559" s="93"/>
      <c r="AM559" s="93"/>
      <c r="AN559" s="93"/>
      <c r="AO559" s="93"/>
      <c r="AP559" s="93"/>
      <c r="AQ559" s="93"/>
      <c r="AR559" s="93"/>
      <c r="AS559" s="93"/>
      <c r="AT559" s="93"/>
      <c r="AU559" s="93"/>
      <c r="AV559" s="93"/>
      <c r="AW559" s="93"/>
      <c r="AX559" s="93"/>
      <c r="AY559" s="93"/>
      <c r="AZ559" s="93"/>
      <c r="BA559" s="93"/>
      <c r="BB559" s="93"/>
      <c r="BC559" s="93"/>
      <c r="BD559" s="93"/>
      <c r="BE559" s="93"/>
      <c r="BF559" s="93"/>
      <c r="BG559" s="93"/>
      <c r="BH559" s="93"/>
      <c r="BI559" s="93"/>
      <c r="BJ559" s="93"/>
      <c r="BK559" s="93"/>
      <c r="BL559" s="93"/>
      <c r="BM559" s="93"/>
      <c r="BN559" s="93"/>
      <c r="BO559" s="93"/>
      <c r="BP559" s="93"/>
      <c r="BQ559" s="93"/>
      <c r="BR559" s="93"/>
      <c r="BS559" s="93"/>
      <c r="BT559" s="93"/>
      <c r="BU559" s="93"/>
      <c r="BV559" s="93"/>
      <c r="BW559" s="93"/>
      <c r="BX559" s="93"/>
      <c r="BY559" s="93"/>
      <c r="BZ559" s="93"/>
      <c r="CA559" s="93"/>
      <c r="CB559" s="93"/>
      <c r="CC559" s="93"/>
      <c r="CD559" s="93"/>
      <c r="CE559" s="93"/>
      <c r="CF559" s="93"/>
      <c r="CG559" s="93"/>
      <c r="CH559" s="93"/>
      <c r="CI559" s="93"/>
      <c r="CJ559" s="93"/>
      <c r="CK559" s="93"/>
      <c r="CL559" s="93"/>
      <c r="CM559" s="93"/>
      <c r="CN559" s="93"/>
      <c r="CO559" s="93"/>
      <c r="CP559" s="93"/>
      <c r="CQ559" s="93"/>
      <c r="CR559" s="93"/>
      <c r="CS559" s="93"/>
      <c r="CT559" s="93"/>
      <c r="CU559" s="93"/>
      <c r="CV559" s="93"/>
      <c r="CW559" s="93"/>
      <c r="CX559" s="93"/>
      <c r="CY559" s="93"/>
      <c r="CZ559" s="93"/>
      <c r="DA559" s="93"/>
      <c r="DB559" s="93"/>
      <c r="DC559" s="93"/>
      <c r="DD559" s="93"/>
      <c r="DE559" s="93"/>
      <c r="DF559" s="93"/>
      <c r="DG559" s="93"/>
      <c r="DH559" s="93"/>
      <c r="DI559" s="93"/>
      <c r="DJ559" s="93"/>
      <c r="DK559" s="93"/>
      <c r="DL559" s="93"/>
      <c r="DM559" s="93"/>
      <c r="DN559" s="93"/>
      <c r="DO559" s="93"/>
      <c r="DP559" s="93"/>
      <c r="DQ559" s="93"/>
      <c r="DR559" s="93"/>
    </row>
    <row r="560">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c r="AA560" s="93"/>
      <c r="AB560" s="93"/>
      <c r="AC560" s="93"/>
      <c r="AD560" s="93"/>
      <c r="AE560" s="93"/>
      <c r="AF560" s="93"/>
      <c r="AG560" s="93"/>
      <c r="AH560" s="93"/>
      <c r="AI560" s="93"/>
      <c r="AJ560" s="93"/>
      <c r="AK560" s="93"/>
      <c r="AL560" s="93"/>
      <c r="AM560" s="93"/>
      <c r="AN560" s="93"/>
      <c r="AO560" s="93"/>
      <c r="AP560" s="93"/>
      <c r="AQ560" s="93"/>
      <c r="AR560" s="93"/>
      <c r="AS560" s="93"/>
      <c r="AT560" s="93"/>
      <c r="AU560" s="93"/>
      <c r="AV560" s="93"/>
      <c r="AW560" s="93"/>
      <c r="AX560" s="93"/>
      <c r="AY560" s="93"/>
      <c r="AZ560" s="93"/>
      <c r="BA560" s="93"/>
      <c r="BB560" s="93"/>
      <c r="BC560" s="93"/>
      <c r="BD560" s="93"/>
      <c r="BE560" s="93"/>
      <c r="BF560" s="93"/>
      <c r="BG560" s="93"/>
      <c r="BH560" s="93"/>
      <c r="BI560" s="93"/>
      <c r="BJ560" s="93"/>
      <c r="BK560" s="93"/>
      <c r="BL560" s="93"/>
      <c r="BM560" s="93"/>
      <c r="BN560" s="93"/>
      <c r="BO560" s="93"/>
      <c r="BP560" s="93"/>
      <c r="BQ560" s="93"/>
      <c r="BR560" s="93"/>
      <c r="BS560" s="93"/>
      <c r="BT560" s="93"/>
      <c r="BU560" s="93"/>
      <c r="BV560" s="93"/>
      <c r="BW560" s="93"/>
      <c r="BX560" s="93"/>
      <c r="BY560" s="93"/>
      <c r="BZ560" s="93"/>
      <c r="CA560" s="93"/>
      <c r="CB560" s="93"/>
      <c r="CC560" s="93"/>
      <c r="CD560" s="93"/>
      <c r="CE560" s="93"/>
      <c r="CF560" s="93"/>
      <c r="CG560" s="93"/>
      <c r="CH560" s="93"/>
      <c r="CI560" s="93"/>
      <c r="CJ560" s="93"/>
      <c r="CK560" s="93"/>
      <c r="CL560" s="93"/>
      <c r="CM560" s="93"/>
      <c r="CN560" s="93"/>
      <c r="CO560" s="93"/>
      <c r="CP560" s="93"/>
      <c r="CQ560" s="93"/>
      <c r="CR560" s="93"/>
      <c r="CS560" s="93"/>
      <c r="CT560" s="93"/>
      <c r="CU560" s="93"/>
      <c r="CV560" s="93"/>
      <c r="CW560" s="93"/>
      <c r="CX560" s="93"/>
      <c r="CY560" s="93"/>
      <c r="CZ560" s="93"/>
      <c r="DA560" s="93"/>
      <c r="DB560" s="93"/>
      <c r="DC560" s="93"/>
      <c r="DD560" s="93"/>
      <c r="DE560" s="93"/>
      <c r="DF560" s="93"/>
      <c r="DG560" s="93"/>
      <c r="DH560" s="93"/>
      <c r="DI560" s="93"/>
      <c r="DJ560" s="93"/>
      <c r="DK560" s="93"/>
      <c r="DL560" s="93"/>
      <c r="DM560" s="93"/>
      <c r="DN560" s="93"/>
      <c r="DO560" s="93"/>
      <c r="DP560" s="93"/>
      <c r="DQ560" s="93"/>
      <c r="DR560" s="93"/>
    </row>
    <row r="561">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c r="AA561" s="93"/>
      <c r="AB561" s="93"/>
      <c r="AC561" s="93"/>
      <c r="AD561" s="93"/>
      <c r="AE561" s="93"/>
      <c r="AF561" s="93"/>
      <c r="AG561" s="93"/>
      <c r="AH561" s="93"/>
      <c r="AI561" s="93"/>
      <c r="AJ561" s="93"/>
      <c r="AK561" s="93"/>
      <c r="AL561" s="93"/>
      <c r="AM561" s="93"/>
      <c r="AN561" s="93"/>
      <c r="AO561" s="93"/>
      <c r="AP561" s="93"/>
      <c r="AQ561" s="93"/>
      <c r="AR561" s="93"/>
      <c r="AS561" s="93"/>
      <c r="AT561" s="93"/>
      <c r="AU561" s="93"/>
      <c r="AV561" s="93"/>
      <c r="AW561" s="93"/>
      <c r="AX561" s="93"/>
      <c r="AY561" s="93"/>
      <c r="AZ561" s="93"/>
      <c r="BA561" s="93"/>
      <c r="BB561" s="93"/>
      <c r="BC561" s="93"/>
      <c r="BD561" s="93"/>
      <c r="BE561" s="93"/>
      <c r="BF561" s="93"/>
      <c r="BG561" s="93"/>
      <c r="BH561" s="93"/>
      <c r="BI561" s="93"/>
      <c r="BJ561" s="93"/>
      <c r="BK561" s="93"/>
      <c r="BL561" s="93"/>
      <c r="BM561" s="93"/>
      <c r="BN561" s="93"/>
      <c r="BO561" s="93"/>
      <c r="BP561" s="93"/>
      <c r="BQ561" s="93"/>
      <c r="BR561" s="93"/>
      <c r="BS561" s="93"/>
      <c r="BT561" s="93"/>
      <c r="BU561" s="93"/>
      <c r="BV561" s="93"/>
      <c r="BW561" s="93"/>
      <c r="BX561" s="93"/>
      <c r="BY561" s="93"/>
      <c r="BZ561" s="93"/>
      <c r="CA561" s="93"/>
      <c r="CB561" s="93"/>
      <c r="CC561" s="93"/>
      <c r="CD561" s="93"/>
      <c r="CE561" s="93"/>
      <c r="CF561" s="93"/>
      <c r="CG561" s="93"/>
      <c r="CH561" s="93"/>
      <c r="CI561" s="93"/>
      <c r="CJ561" s="93"/>
      <c r="CK561" s="93"/>
      <c r="CL561" s="93"/>
      <c r="CM561" s="93"/>
      <c r="CN561" s="93"/>
      <c r="CO561" s="93"/>
      <c r="CP561" s="93"/>
      <c r="CQ561" s="93"/>
      <c r="CR561" s="93"/>
      <c r="CS561" s="93"/>
      <c r="CT561" s="93"/>
      <c r="CU561" s="93"/>
      <c r="CV561" s="93"/>
      <c r="CW561" s="93"/>
      <c r="CX561" s="93"/>
      <c r="CY561" s="93"/>
      <c r="CZ561" s="93"/>
      <c r="DA561" s="93"/>
      <c r="DB561" s="93"/>
      <c r="DC561" s="93"/>
      <c r="DD561" s="93"/>
      <c r="DE561" s="93"/>
      <c r="DF561" s="93"/>
      <c r="DG561" s="93"/>
      <c r="DH561" s="93"/>
      <c r="DI561" s="93"/>
      <c r="DJ561" s="93"/>
      <c r="DK561" s="93"/>
      <c r="DL561" s="93"/>
      <c r="DM561" s="93"/>
      <c r="DN561" s="93"/>
      <c r="DO561" s="93"/>
      <c r="DP561" s="93"/>
      <c r="DQ561" s="93"/>
      <c r="DR561" s="93"/>
    </row>
    <row r="562">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c r="AA562" s="93"/>
      <c r="AB562" s="93"/>
      <c r="AC562" s="93"/>
      <c r="AD562" s="93"/>
      <c r="AE562" s="93"/>
      <c r="AF562" s="93"/>
      <c r="AG562" s="93"/>
      <c r="AH562" s="93"/>
      <c r="AI562" s="93"/>
      <c r="AJ562" s="93"/>
      <c r="AK562" s="93"/>
      <c r="AL562" s="93"/>
      <c r="AM562" s="93"/>
      <c r="AN562" s="93"/>
      <c r="AO562" s="93"/>
      <c r="AP562" s="93"/>
      <c r="AQ562" s="93"/>
      <c r="AR562" s="93"/>
      <c r="AS562" s="93"/>
      <c r="AT562" s="93"/>
      <c r="AU562" s="93"/>
      <c r="AV562" s="93"/>
      <c r="AW562" s="93"/>
      <c r="AX562" s="93"/>
      <c r="AY562" s="93"/>
      <c r="AZ562" s="93"/>
      <c r="BA562" s="93"/>
      <c r="BB562" s="93"/>
      <c r="BC562" s="93"/>
      <c r="BD562" s="93"/>
      <c r="BE562" s="93"/>
      <c r="BF562" s="93"/>
      <c r="BG562" s="93"/>
      <c r="BH562" s="93"/>
      <c r="BI562" s="93"/>
      <c r="BJ562" s="93"/>
      <c r="BK562" s="93"/>
      <c r="BL562" s="93"/>
      <c r="BM562" s="93"/>
      <c r="BN562" s="93"/>
      <c r="BO562" s="93"/>
      <c r="BP562" s="93"/>
      <c r="BQ562" s="93"/>
      <c r="BR562" s="93"/>
      <c r="BS562" s="93"/>
      <c r="BT562" s="93"/>
      <c r="BU562" s="93"/>
      <c r="BV562" s="93"/>
      <c r="BW562" s="93"/>
      <c r="BX562" s="93"/>
      <c r="BY562" s="93"/>
      <c r="BZ562" s="93"/>
      <c r="CA562" s="93"/>
      <c r="CB562" s="93"/>
      <c r="CC562" s="93"/>
      <c r="CD562" s="93"/>
      <c r="CE562" s="93"/>
      <c r="CF562" s="93"/>
      <c r="CG562" s="93"/>
      <c r="CH562" s="93"/>
      <c r="CI562" s="93"/>
      <c r="CJ562" s="93"/>
      <c r="CK562" s="93"/>
      <c r="CL562" s="93"/>
      <c r="CM562" s="93"/>
      <c r="CN562" s="93"/>
      <c r="CO562" s="93"/>
      <c r="CP562" s="93"/>
      <c r="CQ562" s="93"/>
      <c r="CR562" s="93"/>
      <c r="CS562" s="93"/>
      <c r="CT562" s="93"/>
      <c r="CU562" s="93"/>
      <c r="CV562" s="93"/>
      <c r="CW562" s="93"/>
      <c r="CX562" s="93"/>
      <c r="CY562" s="93"/>
      <c r="CZ562" s="93"/>
      <c r="DA562" s="93"/>
      <c r="DB562" s="93"/>
      <c r="DC562" s="93"/>
      <c r="DD562" s="93"/>
      <c r="DE562" s="93"/>
      <c r="DF562" s="93"/>
      <c r="DG562" s="93"/>
      <c r="DH562" s="93"/>
      <c r="DI562" s="93"/>
      <c r="DJ562" s="93"/>
      <c r="DK562" s="93"/>
      <c r="DL562" s="93"/>
      <c r="DM562" s="93"/>
      <c r="DN562" s="93"/>
      <c r="DO562" s="93"/>
      <c r="DP562" s="93"/>
      <c r="DQ562" s="93"/>
      <c r="DR562" s="93"/>
    </row>
    <row r="563">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c r="AA563" s="93"/>
      <c r="AB563" s="93"/>
      <c r="AC563" s="93"/>
      <c r="AD563" s="93"/>
      <c r="AE563" s="93"/>
      <c r="AF563" s="93"/>
      <c r="AG563" s="93"/>
      <c r="AH563" s="93"/>
      <c r="AI563" s="93"/>
      <c r="AJ563" s="93"/>
      <c r="AK563" s="93"/>
      <c r="AL563" s="93"/>
      <c r="AM563" s="93"/>
      <c r="AN563" s="93"/>
      <c r="AO563" s="93"/>
      <c r="AP563" s="93"/>
      <c r="AQ563" s="93"/>
      <c r="AR563" s="93"/>
      <c r="AS563" s="93"/>
      <c r="AT563" s="93"/>
      <c r="AU563" s="93"/>
      <c r="AV563" s="93"/>
      <c r="AW563" s="93"/>
      <c r="AX563" s="93"/>
      <c r="AY563" s="93"/>
      <c r="AZ563" s="93"/>
      <c r="BA563" s="93"/>
      <c r="BB563" s="93"/>
      <c r="BC563" s="93"/>
      <c r="BD563" s="93"/>
      <c r="BE563" s="93"/>
      <c r="BF563" s="93"/>
      <c r="BG563" s="93"/>
      <c r="BH563" s="93"/>
      <c r="BI563" s="93"/>
      <c r="BJ563" s="93"/>
      <c r="BK563" s="93"/>
      <c r="BL563" s="93"/>
      <c r="BM563" s="93"/>
      <c r="BN563" s="93"/>
      <c r="BO563" s="93"/>
      <c r="BP563" s="93"/>
      <c r="BQ563" s="93"/>
      <c r="BR563" s="93"/>
      <c r="BS563" s="93"/>
      <c r="BT563" s="93"/>
      <c r="BU563" s="93"/>
      <c r="BV563" s="93"/>
      <c r="BW563" s="93"/>
      <c r="BX563" s="93"/>
      <c r="BY563" s="93"/>
      <c r="BZ563" s="93"/>
      <c r="CA563" s="93"/>
      <c r="CB563" s="93"/>
      <c r="CC563" s="93"/>
      <c r="CD563" s="93"/>
      <c r="CE563" s="93"/>
      <c r="CF563" s="93"/>
      <c r="CG563" s="93"/>
      <c r="CH563" s="93"/>
      <c r="CI563" s="93"/>
      <c r="CJ563" s="93"/>
      <c r="CK563" s="93"/>
      <c r="CL563" s="93"/>
      <c r="CM563" s="93"/>
      <c r="CN563" s="93"/>
      <c r="CO563" s="93"/>
      <c r="CP563" s="93"/>
      <c r="CQ563" s="93"/>
      <c r="CR563" s="93"/>
      <c r="CS563" s="93"/>
      <c r="CT563" s="93"/>
      <c r="CU563" s="93"/>
      <c r="CV563" s="93"/>
      <c r="CW563" s="93"/>
      <c r="CX563" s="93"/>
      <c r="CY563" s="93"/>
      <c r="CZ563" s="93"/>
      <c r="DA563" s="93"/>
      <c r="DB563" s="93"/>
      <c r="DC563" s="93"/>
      <c r="DD563" s="93"/>
      <c r="DE563" s="93"/>
      <c r="DF563" s="93"/>
      <c r="DG563" s="93"/>
      <c r="DH563" s="93"/>
      <c r="DI563" s="93"/>
      <c r="DJ563" s="93"/>
      <c r="DK563" s="93"/>
      <c r="DL563" s="93"/>
      <c r="DM563" s="93"/>
      <c r="DN563" s="93"/>
      <c r="DO563" s="93"/>
      <c r="DP563" s="93"/>
      <c r="DQ563" s="93"/>
      <c r="DR563" s="93"/>
    </row>
    <row r="564">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c r="AA564" s="93"/>
      <c r="AB564" s="93"/>
      <c r="AC564" s="93"/>
      <c r="AD564" s="93"/>
      <c r="AE564" s="93"/>
      <c r="AF564" s="93"/>
      <c r="AG564" s="93"/>
      <c r="AH564" s="93"/>
      <c r="AI564" s="93"/>
      <c r="AJ564" s="93"/>
      <c r="AK564" s="93"/>
      <c r="AL564" s="93"/>
      <c r="AM564" s="93"/>
      <c r="AN564" s="93"/>
      <c r="AO564" s="93"/>
      <c r="AP564" s="93"/>
      <c r="AQ564" s="93"/>
      <c r="AR564" s="93"/>
      <c r="AS564" s="93"/>
      <c r="AT564" s="93"/>
      <c r="AU564" s="93"/>
      <c r="AV564" s="93"/>
      <c r="AW564" s="93"/>
      <c r="AX564" s="93"/>
      <c r="AY564" s="93"/>
      <c r="AZ564" s="93"/>
      <c r="BA564" s="93"/>
      <c r="BB564" s="93"/>
      <c r="BC564" s="93"/>
      <c r="BD564" s="93"/>
      <c r="BE564" s="93"/>
      <c r="BF564" s="93"/>
      <c r="BG564" s="93"/>
      <c r="BH564" s="93"/>
      <c r="BI564" s="93"/>
      <c r="BJ564" s="93"/>
      <c r="BK564" s="93"/>
      <c r="BL564" s="93"/>
      <c r="BM564" s="93"/>
      <c r="BN564" s="93"/>
      <c r="BO564" s="93"/>
      <c r="BP564" s="93"/>
      <c r="BQ564" s="93"/>
      <c r="BR564" s="93"/>
      <c r="BS564" s="93"/>
      <c r="BT564" s="93"/>
      <c r="BU564" s="93"/>
      <c r="BV564" s="93"/>
      <c r="BW564" s="93"/>
      <c r="BX564" s="93"/>
      <c r="BY564" s="93"/>
      <c r="BZ564" s="93"/>
      <c r="CA564" s="93"/>
      <c r="CB564" s="93"/>
      <c r="CC564" s="93"/>
      <c r="CD564" s="93"/>
      <c r="CE564" s="93"/>
      <c r="CF564" s="93"/>
      <c r="CG564" s="93"/>
      <c r="CH564" s="93"/>
      <c r="CI564" s="93"/>
      <c r="CJ564" s="93"/>
      <c r="CK564" s="93"/>
      <c r="CL564" s="93"/>
      <c r="CM564" s="93"/>
      <c r="CN564" s="93"/>
      <c r="CO564" s="93"/>
      <c r="CP564" s="93"/>
      <c r="CQ564" s="93"/>
      <c r="CR564" s="93"/>
      <c r="CS564" s="93"/>
      <c r="CT564" s="93"/>
      <c r="CU564" s="93"/>
      <c r="CV564" s="93"/>
      <c r="CW564" s="93"/>
      <c r="CX564" s="93"/>
      <c r="CY564" s="93"/>
      <c r="CZ564" s="93"/>
      <c r="DA564" s="93"/>
      <c r="DB564" s="93"/>
      <c r="DC564" s="93"/>
      <c r="DD564" s="93"/>
      <c r="DE564" s="93"/>
      <c r="DF564" s="93"/>
      <c r="DG564" s="93"/>
      <c r="DH564" s="93"/>
      <c r="DI564" s="93"/>
      <c r="DJ564" s="93"/>
      <c r="DK564" s="93"/>
      <c r="DL564" s="93"/>
      <c r="DM564" s="93"/>
      <c r="DN564" s="93"/>
      <c r="DO564" s="93"/>
      <c r="DP564" s="93"/>
      <c r="DQ564" s="93"/>
      <c r="DR564" s="93"/>
    </row>
    <row r="565">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c r="AA565" s="93"/>
      <c r="AB565" s="93"/>
      <c r="AC565" s="93"/>
      <c r="AD565" s="93"/>
      <c r="AE565" s="93"/>
      <c r="AF565" s="93"/>
      <c r="AG565" s="93"/>
      <c r="AH565" s="93"/>
      <c r="AI565" s="93"/>
      <c r="AJ565" s="93"/>
      <c r="AK565" s="93"/>
      <c r="AL565" s="93"/>
      <c r="AM565" s="93"/>
      <c r="AN565" s="93"/>
      <c r="AO565" s="93"/>
      <c r="AP565" s="93"/>
      <c r="AQ565" s="93"/>
      <c r="AR565" s="93"/>
      <c r="AS565" s="93"/>
      <c r="AT565" s="93"/>
      <c r="AU565" s="93"/>
      <c r="AV565" s="93"/>
      <c r="AW565" s="93"/>
      <c r="AX565" s="93"/>
      <c r="AY565" s="93"/>
      <c r="AZ565" s="93"/>
      <c r="BA565" s="93"/>
      <c r="BB565" s="93"/>
      <c r="BC565" s="93"/>
      <c r="BD565" s="93"/>
      <c r="BE565" s="93"/>
      <c r="BF565" s="93"/>
      <c r="BG565" s="93"/>
      <c r="BH565" s="93"/>
      <c r="BI565" s="93"/>
      <c r="BJ565" s="93"/>
      <c r="BK565" s="93"/>
      <c r="BL565" s="93"/>
      <c r="BM565" s="93"/>
      <c r="BN565" s="93"/>
      <c r="BO565" s="93"/>
      <c r="BP565" s="93"/>
      <c r="BQ565" s="93"/>
      <c r="BR565" s="93"/>
      <c r="BS565" s="93"/>
      <c r="BT565" s="93"/>
      <c r="BU565" s="93"/>
      <c r="BV565" s="93"/>
      <c r="BW565" s="93"/>
      <c r="BX565" s="93"/>
      <c r="BY565" s="93"/>
      <c r="BZ565" s="93"/>
      <c r="CA565" s="93"/>
      <c r="CB565" s="93"/>
      <c r="CC565" s="93"/>
      <c r="CD565" s="93"/>
      <c r="CE565" s="93"/>
      <c r="CF565" s="93"/>
      <c r="CG565" s="93"/>
      <c r="CH565" s="93"/>
      <c r="CI565" s="93"/>
      <c r="CJ565" s="93"/>
      <c r="CK565" s="93"/>
      <c r="CL565" s="93"/>
      <c r="CM565" s="93"/>
      <c r="CN565" s="93"/>
      <c r="CO565" s="93"/>
      <c r="CP565" s="93"/>
      <c r="CQ565" s="93"/>
      <c r="CR565" s="93"/>
      <c r="CS565" s="93"/>
      <c r="CT565" s="93"/>
      <c r="CU565" s="93"/>
      <c r="CV565" s="93"/>
      <c r="CW565" s="93"/>
      <c r="CX565" s="93"/>
      <c r="CY565" s="93"/>
      <c r="CZ565" s="93"/>
      <c r="DA565" s="93"/>
      <c r="DB565" s="93"/>
      <c r="DC565" s="93"/>
      <c r="DD565" s="93"/>
      <c r="DE565" s="93"/>
      <c r="DF565" s="93"/>
      <c r="DG565" s="93"/>
      <c r="DH565" s="93"/>
      <c r="DI565" s="93"/>
      <c r="DJ565" s="93"/>
      <c r="DK565" s="93"/>
      <c r="DL565" s="93"/>
      <c r="DM565" s="93"/>
      <c r="DN565" s="93"/>
      <c r="DO565" s="93"/>
      <c r="DP565" s="93"/>
      <c r="DQ565" s="93"/>
      <c r="DR565" s="93"/>
    </row>
    <row r="566">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c r="AA566" s="93"/>
      <c r="AB566" s="93"/>
      <c r="AC566" s="93"/>
      <c r="AD566" s="93"/>
      <c r="AE566" s="93"/>
      <c r="AF566" s="93"/>
      <c r="AG566" s="93"/>
      <c r="AH566" s="93"/>
      <c r="AI566" s="93"/>
      <c r="AJ566" s="93"/>
      <c r="AK566" s="93"/>
      <c r="AL566" s="93"/>
      <c r="AM566" s="93"/>
      <c r="AN566" s="93"/>
      <c r="AO566" s="93"/>
      <c r="AP566" s="93"/>
      <c r="AQ566" s="93"/>
      <c r="AR566" s="93"/>
      <c r="AS566" s="93"/>
      <c r="AT566" s="93"/>
      <c r="AU566" s="93"/>
      <c r="AV566" s="93"/>
      <c r="AW566" s="93"/>
      <c r="AX566" s="93"/>
      <c r="AY566" s="93"/>
      <c r="AZ566" s="93"/>
      <c r="BA566" s="93"/>
      <c r="BB566" s="93"/>
      <c r="BC566" s="93"/>
      <c r="BD566" s="93"/>
      <c r="BE566" s="93"/>
      <c r="BF566" s="93"/>
      <c r="BG566" s="93"/>
      <c r="BH566" s="93"/>
      <c r="BI566" s="93"/>
      <c r="BJ566" s="93"/>
      <c r="BK566" s="93"/>
      <c r="BL566" s="93"/>
      <c r="BM566" s="93"/>
      <c r="BN566" s="93"/>
      <c r="BO566" s="93"/>
      <c r="BP566" s="93"/>
      <c r="BQ566" s="93"/>
      <c r="BR566" s="93"/>
      <c r="BS566" s="93"/>
      <c r="BT566" s="93"/>
      <c r="BU566" s="93"/>
      <c r="BV566" s="93"/>
      <c r="BW566" s="93"/>
      <c r="BX566" s="93"/>
      <c r="BY566" s="93"/>
      <c r="BZ566" s="93"/>
      <c r="CA566" s="93"/>
      <c r="CB566" s="93"/>
      <c r="CC566" s="93"/>
      <c r="CD566" s="93"/>
      <c r="CE566" s="93"/>
      <c r="CF566" s="93"/>
      <c r="CG566" s="93"/>
      <c r="CH566" s="93"/>
      <c r="CI566" s="93"/>
      <c r="CJ566" s="93"/>
      <c r="CK566" s="93"/>
      <c r="CL566" s="93"/>
      <c r="CM566" s="93"/>
      <c r="CN566" s="93"/>
      <c r="CO566" s="93"/>
      <c r="CP566" s="93"/>
      <c r="CQ566" s="93"/>
      <c r="CR566" s="93"/>
      <c r="CS566" s="93"/>
      <c r="CT566" s="93"/>
      <c r="CU566" s="93"/>
      <c r="CV566" s="93"/>
      <c r="CW566" s="93"/>
      <c r="CX566" s="93"/>
      <c r="CY566" s="93"/>
      <c r="CZ566" s="93"/>
      <c r="DA566" s="93"/>
      <c r="DB566" s="93"/>
      <c r="DC566" s="93"/>
      <c r="DD566" s="93"/>
      <c r="DE566" s="93"/>
      <c r="DF566" s="93"/>
      <c r="DG566" s="93"/>
      <c r="DH566" s="93"/>
      <c r="DI566" s="93"/>
      <c r="DJ566" s="93"/>
      <c r="DK566" s="93"/>
      <c r="DL566" s="93"/>
      <c r="DM566" s="93"/>
      <c r="DN566" s="93"/>
      <c r="DO566" s="93"/>
      <c r="DP566" s="93"/>
      <c r="DQ566" s="93"/>
      <c r="DR566" s="93"/>
    </row>
    <row r="567">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c r="AA567" s="93"/>
      <c r="AB567" s="93"/>
      <c r="AC567" s="93"/>
      <c r="AD567" s="93"/>
      <c r="AE567" s="93"/>
      <c r="AF567" s="93"/>
      <c r="AG567" s="93"/>
      <c r="AH567" s="93"/>
      <c r="AI567" s="93"/>
      <c r="AJ567" s="93"/>
      <c r="AK567" s="93"/>
      <c r="AL567" s="93"/>
      <c r="AM567" s="93"/>
      <c r="AN567" s="93"/>
      <c r="AO567" s="93"/>
      <c r="AP567" s="93"/>
      <c r="AQ567" s="93"/>
      <c r="AR567" s="93"/>
      <c r="AS567" s="93"/>
      <c r="AT567" s="93"/>
      <c r="AU567" s="93"/>
      <c r="AV567" s="93"/>
      <c r="AW567" s="93"/>
      <c r="AX567" s="93"/>
      <c r="AY567" s="93"/>
      <c r="AZ567" s="93"/>
      <c r="BA567" s="93"/>
      <c r="BB567" s="93"/>
      <c r="BC567" s="93"/>
      <c r="BD567" s="93"/>
      <c r="BE567" s="93"/>
      <c r="BF567" s="93"/>
      <c r="BG567" s="93"/>
      <c r="BH567" s="93"/>
      <c r="BI567" s="93"/>
      <c r="BJ567" s="93"/>
      <c r="BK567" s="93"/>
      <c r="BL567" s="93"/>
      <c r="BM567" s="93"/>
      <c r="BN567" s="93"/>
      <c r="BO567" s="93"/>
      <c r="BP567" s="93"/>
      <c r="BQ567" s="93"/>
      <c r="BR567" s="93"/>
      <c r="BS567" s="93"/>
      <c r="BT567" s="93"/>
      <c r="BU567" s="93"/>
      <c r="BV567" s="93"/>
      <c r="BW567" s="93"/>
      <c r="BX567" s="93"/>
      <c r="BY567" s="93"/>
      <c r="BZ567" s="93"/>
      <c r="CA567" s="93"/>
      <c r="CB567" s="93"/>
      <c r="CC567" s="93"/>
      <c r="CD567" s="93"/>
      <c r="CE567" s="93"/>
      <c r="CF567" s="93"/>
      <c r="CG567" s="93"/>
      <c r="CH567" s="93"/>
      <c r="CI567" s="93"/>
      <c r="CJ567" s="93"/>
      <c r="CK567" s="93"/>
      <c r="CL567" s="93"/>
      <c r="CM567" s="93"/>
      <c r="CN567" s="93"/>
      <c r="CO567" s="93"/>
      <c r="CP567" s="93"/>
      <c r="CQ567" s="93"/>
      <c r="CR567" s="93"/>
      <c r="CS567" s="93"/>
      <c r="CT567" s="93"/>
      <c r="CU567" s="93"/>
      <c r="CV567" s="93"/>
      <c r="CW567" s="93"/>
      <c r="CX567" s="93"/>
      <c r="CY567" s="93"/>
      <c r="CZ567" s="93"/>
      <c r="DA567" s="93"/>
      <c r="DB567" s="93"/>
      <c r="DC567" s="93"/>
      <c r="DD567" s="93"/>
      <c r="DE567" s="93"/>
      <c r="DF567" s="93"/>
      <c r="DG567" s="93"/>
      <c r="DH567" s="93"/>
      <c r="DI567" s="93"/>
      <c r="DJ567" s="93"/>
      <c r="DK567" s="93"/>
      <c r="DL567" s="93"/>
      <c r="DM567" s="93"/>
      <c r="DN567" s="93"/>
      <c r="DO567" s="93"/>
      <c r="DP567" s="93"/>
      <c r="DQ567" s="93"/>
      <c r="DR567" s="93"/>
    </row>
    <row r="568">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c r="AA568" s="93"/>
      <c r="AB568" s="93"/>
      <c r="AC568" s="93"/>
      <c r="AD568" s="93"/>
      <c r="AE568" s="93"/>
      <c r="AF568" s="93"/>
      <c r="AG568" s="93"/>
      <c r="AH568" s="93"/>
      <c r="AI568" s="93"/>
      <c r="AJ568" s="93"/>
      <c r="AK568" s="93"/>
      <c r="AL568" s="93"/>
      <c r="AM568" s="93"/>
      <c r="AN568" s="93"/>
      <c r="AO568" s="93"/>
      <c r="AP568" s="93"/>
      <c r="AQ568" s="93"/>
      <c r="AR568" s="93"/>
      <c r="AS568" s="93"/>
      <c r="AT568" s="93"/>
      <c r="AU568" s="93"/>
      <c r="AV568" s="93"/>
      <c r="AW568" s="93"/>
      <c r="AX568" s="93"/>
      <c r="AY568" s="93"/>
      <c r="AZ568" s="93"/>
      <c r="BA568" s="93"/>
      <c r="BB568" s="93"/>
      <c r="BC568" s="93"/>
      <c r="BD568" s="93"/>
      <c r="BE568" s="93"/>
      <c r="BF568" s="93"/>
      <c r="BG568" s="93"/>
      <c r="BH568" s="93"/>
      <c r="BI568" s="93"/>
      <c r="BJ568" s="93"/>
      <c r="BK568" s="93"/>
      <c r="BL568" s="93"/>
      <c r="BM568" s="93"/>
      <c r="BN568" s="93"/>
      <c r="BO568" s="93"/>
      <c r="BP568" s="93"/>
      <c r="BQ568" s="93"/>
      <c r="BR568" s="93"/>
      <c r="BS568" s="93"/>
      <c r="BT568" s="93"/>
      <c r="BU568" s="93"/>
      <c r="BV568" s="93"/>
      <c r="BW568" s="93"/>
      <c r="BX568" s="93"/>
      <c r="BY568" s="93"/>
      <c r="BZ568" s="93"/>
      <c r="CA568" s="93"/>
      <c r="CB568" s="93"/>
      <c r="CC568" s="93"/>
      <c r="CD568" s="93"/>
      <c r="CE568" s="93"/>
      <c r="CF568" s="93"/>
      <c r="CG568" s="93"/>
      <c r="CH568" s="93"/>
      <c r="CI568" s="93"/>
      <c r="CJ568" s="93"/>
      <c r="CK568" s="93"/>
      <c r="CL568" s="93"/>
      <c r="CM568" s="93"/>
      <c r="CN568" s="93"/>
      <c r="CO568" s="93"/>
      <c r="CP568" s="93"/>
      <c r="CQ568" s="93"/>
      <c r="CR568" s="93"/>
      <c r="CS568" s="93"/>
      <c r="CT568" s="93"/>
      <c r="CU568" s="93"/>
      <c r="CV568" s="93"/>
      <c r="CW568" s="93"/>
      <c r="CX568" s="93"/>
      <c r="CY568" s="93"/>
      <c r="CZ568" s="93"/>
      <c r="DA568" s="93"/>
      <c r="DB568" s="93"/>
      <c r="DC568" s="93"/>
      <c r="DD568" s="93"/>
      <c r="DE568" s="93"/>
      <c r="DF568" s="93"/>
      <c r="DG568" s="93"/>
      <c r="DH568" s="93"/>
      <c r="DI568" s="93"/>
      <c r="DJ568" s="93"/>
      <c r="DK568" s="93"/>
      <c r="DL568" s="93"/>
      <c r="DM568" s="93"/>
      <c r="DN568" s="93"/>
      <c r="DO568" s="93"/>
      <c r="DP568" s="93"/>
      <c r="DQ568" s="93"/>
      <c r="DR568" s="93"/>
    </row>
    <row r="569">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c r="AA569" s="93"/>
      <c r="AB569" s="93"/>
      <c r="AC569" s="93"/>
      <c r="AD569" s="93"/>
      <c r="AE569" s="93"/>
      <c r="AF569" s="93"/>
      <c r="AG569" s="93"/>
      <c r="AH569" s="93"/>
      <c r="AI569" s="93"/>
      <c r="AJ569" s="93"/>
      <c r="AK569" s="93"/>
      <c r="AL569" s="93"/>
      <c r="AM569" s="93"/>
      <c r="AN569" s="93"/>
      <c r="AO569" s="93"/>
      <c r="AP569" s="93"/>
      <c r="AQ569" s="93"/>
      <c r="AR569" s="93"/>
      <c r="AS569" s="93"/>
      <c r="AT569" s="93"/>
      <c r="AU569" s="93"/>
      <c r="AV569" s="93"/>
      <c r="AW569" s="93"/>
      <c r="AX569" s="93"/>
      <c r="AY569" s="93"/>
      <c r="AZ569" s="93"/>
      <c r="BA569" s="93"/>
      <c r="BB569" s="93"/>
      <c r="BC569" s="93"/>
      <c r="BD569" s="93"/>
      <c r="BE569" s="93"/>
      <c r="BF569" s="93"/>
      <c r="BG569" s="93"/>
      <c r="BH569" s="93"/>
      <c r="BI569" s="93"/>
      <c r="BJ569" s="93"/>
      <c r="BK569" s="93"/>
      <c r="BL569" s="93"/>
      <c r="BM569" s="93"/>
      <c r="BN569" s="93"/>
      <c r="BO569" s="93"/>
      <c r="BP569" s="93"/>
      <c r="BQ569" s="93"/>
      <c r="BR569" s="93"/>
      <c r="BS569" s="93"/>
      <c r="BT569" s="93"/>
      <c r="BU569" s="93"/>
      <c r="BV569" s="93"/>
      <c r="BW569" s="93"/>
      <c r="BX569" s="93"/>
      <c r="BY569" s="93"/>
      <c r="BZ569" s="93"/>
      <c r="CA569" s="93"/>
      <c r="CB569" s="93"/>
      <c r="CC569" s="93"/>
      <c r="CD569" s="93"/>
      <c r="CE569" s="93"/>
      <c r="CF569" s="93"/>
      <c r="CG569" s="93"/>
      <c r="CH569" s="93"/>
      <c r="CI569" s="93"/>
      <c r="CJ569" s="93"/>
      <c r="CK569" s="93"/>
      <c r="CL569" s="93"/>
      <c r="CM569" s="93"/>
      <c r="CN569" s="93"/>
      <c r="CO569" s="93"/>
      <c r="CP569" s="93"/>
      <c r="CQ569" s="93"/>
      <c r="CR569" s="93"/>
      <c r="CS569" s="93"/>
      <c r="CT569" s="93"/>
      <c r="CU569" s="93"/>
      <c r="CV569" s="93"/>
      <c r="CW569" s="93"/>
      <c r="CX569" s="93"/>
      <c r="CY569" s="93"/>
      <c r="CZ569" s="93"/>
      <c r="DA569" s="93"/>
      <c r="DB569" s="93"/>
      <c r="DC569" s="93"/>
      <c r="DD569" s="93"/>
      <c r="DE569" s="93"/>
      <c r="DF569" s="93"/>
      <c r="DG569" s="93"/>
      <c r="DH569" s="93"/>
      <c r="DI569" s="93"/>
      <c r="DJ569" s="93"/>
      <c r="DK569" s="93"/>
      <c r="DL569" s="93"/>
      <c r="DM569" s="93"/>
      <c r="DN569" s="93"/>
      <c r="DO569" s="93"/>
      <c r="DP569" s="93"/>
      <c r="DQ569" s="93"/>
      <c r="DR569" s="93"/>
    </row>
    <row r="570">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c r="AA570" s="93"/>
      <c r="AB570" s="93"/>
      <c r="AC570" s="93"/>
      <c r="AD570" s="93"/>
      <c r="AE570" s="93"/>
      <c r="AF570" s="93"/>
      <c r="AG570" s="93"/>
      <c r="AH570" s="93"/>
      <c r="AI570" s="93"/>
      <c r="AJ570" s="93"/>
      <c r="AK570" s="93"/>
      <c r="AL570" s="93"/>
      <c r="AM570" s="93"/>
      <c r="AN570" s="93"/>
      <c r="AO570" s="93"/>
      <c r="AP570" s="93"/>
      <c r="AQ570" s="93"/>
      <c r="AR570" s="93"/>
      <c r="AS570" s="93"/>
      <c r="AT570" s="93"/>
      <c r="AU570" s="93"/>
      <c r="AV570" s="93"/>
      <c r="AW570" s="93"/>
      <c r="AX570" s="93"/>
      <c r="AY570" s="93"/>
      <c r="AZ570" s="93"/>
      <c r="BA570" s="93"/>
      <c r="BB570" s="93"/>
      <c r="BC570" s="93"/>
      <c r="BD570" s="93"/>
      <c r="BE570" s="93"/>
      <c r="BF570" s="93"/>
      <c r="BG570" s="93"/>
      <c r="BH570" s="93"/>
      <c r="BI570" s="93"/>
      <c r="BJ570" s="93"/>
      <c r="BK570" s="93"/>
      <c r="BL570" s="93"/>
      <c r="BM570" s="93"/>
      <c r="BN570" s="93"/>
      <c r="BO570" s="93"/>
      <c r="BP570" s="93"/>
      <c r="BQ570" s="93"/>
      <c r="BR570" s="93"/>
      <c r="BS570" s="93"/>
      <c r="BT570" s="93"/>
      <c r="BU570" s="93"/>
      <c r="BV570" s="93"/>
      <c r="BW570" s="93"/>
      <c r="BX570" s="93"/>
      <c r="BY570" s="93"/>
      <c r="BZ570" s="93"/>
      <c r="CA570" s="93"/>
      <c r="CB570" s="93"/>
      <c r="CC570" s="93"/>
      <c r="CD570" s="93"/>
      <c r="CE570" s="93"/>
      <c r="CF570" s="93"/>
      <c r="CG570" s="93"/>
      <c r="CH570" s="93"/>
      <c r="CI570" s="93"/>
      <c r="CJ570" s="93"/>
      <c r="CK570" s="93"/>
      <c r="CL570" s="93"/>
      <c r="CM570" s="93"/>
      <c r="CN570" s="93"/>
      <c r="CO570" s="93"/>
      <c r="CP570" s="93"/>
      <c r="CQ570" s="93"/>
      <c r="CR570" s="93"/>
      <c r="CS570" s="93"/>
      <c r="CT570" s="93"/>
      <c r="CU570" s="93"/>
      <c r="CV570" s="93"/>
      <c r="CW570" s="93"/>
      <c r="CX570" s="93"/>
      <c r="CY570" s="93"/>
      <c r="CZ570" s="93"/>
      <c r="DA570" s="93"/>
      <c r="DB570" s="93"/>
      <c r="DC570" s="93"/>
      <c r="DD570" s="93"/>
      <c r="DE570" s="93"/>
      <c r="DF570" s="93"/>
      <c r="DG570" s="93"/>
      <c r="DH570" s="93"/>
      <c r="DI570" s="93"/>
      <c r="DJ570" s="93"/>
      <c r="DK570" s="93"/>
      <c r="DL570" s="93"/>
      <c r="DM570" s="93"/>
      <c r="DN570" s="93"/>
      <c r="DO570" s="93"/>
      <c r="DP570" s="93"/>
      <c r="DQ570" s="93"/>
      <c r="DR570" s="93"/>
    </row>
    <row r="571">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c r="AA571" s="93"/>
      <c r="AB571" s="93"/>
      <c r="AC571" s="93"/>
      <c r="AD571" s="93"/>
      <c r="AE571" s="93"/>
      <c r="AF571" s="93"/>
      <c r="AG571" s="93"/>
      <c r="AH571" s="93"/>
      <c r="AI571" s="93"/>
      <c r="AJ571" s="93"/>
      <c r="AK571" s="93"/>
      <c r="AL571" s="93"/>
      <c r="AM571" s="93"/>
      <c r="AN571" s="93"/>
      <c r="AO571" s="93"/>
      <c r="AP571" s="93"/>
      <c r="AQ571" s="93"/>
      <c r="AR571" s="93"/>
      <c r="AS571" s="93"/>
      <c r="AT571" s="93"/>
      <c r="AU571" s="93"/>
      <c r="AV571" s="93"/>
      <c r="AW571" s="93"/>
      <c r="AX571" s="93"/>
      <c r="AY571" s="93"/>
      <c r="AZ571" s="93"/>
      <c r="BA571" s="93"/>
      <c r="BB571" s="93"/>
      <c r="BC571" s="93"/>
      <c r="BD571" s="93"/>
      <c r="BE571" s="93"/>
      <c r="BF571" s="93"/>
      <c r="BG571" s="93"/>
      <c r="BH571" s="93"/>
      <c r="BI571" s="93"/>
      <c r="BJ571" s="93"/>
      <c r="BK571" s="93"/>
      <c r="BL571" s="93"/>
      <c r="BM571" s="93"/>
      <c r="BN571" s="93"/>
      <c r="BO571" s="93"/>
      <c r="BP571" s="93"/>
      <c r="BQ571" s="93"/>
      <c r="BR571" s="93"/>
      <c r="BS571" s="93"/>
      <c r="BT571" s="93"/>
      <c r="BU571" s="93"/>
      <c r="BV571" s="93"/>
      <c r="BW571" s="93"/>
      <c r="BX571" s="93"/>
      <c r="BY571" s="93"/>
      <c r="BZ571" s="93"/>
      <c r="CA571" s="93"/>
      <c r="CB571" s="93"/>
      <c r="CC571" s="93"/>
      <c r="CD571" s="93"/>
      <c r="CE571" s="93"/>
      <c r="CF571" s="93"/>
      <c r="CG571" s="93"/>
      <c r="CH571" s="93"/>
      <c r="CI571" s="93"/>
      <c r="CJ571" s="93"/>
      <c r="CK571" s="93"/>
      <c r="CL571" s="93"/>
      <c r="CM571" s="93"/>
      <c r="CN571" s="93"/>
      <c r="CO571" s="93"/>
      <c r="CP571" s="93"/>
      <c r="CQ571" s="93"/>
      <c r="CR571" s="93"/>
      <c r="CS571" s="93"/>
      <c r="CT571" s="93"/>
      <c r="CU571" s="93"/>
      <c r="CV571" s="93"/>
      <c r="CW571" s="93"/>
      <c r="CX571" s="93"/>
      <c r="CY571" s="93"/>
      <c r="CZ571" s="93"/>
      <c r="DA571" s="93"/>
      <c r="DB571" s="93"/>
      <c r="DC571" s="93"/>
      <c r="DD571" s="93"/>
      <c r="DE571" s="93"/>
      <c r="DF571" s="93"/>
      <c r="DG571" s="93"/>
      <c r="DH571" s="93"/>
      <c r="DI571" s="93"/>
      <c r="DJ571" s="93"/>
      <c r="DK571" s="93"/>
      <c r="DL571" s="93"/>
      <c r="DM571" s="93"/>
      <c r="DN571" s="93"/>
      <c r="DO571" s="93"/>
      <c r="DP571" s="93"/>
      <c r="DQ571" s="93"/>
      <c r="DR571" s="93"/>
    </row>
    <row r="572">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c r="AA572" s="93"/>
      <c r="AB572" s="93"/>
      <c r="AC572" s="93"/>
      <c r="AD572" s="93"/>
      <c r="AE572" s="93"/>
      <c r="AF572" s="93"/>
      <c r="AG572" s="93"/>
      <c r="AH572" s="93"/>
      <c r="AI572" s="93"/>
      <c r="AJ572" s="93"/>
      <c r="AK572" s="93"/>
      <c r="AL572" s="93"/>
      <c r="AM572" s="93"/>
      <c r="AN572" s="93"/>
      <c r="AO572" s="93"/>
      <c r="AP572" s="93"/>
      <c r="AQ572" s="93"/>
      <c r="AR572" s="93"/>
      <c r="AS572" s="93"/>
      <c r="AT572" s="93"/>
      <c r="AU572" s="93"/>
      <c r="AV572" s="93"/>
      <c r="AW572" s="93"/>
      <c r="AX572" s="93"/>
      <c r="AY572" s="93"/>
      <c r="AZ572" s="93"/>
      <c r="BA572" s="93"/>
      <c r="BB572" s="93"/>
      <c r="BC572" s="93"/>
      <c r="BD572" s="93"/>
      <c r="BE572" s="93"/>
      <c r="BF572" s="93"/>
      <c r="BG572" s="93"/>
      <c r="BH572" s="93"/>
      <c r="BI572" s="93"/>
      <c r="BJ572" s="93"/>
      <c r="BK572" s="93"/>
      <c r="BL572" s="93"/>
      <c r="BM572" s="93"/>
      <c r="BN572" s="93"/>
      <c r="BO572" s="93"/>
      <c r="BP572" s="93"/>
      <c r="BQ572" s="93"/>
      <c r="BR572" s="93"/>
      <c r="BS572" s="93"/>
      <c r="BT572" s="93"/>
      <c r="BU572" s="93"/>
      <c r="BV572" s="93"/>
      <c r="BW572" s="93"/>
      <c r="BX572" s="93"/>
      <c r="BY572" s="93"/>
      <c r="BZ572" s="93"/>
      <c r="CA572" s="93"/>
      <c r="CB572" s="93"/>
      <c r="CC572" s="93"/>
      <c r="CD572" s="93"/>
      <c r="CE572" s="93"/>
      <c r="CF572" s="93"/>
      <c r="CG572" s="93"/>
      <c r="CH572" s="93"/>
      <c r="CI572" s="93"/>
      <c r="CJ572" s="93"/>
      <c r="CK572" s="93"/>
      <c r="CL572" s="93"/>
      <c r="CM572" s="93"/>
      <c r="CN572" s="93"/>
      <c r="CO572" s="93"/>
      <c r="CP572" s="93"/>
      <c r="CQ572" s="93"/>
      <c r="CR572" s="93"/>
      <c r="CS572" s="93"/>
      <c r="CT572" s="93"/>
      <c r="CU572" s="93"/>
      <c r="CV572" s="93"/>
      <c r="CW572" s="93"/>
      <c r="CX572" s="93"/>
      <c r="CY572" s="93"/>
      <c r="CZ572" s="93"/>
      <c r="DA572" s="93"/>
      <c r="DB572" s="93"/>
      <c r="DC572" s="93"/>
      <c r="DD572" s="93"/>
      <c r="DE572" s="93"/>
      <c r="DF572" s="93"/>
      <c r="DG572" s="93"/>
      <c r="DH572" s="93"/>
      <c r="DI572" s="93"/>
      <c r="DJ572" s="93"/>
      <c r="DK572" s="93"/>
      <c r="DL572" s="93"/>
      <c r="DM572" s="93"/>
      <c r="DN572" s="93"/>
      <c r="DO572" s="93"/>
      <c r="DP572" s="93"/>
      <c r="DQ572" s="93"/>
      <c r="DR572" s="93"/>
    </row>
    <row r="573">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c r="AA573" s="93"/>
      <c r="AB573" s="93"/>
      <c r="AC573" s="93"/>
      <c r="AD573" s="93"/>
      <c r="AE573" s="93"/>
      <c r="AF573" s="93"/>
      <c r="AG573" s="93"/>
      <c r="AH573" s="93"/>
      <c r="AI573" s="93"/>
      <c r="AJ573" s="93"/>
      <c r="AK573" s="93"/>
      <c r="AL573" s="93"/>
      <c r="AM573" s="93"/>
      <c r="AN573" s="93"/>
      <c r="AO573" s="93"/>
      <c r="AP573" s="93"/>
      <c r="AQ573" s="93"/>
      <c r="AR573" s="93"/>
      <c r="AS573" s="93"/>
      <c r="AT573" s="93"/>
      <c r="AU573" s="93"/>
      <c r="AV573" s="93"/>
      <c r="AW573" s="93"/>
      <c r="AX573" s="93"/>
      <c r="AY573" s="93"/>
      <c r="AZ573" s="93"/>
      <c r="BA573" s="93"/>
      <c r="BB573" s="93"/>
      <c r="BC573" s="93"/>
      <c r="BD573" s="93"/>
      <c r="BE573" s="93"/>
      <c r="BF573" s="93"/>
      <c r="BG573" s="93"/>
      <c r="BH573" s="93"/>
      <c r="BI573" s="93"/>
      <c r="BJ573" s="93"/>
      <c r="BK573" s="93"/>
      <c r="BL573" s="93"/>
      <c r="BM573" s="93"/>
      <c r="BN573" s="93"/>
      <c r="BO573" s="93"/>
      <c r="BP573" s="93"/>
      <c r="BQ573" s="93"/>
      <c r="BR573" s="93"/>
      <c r="BS573" s="93"/>
      <c r="BT573" s="93"/>
      <c r="BU573" s="93"/>
      <c r="BV573" s="93"/>
      <c r="BW573" s="93"/>
      <c r="BX573" s="93"/>
      <c r="BY573" s="93"/>
      <c r="BZ573" s="93"/>
      <c r="CA573" s="93"/>
      <c r="CB573" s="93"/>
      <c r="CC573" s="93"/>
      <c r="CD573" s="93"/>
      <c r="CE573" s="93"/>
      <c r="CF573" s="93"/>
      <c r="CG573" s="93"/>
      <c r="CH573" s="93"/>
      <c r="CI573" s="93"/>
      <c r="CJ573" s="93"/>
      <c r="CK573" s="93"/>
      <c r="CL573" s="93"/>
      <c r="CM573" s="93"/>
      <c r="CN573" s="93"/>
      <c r="CO573" s="93"/>
      <c r="CP573" s="93"/>
      <c r="CQ573" s="93"/>
      <c r="CR573" s="93"/>
      <c r="CS573" s="93"/>
      <c r="CT573" s="93"/>
      <c r="CU573" s="93"/>
      <c r="CV573" s="93"/>
      <c r="CW573" s="93"/>
      <c r="CX573" s="93"/>
      <c r="CY573" s="93"/>
      <c r="CZ573" s="93"/>
      <c r="DA573" s="93"/>
      <c r="DB573" s="93"/>
      <c r="DC573" s="93"/>
      <c r="DD573" s="93"/>
      <c r="DE573" s="93"/>
      <c r="DF573" s="93"/>
      <c r="DG573" s="93"/>
      <c r="DH573" s="93"/>
      <c r="DI573" s="93"/>
      <c r="DJ573" s="93"/>
      <c r="DK573" s="93"/>
      <c r="DL573" s="93"/>
      <c r="DM573" s="93"/>
      <c r="DN573" s="93"/>
      <c r="DO573" s="93"/>
      <c r="DP573" s="93"/>
      <c r="DQ573" s="93"/>
      <c r="DR573" s="93"/>
    </row>
    <row r="574">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c r="AA574" s="93"/>
      <c r="AB574" s="93"/>
      <c r="AC574" s="93"/>
      <c r="AD574" s="93"/>
      <c r="AE574" s="93"/>
      <c r="AF574" s="93"/>
      <c r="AG574" s="93"/>
      <c r="AH574" s="93"/>
      <c r="AI574" s="93"/>
      <c r="AJ574" s="93"/>
      <c r="AK574" s="93"/>
      <c r="AL574" s="93"/>
      <c r="AM574" s="93"/>
      <c r="AN574" s="93"/>
      <c r="AO574" s="93"/>
      <c r="AP574" s="93"/>
      <c r="AQ574" s="93"/>
      <c r="AR574" s="93"/>
      <c r="AS574" s="93"/>
      <c r="AT574" s="93"/>
      <c r="AU574" s="93"/>
      <c r="AV574" s="93"/>
      <c r="AW574" s="93"/>
      <c r="AX574" s="93"/>
      <c r="AY574" s="93"/>
      <c r="AZ574" s="93"/>
      <c r="BA574" s="93"/>
      <c r="BB574" s="93"/>
      <c r="BC574" s="93"/>
      <c r="BD574" s="93"/>
      <c r="BE574" s="93"/>
      <c r="BF574" s="93"/>
      <c r="BG574" s="93"/>
      <c r="BH574" s="93"/>
      <c r="BI574" s="93"/>
      <c r="BJ574" s="93"/>
      <c r="BK574" s="93"/>
      <c r="BL574" s="93"/>
      <c r="BM574" s="93"/>
      <c r="BN574" s="93"/>
      <c r="BO574" s="93"/>
      <c r="BP574" s="93"/>
      <c r="BQ574" s="93"/>
      <c r="BR574" s="93"/>
      <c r="BS574" s="93"/>
      <c r="BT574" s="93"/>
      <c r="BU574" s="93"/>
      <c r="BV574" s="93"/>
      <c r="BW574" s="93"/>
      <c r="BX574" s="93"/>
      <c r="BY574" s="93"/>
      <c r="BZ574" s="93"/>
      <c r="CA574" s="93"/>
      <c r="CB574" s="93"/>
      <c r="CC574" s="93"/>
      <c r="CD574" s="93"/>
      <c r="CE574" s="93"/>
      <c r="CF574" s="93"/>
      <c r="CG574" s="93"/>
      <c r="CH574" s="93"/>
      <c r="CI574" s="93"/>
      <c r="CJ574" s="93"/>
      <c r="CK574" s="93"/>
      <c r="CL574" s="93"/>
      <c r="CM574" s="93"/>
      <c r="CN574" s="93"/>
      <c r="CO574" s="93"/>
      <c r="CP574" s="93"/>
      <c r="CQ574" s="93"/>
      <c r="CR574" s="93"/>
      <c r="CS574" s="93"/>
      <c r="CT574" s="93"/>
      <c r="CU574" s="93"/>
      <c r="CV574" s="93"/>
      <c r="CW574" s="93"/>
      <c r="CX574" s="93"/>
      <c r="CY574" s="93"/>
      <c r="CZ574" s="93"/>
      <c r="DA574" s="93"/>
      <c r="DB574" s="93"/>
      <c r="DC574" s="93"/>
      <c r="DD574" s="93"/>
      <c r="DE574" s="93"/>
      <c r="DF574" s="93"/>
      <c r="DG574" s="93"/>
      <c r="DH574" s="93"/>
      <c r="DI574" s="93"/>
      <c r="DJ574" s="93"/>
      <c r="DK574" s="93"/>
      <c r="DL574" s="93"/>
      <c r="DM574" s="93"/>
      <c r="DN574" s="93"/>
      <c r="DO574" s="93"/>
      <c r="DP574" s="93"/>
      <c r="DQ574" s="93"/>
      <c r="DR574" s="93"/>
    </row>
    <row r="575">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c r="AA575" s="93"/>
      <c r="AB575" s="93"/>
      <c r="AC575" s="93"/>
      <c r="AD575" s="93"/>
      <c r="AE575" s="93"/>
      <c r="AF575" s="93"/>
      <c r="AG575" s="93"/>
      <c r="AH575" s="93"/>
      <c r="AI575" s="93"/>
      <c r="AJ575" s="93"/>
      <c r="AK575" s="93"/>
      <c r="AL575" s="93"/>
      <c r="AM575" s="93"/>
      <c r="AN575" s="93"/>
      <c r="AO575" s="93"/>
      <c r="AP575" s="93"/>
      <c r="AQ575" s="93"/>
      <c r="AR575" s="93"/>
      <c r="AS575" s="93"/>
      <c r="AT575" s="93"/>
      <c r="AU575" s="93"/>
      <c r="AV575" s="93"/>
      <c r="AW575" s="93"/>
      <c r="AX575" s="93"/>
      <c r="AY575" s="93"/>
      <c r="AZ575" s="93"/>
      <c r="BA575" s="93"/>
      <c r="BB575" s="93"/>
      <c r="BC575" s="93"/>
      <c r="BD575" s="93"/>
      <c r="BE575" s="93"/>
      <c r="BF575" s="93"/>
      <c r="BG575" s="93"/>
      <c r="BH575" s="93"/>
      <c r="BI575" s="93"/>
      <c r="BJ575" s="93"/>
      <c r="BK575" s="93"/>
      <c r="BL575" s="93"/>
      <c r="BM575" s="93"/>
      <c r="BN575" s="93"/>
      <c r="BO575" s="93"/>
      <c r="BP575" s="93"/>
      <c r="BQ575" s="93"/>
      <c r="BR575" s="93"/>
      <c r="BS575" s="93"/>
      <c r="BT575" s="93"/>
      <c r="BU575" s="93"/>
      <c r="BV575" s="93"/>
      <c r="BW575" s="93"/>
      <c r="BX575" s="93"/>
      <c r="BY575" s="93"/>
      <c r="BZ575" s="93"/>
      <c r="CA575" s="93"/>
      <c r="CB575" s="93"/>
      <c r="CC575" s="93"/>
      <c r="CD575" s="93"/>
      <c r="CE575" s="93"/>
      <c r="CF575" s="93"/>
      <c r="CG575" s="93"/>
      <c r="CH575" s="93"/>
      <c r="CI575" s="93"/>
      <c r="CJ575" s="93"/>
      <c r="CK575" s="93"/>
      <c r="CL575" s="93"/>
      <c r="CM575" s="93"/>
      <c r="CN575" s="93"/>
      <c r="CO575" s="93"/>
      <c r="CP575" s="93"/>
      <c r="CQ575" s="93"/>
      <c r="CR575" s="93"/>
      <c r="CS575" s="93"/>
      <c r="CT575" s="93"/>
      <c r="CU575" s="93"/>
      <c r="CV575" s="93"/>
      <c r="CW575" s="93"/>
      <c r="CX575" s="93"/>
      <c r="CY575" s="93"/>
      <c r="CZ575" s="93"/>
      <c r="DA575" s="93"/>
      <c r="DB575" s="93"/>
      <c r="DC575" s="93"/>
      <c r="DD575" s="93"/>
      <c r="DE575" s="93"/>
      <c r="DF575" s="93"/>
      <c r="DG575" s="93"/>
      <c r="DH575" s="93"/>
      <c r="DI575" s="93"/>
      <c r="DJ575" s="93"/>
      <c r="DK575" s="93"/>
      <c r="DL575" s="93"/>
      <c r="DM575" s="93"/>
      <c r="DN575" s="93"/>
      <c r="DO575" s="93"/>
      <c r="DP575" s="93"/>
      <c r="DQ575" s="93"/>
      <c r="DR575" s="93"/>
    </row>
    <row r="576">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c r="AA576" s="93"/>
      <c r="AB576" s="93"/>
      <c r="AC576" s="93"/>
      <c r="AD576" s="93"/>
      <c r="AE576" s="93"/>
      <c r="AF576" s="93"/>
      <c r="AG576" s="93"/>
      <c r="AH576" s="93"/>
      <c r="AI576" s="93"/>
      <c r="AJ576" s="93"/>
      <c r="AK576" s="93"/>
      <c r="AL576" s="93"/>
      <c r="AM576" s="93"/>
      <c r="AN576" s="93"/>
      <c r="AO576" s="93"/>
      <c r="AP576" s="93"/>
      <c r="AQ576" s="93"/>
      <c r="AR576" s="93"/>
      <c r="AS576" s="93"/>
      <c r="AT576" s="93"/>
      <c r="AU576" s="93"/>
      <c r="AV576" s="93"/>
      <c r="AW576" s="93"/>
      <c r="AX576" s="93"/>
      <c r="AY576" s="93"/>
      <c r="AZ576" s="93"/>
      <c r="BA576" s="93"/>
      <c r="BB576" s="93"/>
      <c r="BC576" s="93"/>
      <c r="BD576" s="93"/>
      <c r="BE576" s="93"/>
      <c r="BF576" s="93"/>
      <c r="BG576" s="93"/>
      <c r="BH576" s="93"/>
      <c r="BI576" s="93"/>
      <c r="BJ576" s="93"/>
      <c r="BK576" s="93"/>
      <c r="BL576" s="93"/>
      <c r="BM576" s="93"/>
      <c r="BN576" s="93"/>
      <c r="BO576" s="93"/>
      <c r="BP576" s="93"/>
      <c r="BQ576" s="93"/>
      <c r="BR576" s="93"/>
      <c r="BS576" s="93"/>
      <c r="BT576" s="93"/>
      <c r="BU576" s="93"/>
      <c r="BV576" s="93"/>
      <c r="BW576" s="93"/>
      <c r="BX576" s="93"/>
      <c r="BY576" s="93"/>
      <c r="BZ576" s="93"/>
      <c r="CA576" s="93"/>
      <c r="CB576" s="93"/>
      <c r="CC576" s="93"/>
      <c r="CD576" s="93"/>
      <c r="CE576" s="93"/>
      <c r="CF576" s="93"/>
      <c r="CG576" s="93"/>
      <c r="CH576" s="93"/>
      <c r="CI576" s="93"/>
      <c r="CJ576" s="93"/>
      <c r="CK576" s="93"/>
      <c r="CL576" s="93"/>
      <c r="CM576" s="93"/>
      <c r="CN576" s="93"/>
      <c r="CO576" s="93"/>
      <c r="CP576" s="93"/>
      <c r="CQ576" s="93"/>
      <c r="CR576" s="93"/>
      <c r="CS576" s="93"/>
      <c r="CT576" s="93"/>
      <c r="CU576" s="93"/>
      <c r="CV576" s="93"/>
      <c r="CW576" s="93"/>
      <c r="CX576" s="93"/>
      <c r="CY576" s="93"/>
      <c r="CZ576" s="93"/>
      <c r="DA576" s="93"/>
      <c r="DB576" s="93"/>
      <c r="DC576" s="93"/>
      <c r="DD576" s="93"/>
      <c r="DE576" s="93"/>
      <c r="DF576" s="93"/>
      <c r="DG576" s="93"/>
      <c r="DH576" s="93"/>
      <c r="DI576" s="93"/>
      <c r="DJ576" s="93"/>
      <c r="DK576" s="93"/>
      <c r="DL576" s="93"/>
      <c r="DM576" s="93"/>
      <c r="DN576" s="93"/>
      <c r="DO576" s="93"/>
      <c r="DP576" s="93"/>
      <c r="DQ576" s="93"/>
      <c r="DR576" s="93"/>
    </row>
    <row r="577">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c r="AA577" s="93"/>
      <c r="AB577" s="93"/>
      <c r="AC577" s="93"/>
      <c r="AD577" s="93"/>
      <c r="AE577" s="93"/>
      <c r="AF577" s="93"/>
      <c r="AG577" s="93"/>
      <c r="AH577" s="93"/>
      <c r="AI577" s="93"/>
      <c r="AJ577" s="93"/>
      <c r="AK577" s="93"/>
      <c r="AL577" s="93"/>
      <c r="AM577" s="93"/>
      <c r="AN577" s="93"/>
      <c r="AO577" s="93"/>
      <c r="AP577" s="93"/>
      <c r="AQ577" s="93"/>
      <c r="AR577" s="93"/>
      <c r="AS577" s="93"/>
      <c r="AT577" s="93"/>
      <c r="AU577" s="93"/>
      <c r="AV577" s="93"/>
      <c r="AW577" s="93"/>
      <c r="AX577" s="93"/>
      <c r="AY577" s="93"/>
      <c r="AZ577" s="93"/>
      <c r="BA577" s="93"/>
      <c r="BB577" s="93"/>
      <c r="BC577" s="93"/>
      <c r="BD577" s="93"/>
      <c r="BE577" s="93"/>
      <c r="BF577" s="93"/>
      <c r="BG577" s="93"/>
      <c r="BH577" s="93"/>
      <c r="BI577" s="93"/>
      <c r="BJ577" s="93"/>
      <c r="BK577" s="93"/>
      <c r="BL577" s="93"/>
      <c r="BM577" s="93"/>
      <c r="BN577" s="93"/>
      <c r="BO577" s="93"/>
      <c r="BP577" s="93"/>
      <c r="BQ577" s="93"/>
      <c r="BR577" s="93"/>
      <c r="BS577" s="93"/>
      <c r="BT577" s="93"/>
      <c r="BU577" s="93"/>
      <c r="BV577" s="93"/>
      <c r="BW577" s="93"/>
      <c r="BX577" s="93"/>
      <c r="BY577" s="93"/>
      <c r="BZ577" s="93"/>
      <c r="CA577" s="93"/>
      <c r="CB577" s="93"/>
      <c r="CC577" s="93"/>
      <c r="CD577" s="93"/>
      <c r="CE577" s="93"/>
      <c r="CF577" s="93"/>
      <c r="CG577" s="93"/>
      <c r="CH577" s="93"/>
      <c r="CI577" s="93"/>
      <c r="CJ577" s="93"/>
      <c r="CK577" s="93"/>
      <c r="CL577" s="93"/>
      <c r="CM577" s="93"/>
      <c r="CN577" s="93"/>
      <c r="CO577" s="93"/>
      <c r="CP577" s="93"/>
      <c r="CQ577" s="93"/>
      <c r="CR577" s="93"/>
      <c r="CS577" s="93"/>
      <c r="CT577" s="93"/>
      <c r="CU577" s="93"/>
      <c r="CV577" s="93"/>
      <c r="CW577" s="93"/>
      <c r="CX577" s="93"/>
      <c r="CY577" s="93"/>
      <c r="CZ577" s="93"/>
      <c r="DA577" s="93"/>
      <c r="DB577" s="93"/>
      <c r="DC577" s="93"/>
      <c r="DD577" s="93"/>
      <c r="DE577" s="93"/>
      <c r="DF577" s="93"/>
      <c r="DG577" s="93"/>
      <c r="DH577" s="93"/>
      <c r="DI577" s="93"/>
      <c r="DJ577" s="93"/>
      <c r="DK577" s="93"/>
      <c r="DL577" s="93"/>
      <c r="DM577" s="93"/>
      <c r="DN577" s="93"/>
      <c r="DO577" s="93"/>
      <c r="DP577" s="93"/>
      <c r="DQ577" s="93"/>
      <c r="DR577" s="93"/>
    </row>
    <row r="578">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c r="AA578" s="93"/>
      <c r="AB578" s="93"/>
      <c r="AC578" s="93"/>
      <c r="AD578" s="93"/>
      <c r="AE578" s="93"/>
      <c r="AF578" s="93"/>
      <c r="AG578" s="93"/>
      <c r="AH578" s="93"/>
      <c r="AI578" s="93"/>
      <c r="AJ578" s="93"/>
      <c r="AK578" s="93"/>
      <c r="AL578" s="93"/>
      <c r="AM578" s="93"/>
      <c r="AN578" s="93"/>
      <c r="AO578" s="93"/>
      <c r="AP578" s="93"/>
      <c r="AQ578" s="93"/>
      <c r="AR578" s="93"/>
      <c r="AS578" s="93"/>
      <c r="AT578" s="93"/>
      <c r="AU578" s="93"/>
      <c r="AV578" s="93"/>
      <c r="AW578" s="93"/>
      <c r="AX578" s="93"/>
      <c r="AY578" s="93"/>
      <c r="AZ578" s="93"/>
      <c r="BA578" s="93"/>
      <c r="BB578" s="93"/>
      <c r="BC578" s="93"/>
      <c r="BD578" s="93"/>
      <c r="BE578" s="93"/>
      <c r="BF578" s="93"/>
      <c r="BG578" s="93"/>
      <c r="BH578" s="93"/>
      <c r="BI578" s="93"/>
      <c r="BJ578" s="93"/>
      <c r="BK578" s="93"/>
      <c r="BL578" s="93"/>
      <c r="BM578" s="93"/>
      <c r="BN578" s="93"/>
      <c r="BO578" s="93"/>
      <c r="BP578" s="93"/>
      <c r="BQ578" s="93"/>
      <c r="BR578" s="93"/>
      <c r="BS578" s="93"/>
      <c r="BT578" s="93"/>
      <c r="BU578" s="93"/>
      <c r="BV578" s="93"/>
      <c r="BW578" s="93"/>
      <c r="BX578" s="93"/>
      <c r="BY578" s="93"/>
      <c r="BZ578" s="93"/>
      <c r="CA578" s="93"/>
      <c r="CB578" s="93"/>
      <c r="CC578" s="93"/>
      <c r="CD578" s="93"/>
      <c r="CE578" s="93"/>
      <c r="CF578" s="93"/>
      <c r="CG578" s="93"/>
      <c r="CH578" s="93"/>
      <c r="CI578" s="93"/>
      <c r="CJ578" s="93"/>
      <c r="CK578" s="93"/>
      <c r="CL578" s="93"/>
      <c r="CM578" s="93"/>
      <c r="CN578" s="93"/>
      <c r="CO578" s="93"/>
      <c r="CP578" s="93"/>
      <c r="CQ578" s="93"/>
      <c r="CR578" s="93"/>
      <c r="CS578" s="93"/>
      <c r="CT578" s="93"/>
      <c r="CU578" s="93"/>
      <c r="CV578" s="93"/>
      <c r="CW578" s="93"/>
      <c r="CX578" s="93"/>
      <c r="CY578" s="93"/>
      <c r="CZ578" s="93"/>
      <c r="DA578" s="93"/>
      <c r="DB578" s="93"/>
      <c r="DC578" s="93"/>
      <c r="DD578" s="93"/>
      <c r="DE578" s="93"/>
      <c r="DF578" s="93"/>
      <c r="DG578" s="93"/>
      <c r="DH578" s="93"/>
      <c r="DI578" s="93"/>
      <c r="DJ578" s="93"/>
      <c r="DK578" s="93"/>
      <c r="DL578" s="93"/>
      <c r="DM578" s="93"/>
      <c r="DN578" s="93"/>
      <c r="DO578" s="93"/>
      <c r="DP578" s="93"/>
      <c r="DQ578" s="93"/>
      <c r="DR578" s="93"/>
    </row>
    <row r="579">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c r="AA579" s="93"/>
      <c r="AB579" s="93"/>
      <c r="AC579" s="93"/>
      <c r="AD579" s="93"/>
      <c r="AE579" s="93"/>
      <c r="AF579" s="93"/>
      <c r="AG579" s="93"/>
      <c r="AH579" s="93"/>
      <c r="AI579" s="93"/>
      <c r="AJ579" s="93"/>
      <c r="AK579" s="93"/>
      <c r="AL579" s="93"/>
      <c r="AM579" s="93"/>
      <c r="AN579" s="93"/>
      <c r="AO579" s="93"/>
      <c r="AP579" s="93"/>
      <c r="AQ579" s="93"/>
      <c r="AR579" s="93"/>
      <c r="AS579" s="93"/>
      <c r="AT579" s="93"/>
      <c r="AU579" s="93"/>
      <c r="AV579" s="93"/>
      <c r="AW579" s="93"/>
      <c r="AX579" s="93"/>
      <c r="AY579" s="93"/>
      <c r="AZ579" s="93"/>
      <c r="BA579" s="93"/>
      <c r="BB579" s="93"/>
      <c r="BC579" s="93"/>
      <c r="BD579" s="93"/>
      <c r="BE579" s="93"/>
      <c r="BF579" s="93"/>
      <c r="BG579" s="93"/>
      <c r="BH579" s="93"/>
      <c r="BI579" s="93"/>
      <c r="BJ579" s="93"/>
      <c r="BK579" s="93"/>
      <c r="BL579" s="93"/>
      <c r="BM579" s="93"/>
      <c r="BN579" s="93"/>
      <c r="BO579" s="93"/>
      <c r="BP579" s="93"/>
      <c r="BQ579" s="93"/>
      <c r="BR579" s="93"/>
      <c r="BS579" s="93"/>
      <c r="BT579" s="93"/>
      <c r="BU579" s="93"/>
      <c r="BV579" s="93"/>
      <c r="BW579" s="93"/>
      <c r="BX579" s="93"/>
      <c r="BY579" s="93"/>
      <c r="BZ579" s="93"/>
      <c r="CA579" s="93"/>
      <c r="CB579" s="93"/>
      <c r="CC579" s="93"/>
      <c r="CD579" s="93"/>
      <c r="CE579" s="93"/>
      <c r="CF579" s="93"/>
      <c r="CG579" s="93"/>
      <c r="CH579" s="93"/>
      <c r="CI579" s="93"/>
      <c r="CJ579" s="93"/>
      <c r="CK579" s="93"/>
      <c r="CL579" s="93"/>
      <c r="CM579" s="93"/>
      <c r="CN579" s="93"/>
      <c r="CO579" s="93"/>
      <c r="CP579" s="93"/>
      <c r="CQ579" s="93"/>
      <c r="CR579" s="93"/>
      <c r="CS579" s="93"/>
      <c r="CT579" s="93"/>
      <c r="CU579" s="93"/>
      <c r="CV579" s="93"/>
      <c r="CW579" s="93"/>
      <c r="CX579" s="93"/>
      <c r="CY579" s="93"/>
      <c r="CZ579" s="93"/>
      <c r="DA579" s="93"/>
      <c r="DB579" s="93"/>
      <c r="DC579" s="93"/>
      <c r="DD579" s="93"/>
      <c r="DE579" s="93"/>
      <c r="DF579" s="93"/>
      <c r="DG579" s="93"/>
      <c r="DH579" s="93"/>
      <c r="DI579" s="93"/>
      <c r="DJ579" s="93"/>
      <c r="DK579" s="93"/>
      <c r="DL579" s="93"/>
      <c r="DM579" s="93"/>
      <c r="DN579" s="93"/>
      <c r="DO579" s="93"/>
      <c r="DP579" s="93"/>
      <c r="DQ579" s="93"/>
      <c r="DR579" s="93"/>
    </row>
    <row r="580">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c r="AA580" s="93"/>
      <c r="AB580" s="93"/>
      <c r="AC580" s="93"/>
      <c r="AD580" s="93"/>
      <c r="AE580" s="93"/>
      <c r="AF580" s="93"/>
      <c r="AG580" s="93"/>
      <c r="AH580" s="93"/>
      <c r="AI580" s="93"/>
      <c r="AJ580" s="93"/>
      <c r="AK580" s="93"/>
      <c r="AL580" s="93"/>
      <c r="AM580" s="93"/>
      <c r="AN580" s="93"/>
      <c r="AO580" s="93"/>
      <c r="AP580" s="93"/>
      <c r="AQ580" s="93"/>
      <c r="AR580" s="93"/>
      <c r="AS580" s="93"/>
      <c r="AT580" s="93"/>
      <c r="AU580" s="93"/>
      <c r="AV580" s="93"/>
      <c r="AW580" s="93"/>
      <c r="AX580" s="93"/>
      <c r="AY580" s="93"/>
      <c r="AZ580" s="93"/>
      <c r="BA580" s="93"/>
      <c r="BB580" s="93"/>
      <c r="BC580" s="93"/>
      <c r="BD580" s="93"/>
      <c r="BE580" s="93"/>
      <c r="BF580" s="93"/>
      <c r="BG580" s="93"/>
      <c r="BH580" s="93"/>
      <c r="BI580" s="93"/>
      <c r="BJ580" s="93"/>
      <c r="BK580" s="93"/>
      <c r="BL580" s="93"/>
      <c r="BM580" s="93"/>
      <c r="BN580" s="93"/>
      <c r="BO580" s="93"/>
      <c r="BP580" s="93"/>
      <c r="BQ580" s="93"/>
      <c r="BR580" s="93"/>
      <c r="BS580" s="93"/>
      <c r="BT580" s="93"/>
      <c r="BU580" s="93"/>
      <c r="BV580" s="93"/>
      <c r="BW580" s="93"/>
      <c r="BX580" s="93"/>
      <c r="BY580" s="93"/>
      <c r="BZ580" s="93"/>
      <c r="CA580" s="93"/>
      <c r="CB580" s="93"/>
      <c r="CC580" s="93"/>
      <c r="CD580" s="93"/>
      <c r="CE580" s="93"/>
      <c r="CF580" s="93"/>
      <c r="CG580" s="93"/>
      <c r="CH580" s="93"/>
      <c r="CI580" s="93"/>
      <c r="CJ580" s="93"/>
      <c r="CK580" s="93"/>
      <c r="CL580" s="93"/>
      <c r="CM580" s="93"/>
      <c r="CN580" s="93"/>
      <c r="CO580" s="93"/>
      <c r="CP580" s="93"/>
      <c r="CQ580" s="93"/>
      <c r="CR580" s="93"/>
      <c r="CS580" s="93"/>
      <c r="CT580" s="93"/>
      <c r="CU580" s="93"/>
      <c r="CV580" s="93"/>
      <c r="CW580" s="93"/>
      <c r="CX580" s="93"/>
      <c r="CY580" s="93"/>
      <c r="CZ580" s="93"/>
      <c r="DA580" s="93"/>
      <c r="DB580" s="93"/>
      <c r="DC580" s="93"/>
      <c r="DD580" s="93"/>
      <c r="DE580" s="93"/>
      <c r="DF580" s="93"/>
      <c r="DG580" s="93"/>
      <c r="DH580" s="93"/>
      <c r="DI580" s="93"/>
      <c r="DJ580" s="93"/>
      <c r="DK580" s="93"/>
      <c r="DL580" s="93"/>
      <c r="DM580" s="93"/>
      <c r="DN580" s="93"/>
      <c r="DO580" s="93"/>
      <c r="DP580" s="93"/>
      <c r="DQ580" s="93"/>
      <c r="DR580" s="93"/>
    </row>
    <row r="581">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c r="AA581" s="93"/>
      <c r="AB581" s="93"/>
      <c r="AC581" s="93"/>
      <c r="AD581" s="93"/>
      <c r="AE581" s="93"/>
      <c r="AF581" s="93"/>
      <c r="AG581" s="93"/>
      <c r="AH581" s="93"/>
      <c r="AI581" s="93"/>
      <c r="AJ581" s="93"/>
      <c r="AK581" s="93"/>
      <c r="AL581" s="93"/>
      <c r="AM581" s="93"/>
      <c r="AN581" s="93"/>
      <c r="AO581" s="93"/>
      <c r="AP581" s="93"/>
      <c r="AQ581" s="93"/>
      <c r="AR581" s="93"/>
      <c r="AS581" s="93"/>
      <c r="AT581" s="93"/>
      <c r="AU581" s="93"/>
      <c r="AV581" s="93"/>
      <c r="AW581" s="93"/>
      <c r="AX581" s="93"/>
      <c r="AY581" s="93"/>
      <c r="AZ581" s="93"/>
      <c r="BA581" s="93"/>
      <c r="BB581" s="93"/>
      <c r="BC581" s="93"/>
      <c r="BD581" s="93"/>
      <c r="BE581" s="93"/>
      <c r="BF581" s="93"/>
      <c r="BG581" s="93"/>
      <c r="BH581" s="93"/>
      <c r="BI581" s="93"/>
      <c r="BJ581" s="93"/>
      <c r="BK581" s="93"/>
      <c r="BL581" s="93"/>
      <c r="BM581" s="93"/>
      <c r="BN581" s="93"/>
      <c r="BO581" s="93"/>
      <c r="BP581" s="93"/>
      <c r="BQ581" s="93"/>
      <c r="BR581" s="93"/>
      <c r="BS581" s="93"/>
      <c r="BT581" s="93"/>
      <c r="BU581" s="93"/>
      <c r="BV581" s="93"/>
      <c r="BW581" s="93"/>
      <c r="BX581" s="93"/>
      <c r="BY581" s="93"/>
      <c r="BZ581" s="93"/>
      <c r="CA581" s="93"/>
      <c r="CB581" s="93"/>
      <c r="CC581" s="93"/>
      <c r="CD581" s="93"/>
      <c r="CE581" s="93"/>
      <c r="CF581" s="93"/>
      <c r="CG581" s="93"/>
      <c r="CH581" s="93"/>
      <c r="CI581" s="93"/>
      <c r="CJ581" s="93"/>
      <c r="CK581" s="93"/>
      <c r="CL581" s="93"/>
      <c r="CM581" s="93"/>
      <c r="CN581" s="93"/>
      <c r="CO581" s="93"/>
      <c r="CP581" s="93"/>
      <c r="CQ581" s="93"/>
      <c r="CR581" s="93"/>
      <c r="CS581" s="93"/>
      <c r="CT581" s="93"/>
      <c r="CU581" s="93"/>
      <c r="CV581" s="93"/>
      <c r="CW581" s="93"/>
      <c r="CX581" s="93"/>
      <c r="CY581" s="93"/>
      <c r="CZ581" s="93"/>
      <c r="DA581" s="93"/>
      <c r="DB581" s="93"/>
      <c r="DC581" s="93"/>
      <c r="DD581" s="93"/>
      <c r="DE581" s="93"/>
      <c r="DF581" s="93"/>
      <c r="DG581" s="93"/>
      <c r="DH581" s="93"/>
      <c r="DI581" s="93"/>
      <c r="DJ581" s="93"/>
      <c r="DK581" s="93"/>
      <c r="DL581" s="93"/>
      <c r="DM581" s="93"/>
      <c r="DN581" s="93"/>
      <c r="DO581" s="93"/>
      <c r="DP581" s="93"/>
      <c r="DQ581" s="93"/>
      <c r="DR581" s="93"/>
    </row>
    <row r="582">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c r="AA582" s="93"/>
      <c r="AB582" s="93"/>
      <c r="AC582" s="93"/>
      <c r="AD582" s="93"/>
      <c r="AE582" s="93"/>
      <c r="AF582" s="93"/>
      <c r="AG582" s="93"/>
      <c r="AH582" s="93"/>
      <c r="AI582" s="93"/>
      <c r="AJ582" s="93"/>
      <c r="AK582" s="93"/>
      <c r="AL582" s="93"/>
      <c r="AM582" s="93"/>
      <c r="AN582" s="93"/>
      <c r="AO582" s="93"/>
      <c r="AP582" s="93"/>
      <c r="AQ582" s="93"/>
      <c r="AR582" s="93"/>
      <c r="AS582" s="93"/>
      <c r="AT582" s="93"/>
      <c r="AU582" s="93"/>
      <c r="AV582" s="93"/>
      <c r="AW582" s="93"/>
      <c r="AX582" s="93"/>
      <c r="AY582" s="93"/>
      <c r="AZ582" s="93"/>
      <c r="BA582" s="93"/>
      <c r="BB582" s="93"/>
      <c r="BC582" s="93"/>
      <c r="BD582" s="93"/>
      <c r="BE582" s="93"/>
      <c r="BF582" s="93"/>
      <c r="BG582" s="93"/>
      <c r="BH582" s="93"/>
      <c r="BI582" s="93"/>
      <c r="BJ582" s="93"/>
      <c r="BK582" s="93"/>
      <c r="BL582" s="93"/>
      <c r="BM582" s="93"/>
      <c r="BN582" s="93"/>
      <c r="BO582" s="93"/>
      <c r="BP582" s="93"/>
      <c r="BQ582" s="93"/>
      <c r="BR582" s="93"/>
      <c r="BS582" s="93"/>
      <c r="BT582" s="93"/>
      <c r="BU582" s="93"/>
      <c r="BV582" s="93"/>
      <c r="BW582" s="93"/>
      <c r="BX582" s="93"/>
      <c r="BY582" s="93"/>
      <c r="BZ582" s="93"/>
      <c r="CA582" s="93"/>
      <c r="CB582" s="93"/>
      <c r="CC582" s="93"/>
      <c r="CD582" s="93"/>
      <c r="CE582" s="93"/>
      <c r="CF582" s="93"/>
      <c r="CG582" s="93"/>
      <c r="CH582" s="93"/>
      <c r="CI582" s="93"/>
      <c r="CJ582" s="93"/>
      <c r="CK582" s="93"/>
      <c r="CL582" s="93"/>
      <c r="CM582" s="93"/>
      <c r="CN582" s="93"/>
      <c r="CO582" s="93"/>
      <c r="CP582" s="93"/>
      <c r="CQ582" s="93"/>
      <c r="CR582" s="93"/>
      <c r="CS582" s="93"/>
      <c r="CT582" s="93"/>
      <c r="CU582" s="93"/>
      <c r="CV582" s="93"/>
      <c r="CW582" s="93"/>
      <c r="CX582" s="93"/>
      <c r="CY582" s="93"/>
      <c r="CZ582" s="93"/>
      <c r="DA582" s="93"/>
      <c r="DB582" s="93"/>
      <c r="DC582" s="93"/>
      <c r="DD582" s="93"/>
      <c r="DE582" s="93"/>
      <c r="DF582" s="93"/>
      <c r="DG582" s="93"/>
      <c r="DH582" s="93"/>
      <c r="DI582" s="93"/>
      <c r="DJ582" s="93"/>
      <c r="DK582" s="93"/>
      <c r="DL582" s="93"/>
      <c r="DM582" s="93"/>
      <c r="DN582" s="93"/>
      <c r="DO582" s="93"/>
      <c r="DP582" s="93"/>
      <c r="DQ582" s="93"/>
      <c r="DR582" s="93"/>
    </row>
    <row r="583">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c r="AA583" s="93"/>
      <c r="AB583" s="93"/>
      <c r="AC583" s="93"/>
      <c r="AD583" s="93"/>
      <c r="AE583" s="93"/>
      <c r="AF583" s="93"/>
      <c r="AG583" s="93"/>
      <c r="AH583" s="93"/>
      <c r="AI583" s="93"/>
      <c r="AJ583" s="93"/>
      <c r="AK583" s="93"/>
      <c r="AL583" s="93"/>
      <c r="AM583" s="93"/>
      <c r="AN583" s="93"/>
      <c r="AO583" s="93"/>
      <c r="AP583" s="93"/>
      <c r="AQ583" s="93"/>
      <c r="AR583" s="93"/>
      <c r="AS583" s="93"/>
      <c r="AT583" s="93"/>
      <c r="AU583" s="93"/>
      <c r="AV583" s="93"/>
      <c r="AW583" s="93"/>
      <c r="AX583" s="93"/>
      <c r="AY583" s="93"/>
      <c r="AZ583" s="93"/>
      <c r="BA583" s="93"/>
      <c r="BB583" s="93"/>
      <c r="BC583" s="93"/>
      <c r="BD583" s="93"/>
      <c r="BE583" s="93"/>
      <c r="BF583" s="93"/>
      <c r="BG583" s="93"/>
      <c r="BH583" s="93"/>
      <c r="BI583" s="93"/>
      <c r="BJ583" s="93"/>
      <c r="BK583" s="93"/>
      <c r="BL583" s="93"/>
      <c r="BM583" s="93"/>
      <c r="BN583" s="93"/>
      <c r="BO583" s="93"/>
      <c r="BP583" s="93"/>
      <c r="BQ583" s="93"/>
      <c r="BR583" s="93"/>
      <c r="BS583" s="93"/>
      <c r="BT583" s="93"/>
      <c r="BU583" s="93"/>
      <c r="BV583" s="93"/>
      <c r="BW583" s="93"/>
      <c r="BX583" s="93"/>
      <c r="BY583" s="93"/>
      <c r="BZ583" s="93"/>
      <c r="CA583" s="93"/>
      <c r="CB583" s="93"/>
      <c r="CC583" s="93"/>
      <c r="CD583" s="93"/>
      <c r="CE583" s="93"/>
      <c r="CF583" s="93"/>
      <c r="CG583" s="93"/>
      <c r="CH583" s="93"/>
      <c r="CI583" s="93"/>
      <c r="CJ583" s="93"/>
      <c r="CK583" s="93"/>
      <c r="CL583" s="93"/>
      <c r="CM583" s="93"/>
      <c r="CN583" s="93"/>
      <c r="CO583" s="93"/>
      <c r="CP583" s="93"/>
      <c r="CQ583" s="93"/>
      <c r="CR583" s="93"/>
      <c r="CS583" s="93"/>
      <c r="CT583" s="93"/>
      <c r="CU583" s="93"/>
      <c r="CV583" s="93"/>
      <c r="CW583" s="93"/>
      <c r="CX583" s="93"/>
      <c r="CY583" s="93"/>
      <c r="CZ583" s="93"/>
      <c r="DA583" s="93"/>
      <c r="DB583" s="93"/>
      <c r="DC583" s="93"/>
      <c r="DD583" s="93"/>
      <c r="DE583" s="93"/>
      <c r="DF583" s="93"/>
      <c r="DG583" s="93"/>
      <c r="DH583" s="93"/>
      <c r="DI583" s="93"/>
      <c r="DJ583" s="93"/>
      <c r="DK583" s="93"/>
      <c r="DL583" s="93"/>
      <c r="DM583" s="93"/>
      <c r="DN583" s="93"/>
      <c r="DO583" s="93"/>
      <c r="DP583" s="93"/>
      <c r="DQ583" s="93"/>
      <c r="DR583" s="93"/>
    </row>
    <row r="584">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c r="AA584" s="93"/>
      <c r="AB584" s="93"/>
      <c r="AC584" s="93"/>
      <c r="AD584" s="93"/>
      <c r="AE584" s="93"/>
      <c r="AF584" s="93"/>
      <c r="AG584" s="93"/>
      <c r="AH584" s="93"/>
      <c r="AI584" s="93"/>
      <c r="AJ584" s="93"/>
      <c r="AK584" s="93"/>
      <c r="AL584" s="93"/>
      <c r="AM584" s="93"/>
      <c r="AN584" s="93"/>
      <c r="AO584" s="93"/>
      <c r="AP584" s="93"/>
      <c r="AQ584" s="93"/>
      <c r="AR584" s="93"/>
      <c r="AS584" s="93"/>
      <c r="AT584" s="93"/>
      <c r="AU584" s="93"/>
      <c r="AV584" s="93"/>
      <c r="AW584" s="93"/>
      <c r="AX584" s="93"/>
      <c r="AY584" s="93"/>
      <c r="AZ584" s="93"/>
      <c r="BA584" s="93"/>
      <c r="BB584" s="93"/>
      <c r="BC584" s="93"/>
      <c r="BD584" s="93"/>
      <c r="BE584" s="93"/>
      <c r="BF584" s="93"/>
      <c r="BG584" s="93"/>
      <c r="BH584" s="93"/>
      <c r="BI584" s="93"/>
      <c r="BJ584" s="93"/>
      <c r="BK584" s="93"/>
      <c r="BL584" s="93"/>
      <c r="BM584" s="93"/>
      <c r="BN584" s="93"/>
      <c r="BO584" s="93"/>
      <c r="BP584" s="93"/>
      <c r="BQ584" s="93"/>
      <c r="BR584" s="93"/>
      <c r="BS584" s="93"/>
      <c r="BT584" s="93"/>
      <c r="BU584" s="93"/>
      <c r="BV584" s="93"/>
      <c r="BW584" s="93"/>
      <c r="BX584" s="93"/>
      <c r="BY584" s="93"/>
      <c r="BZ584" s="93"/>
      <c r="CA584" s="93"/>
      <c r="CB584" s="93"/>
      <c r="CC584" s="93"/>
      <c r="CD584" s="93"/>
      <c r="CE584" s="93"/>
      <c r="CF584" s="93"/>
      <c r="CG584" s="93"/>
      <c r="CH584" s="93"/>
      <c r="CI584" s="93"/>
      <c r="CJ584" s="93"/>
      <c r="CK584" s="93"/>
      <c r="CL584" s="93"/>
      <c r="CM584" s="93"/>
      <c r="CN584" s="93"/>
      <c r="CO584" s="93"/>
      <c r="CP584" s="93"/>
      <c r="CQ584" s="93"/>
      <c r="CR584" s="93"/>
      <c r="CS584" s="93"/>
      <c r="CT584" s="93"/>
      <c r="CU584" s="93"/>
      <c r="CV584" s="93"/>
      <c r="CW584" s="93"/>
      <c r="CX584" s="93"/>
      <c r="CY584" s="93"/>
      <c r="CZ584" s="93"/>
      <c r="DA584" s="93"/>
      <c r="DB584" s="93"/>
      <c r="DC584" s="93"/>
      <c r="DD584" s="93"/>
      <c r="DE584" s="93"/>
      <c r="DF584" s="93"/>
      <c r="DG584" s="93"/>
      <c r="DH584" s="93"/>
      <c r="DI584" s="93"/>
      <c r="DJ584" s="93"/>
      <c r="DK584" s="93"/>
      <c r="DL584" s="93"/>
      <c r="DM584" s="93"/>
      <c r="DN584" s="93"/>
      <c r="DO584" s="93"/>
      <c r="DP584" s="93"/>
      <c r="DQ584" s="93"/>
      <c r="DR584" s="93"/>
    </row>
    <row r="585">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c r="AA585" s="93"/>
      <c r="AB585" s="93"/>
      <c r="AC585" s="93"/>
      <c r="AD585" s="93"/>
      <c r="AE585" s="93"/>
      <c r="AF585" s="93"/>
      <c r="AG585" s="93"/>
      <c r="AH585" s="93"/>
      <c r="AI585" s="93"/>
      <c r="AJ585" s="93"/>
      <c r="AK585" s="93"/>
      <c r="AL585" s="93"/>
      <c r="AM585" s="93"/>
      <c r="AN585" s="93"/>
      <c r="AO585" s="93"/>
      <c r="AP585" s="93"/>
      <c r="AQ585" s="93"/>
      <c r="AR585" s="93"/>
      <c r="AS585" s="93"/>
      <c r="AT585" s="93"/>
      <c r="AU585" s="93"/>
      <c r="AV585" s="93"/>
      <c r="AW585" s="93"/>
      <c r="AX585" s="93"/>
      <c r="AY585" s="93"/>
      <c r="AZ585" s="93"/>
      <c r="BA585" s="93"/>
      <c r="BB585" s="93"/>
      <c r="BC585" s="93"/>
      <c r="BD585" s="93"/>
      <c r="BE585" s="93"/>
      <c r="BF585" s="93"/>
      <c r="BG585" s="93"/>
      <c r="BH585" s="93"/>
      <c r="BI585" s="93"/>
      <c r="BJ585" s="93"/>
      <c r="BK585" s="93"/>
      <c r="BL585" s="93"/>
      <c r="BM585" s="93"/>
      <c r="BN585" s="93"/>
      <c r="BO585" s="93"/>
      <c r="BP585" s="93"/>
      <c r="BQ585" s="93"/>
      <c r="BR585" s="93"/>
      <c r="BS585" s="93"/>
      <c r="BT585" s="93"/>
      <c r="BU585" s="93"/>
      <c r="BV585" s="93"/>
      <c r="BW585" s="93"/>
      <c r="BX585" s="93"/>
      <c r="BY585" s="93"/>
      <c r="BZ585" s="93"/>
      <c r="CA585" s="93"/>
      <c r="CB585" s="93"/>
      <c r="CC585" s="93"/>
      <c r="CD585" s="93"/>
      <c r="CE585" s="93"/>
      <c r="CF585" s="93"/>
      <c r="CG585" s="93"/>
      <c r="CH585" s="93"/>
      <c r="CI585" s="93"/>
      <c r="CJ585" s="93"/>
      <c r="CK585" s="93"/>
      <c r="CL585" s="93"/>
      <c r="CM585" s="93"/>
      <c r="CN585" s="93"/>
      <c r="CO585" s="93"/>
      <c r="CP585" s="93"/>
      <c r="CQ585" s="93"/>
      <c r="CR585" s="93"/>
      <c r="CS585" s="93"/>
      <c r="CT585" s="93"/>
      <c r="CU585" s="93"/>
      <c r="CV585" s="93"/>
      <c r="CW585" s="93"/>
      <c r="CX585" s="93"/>
      <c r="CY585" s="93"/>
      <c r="CZ585" s="93"/>
      <c r="DA585" s="93"/>
      <c r="DB585" s="93"/>
      <c r="DC585" s="93"/>
      <c r="DD585" s="93"/>
      <c r="DE585" s="93"/>
      <c r="DF585" s="93"/>
      <c r="DG585" s="93"/>
      <c r="DH585" s="93"/>
      <c r="DI585" s="93"/>
      <c r="DJ585" s="93"/>
      <c r="DK585" s="93"/>
      <c r="DL585" s="93"/>
      <c r="DM585" s="93"/>
      <c r="DN585" s="93"/>
      <c r="DO585" s="93"/>
      <c r="DP585" s="93"/>
      <c r="DQ585" s="93"/>
      <c r="DR585" s="93"/>
    </row>
    <row r="586">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c r="AA586" s="93"/>
      <c r="AB586" s="93"/>
      <c r="AC586" s="93"/>
      <c r="AD586" s="93"/>
      <c r="AE586" s="93"/>
      <c r="AF586" s="93"/>
      <c r="AG586" s="93"/>
      <c r="AH586" s="93"/>
      <c r="AI586" s="93"/>
      <c r="AJ586" s="93"/>
      <c r="AK586" s="93"/>
      <c r="AL586" s="93"/>
      <c r="AM586" s="93"/>
      <c r="AN586" s="93"/>
      <c r="AO586" s="93"/>
      <c r="AP586" s="93"/>
      <c r="AQ586" s="93"/>
      <c r="AR586" s="93"/>
      <c r="AS586" s="93"/>
      <c r="AT586" s="93"/>
      <c r="AU586" s="93"/>
      <c r="AV586" s="93"/>
      <c r="AW586" s="93"/>
      <c r="AX586" s="93"/>
      <c r="AY586" s="93"/>
      <c r="AZ586" s="93"/>
      <c r="BA586" s="93"/>
      <c r="BB586" s="93"/>
      <c r="BC586" s="93"/>
      <c r="BD586" s="93"/>
      <c r="BE586" s="93"/>
      <c r="BF586" s="93"/>
      <c r="BG586" s="93"/>
      <c r="BH586" s="93"/>
      <c r="BI586" s="93"/>
      <c r="BJ586" s="93"/>
      <c r="BK586" s="93"/>
      <c r="BL586" s="93"/>
      <c r="BM586" s="93"/>
      <c r="BN586" s="93"/>
      <c r="BO586" s="93"/>
      <c r="BP586" s="93"/>
      <c r="BQ586" s="93"/>
      <c r="BR586" s="93"/>
      <c r="BS586" s="93"/>
      <c r="BT586" s="93"/>
      <c r="BU586" s="93"/>
      <c r="BV586" s="93"/>
      <c r="BW586" s="93"/>
      <c r="BX586" s="93"/>
      <c r="BY586" s="93"/>
      <c r="BZ586" s="93"/>
      <c r="CA586" s="93"/>
      <c r="CB586" s="93"/>
      <c r="CC586" s="93"/>
      <c r="CD586" s="93"/>
      <c r="CE586" s="93"/>
      <c r="CF586" s="93"/>
      <c r="CG586" s="93"/>
      <c r="CH586" s="93"/>
      <c r="CI586" s="93"/>
      <c r="CJ586" s="93"/>
      <c r="CK586" s="93"/>
      <c r="CL586" s="93"/>
      <c r="CM586" s="93"/>
      <c r="CN586" s="93"/>
      <c r="CO586" s="93"/>
      <c r="CP586" s="93"/>
      <c r="CQ586" s="93"/>
      <c r="CR586" s="93"/>
      <c r="CS586" s="93"/>
      <c r="CT586" s="93"/>
      <c r="CU586" s="93"/>
      <c r="CV586" s="93"/>
      <c r="CW586" s="93"/>
      <c r="CX586" s="93"/>
      <c r="CY586" s="93"/>
      <c r="CZ586" s="93"/>
      <c r="DA586" s="93"/>
      <c r="DB586" s="93"/>
      <c r="DC586" s="93"/>
      <c r="DD586" s="93"/>
      <c r="DE586" s="93"/>
      <c r="DF586" s="93"/>
      <c r="DG586" s="93"/>
      <c r="DH586" s="93"/>
      <c r="DI586" s="93"/>
      <c r="DJ586" s="93"/>
      <c r="DK586" s="93"/>
      <c r="DL586" s="93"/>
      <c r="DM586" s="93"/>
      <c r="DN586" s="93"/>
      <c r="DO586" s="93"/>
      <c r="DP586" s="93"/>
      <c r="DQ586" s="93"/>
      <c r="DR586" s="93"/>
    </row>
    <row r="587">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c r="AA587" s="93"/>
      <c r="AB587" s="93"/>
      <c r="AC587" s="93"/>
      <c r="AD587" s="93"/>
      <c r="AE587" s="93"/>
      <c r="AF587" s="93"/>
      <c r="AG587" s="93"/>
      <c r="AH587" s="93"/>
      <c r="AI587" s="93"/>
      <c r="AJ587" s="93"/>
      <c r="AK587" s="93"/>
      <c r="AL587" s="93"/>
      <c r="AM587" s="93"/>
      <c r="AN587" s="93"/>
      <c r="AO587" s="93"/>
      <c r="AP587" s="93"/>
      <c r="AQ587" s="93"/>
      <c r="AR587" s="93"/>
      <c r="AS587" s="93"/>
      <c r="AT587" s="93"/>
      <c r="AU587" s="93"/>
      <c r="AV587" s="93"/>
      <c r="AW587" s="93"/>
      <c r="AX587" s="93"/>
      <c r="AY587" s="93"/>
      <c r="AZ587" s="93"/>
      <c r="BA587" s="93"/>
      <c r="BB587" s="93"/>
      <c r="BC587" s="93"/>
      <c r="BD587" s="93"/>
      <c r="BE587" s="93"/>
      <c r="BF587" s="93"/>
      <c r="BG587" s="93"/>
      <c r="BH587" s="93"/>
      <c r="BI587" s="93"/>
      <c r="BJ587" s="93"/>
      <c r="BK587" s="93"/>
      <c r="BL587" s="93"/>
      <c r="BM587" s="93"/>
      <c r="BN587" s="93"/>
      <c r="BO587" s="93"/>
      <c r="BP587" s="93"/>
      <c r="BQ587" s="93"/>
      <c r="BR587" s="93"/>
      <c r="BS587" s="93"/>
      <c r="BT587" s="93"/>
      <c r="BU587" s="93"/>
      <c r="BV587" s="93"/>
      <c r="BW587" s="93"/>
      <c r="BX587" s="93"/>
      <c r="BY587" s="93"/>
      <c r="BZ587" s="93"/>
      <c r="CA587" s="93"/>
      <c r="CB587" s="93"/>
      <c r="CC587" s="93"/>
      <c r="CD587" s="93"/>
      <c r="CE587" s="93"/>
      <c r="CF587" s="93"/>
      <c r="CG587" s="93"/>
      <c r="CH587" s="93"/>
      <c r="CI587" s="93"/>
      <c r="CJ587" s="93"/>
      <c r="CK587" s="93"/>
      <c r="CL587" s="93"/>
      <c r="CM587" s="93"/>
      <c r="CN587" s="93"/>
      <c r="CO587" s="93"/>
      <c r="CP587" s="93"/>
      <c r="CQ587" s="93"/>
      <c r="CR587" s="93"/>
      <c r="CS587" s="93"/>
      <c r="CT587" s="93"/>
      <c r="CU587" s="93"/>
      <c r="CV587" s="93"/>
      <c r="CW587" s="93"/>
      <c r="CX587" s="93"/>
      <c r="CY587" s="93"/>
      <c r="CZ587" s="93"/>
      <c r="DA587" s="93"/>
      <c r="DB587" s="93"/>
      <c r="DC587" s="93"/>
      <c r="DD587" s="93"/>
      <c r="DE587" s="93"/>
      <c r="DF587" s="93"/>
      <c r="DG587" s="93"/>
      <c r="DH587" s="93"/>
      <c r="DI587" s="93"/>
      <c r="DJ587" s="93"/>
      <c r="DK587" s="93"/>
      <c r="DL587" s="93"/>
      <c r="DM587" s="93"/>
      <c r="DN587" s="93"/>
      <c r="DO587" s="93"/>
      <c r="DP587" s="93"/>
      <c r="DQ587" s="93"/>
      <c r="DR587" s="93"/>
    </row>
    <row r="588">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c r="AA588" s="93"/>
      <c r="AB588" s="93"/>
      <c r="AC588" s="93"/>
      <c r="AD588" s="93"/>
      <c r="AE588" s="93"/>
      <c r="AF588" s="93"/>
      <c r="AG588" s="93"/>
      <c r="AH588" s="93"/>
      <c r="AI588" s="93"/>
      <c r="AJ588" s="93"/>
      <c r="AK588" s="93"/>
      <c r="AL588" s="93"/>
      <c r="AM588" s="93"/>
      <c r="AN588" s="93"/>
      <c r="AO588" s="93"/>
      <c r="AP588" s="93"/>
      <c r="AQ588" s="93"/>
      <c r="AR588" s="93"/>
      <c r="AS588" s="93"/>
      <c r="AT588" s="93"/>
      <c r="AU588" s="93"/>
      <c r="AV588" s="93"/>
      <c r="AW588" s="93"/>
      <c r="AX588" s="93"/>
      <c r="AY588" s="93"/>
      <c r="AZ588" s="93"/>
      <c r="BA588" s="93"/>
      <c r="BB588" s="93"/>
      <c r="BC588" s="93"/>
      <c r="BD588" s="93"/>
      <c r="BE588" s="93"/>
      <c r="BF588" s="93"/>
      <c r="BG588" s="93"/>
      <c r="BH588" s="93"/>
      <c r="BI588" s="93"/>
      <c r="BJ588" s="93"/>
      <c r="BK588" s="93"/>
      <c r="BL588" s="93"/>
      <c r="BM588" s="93"/>
      <c r="BN588" s="93"/>
      <c r="BO588" s="93"/>
      <c r="BP588" s="93"/>
      <c r="BQ588" s="93"/>
      <c r="BR588" s="93"/>
      <c r="BS588" s="93"/>
      <c r="BT588" s="93"/>
      <c r="BU588" s="93"/>
      <c r="BV588" s="93"/>
      <c r="BW588" s="93"/>
      <c r="BX588" s="93"/>
      <c r="BY588" s="93"/>
      <c r="BZ588" s="93"/>
      <c r="CA588" s="93"/>
      <c r="CB588" s="93"/>
      <c r="CC588" s="93"/>
      <c r="CD588" s="93"/>
      <c r="CE588" s="93"/>
      <c r="CF588" s="93"/>
      <c r="CG588" s="93"/>
      <c r="CH588" s="93"/>
      <c r="CI588" s="93"/>
      <c r="CJ588" s="93"/>
      <c r="CK588" s="93"/>
      <c r="CL588" s="93"/>
      <c r="CM588" s="93"/>
      <c r="CN588" s="93"/>
      <c r="CO588" s="93"/>
      <c r="CP588" s="93"/>
      <c r="CQ588" s="93"/>
      <c r="CR588" s="93"/>
      <c r="CS588" s="93"/>
      <c r="CT588" s="93"/>
      <c r="CU588" s="93"/>
      <c r="CV588" s="93"/>
      <c r="CW588" s="93"/>
      <c r="CX588" s="93"/>
      <c r="CY588" s="93"/>
      <c r="CZ588" s="93"/>
      <c r="DA588" s="93"/>
      <c r="DB588" s="93"/>
      <c r="DC588" s="93"/>
      <c r="DD588" s="93"/>
      <c r="DE588" s="93"/>
      <c r="DF588" s="93"/>
      <c r="DG588" s="93"/>
      <c r="DH588" s="93"/>
      <c r="DI588" s="93"/>
      <c r="DJ588" s="93"/>
      <c r="DK588" s="93"/>
      <c r="DL588" s="93"/>
      <c r="DM588" s="93"/>
      <c r="DN588" s="93"/>
      <c r="DO588" s="93"/>
      <c r="DP588" s="93"/>
      <c r="DQ588" s="93"/>
      <c r="DR588" s="93"/>
    </row>
    <row r="589">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c r="AA589" s="93"/>
      <c r="AB589" s="93"/>
      <c r="AC589" s="93"/>
      <c r="AD589" s="93"/>
      <c r="AE589" s="93"/>
      <c r="AF589" s="93"/>
      <c r="AG589" s="93"/>
      <c r="AH589" s="93"/>
      <c r="AI589" s="93"/>
      <c r="AJ589" s="93"/>
      <c r="AK589" s="93"/>
      <c r="AL589" s="93"/>
      <c r="AM589" s="93"/>
      <c r="AN589" s="93"/>
      <c r="AO589" s="93"/>
      <c r="AP589" s="93"/>
      <c r="AQ589" s="93"/>
      <c r="AR589" s="93"/>
      <c r="AS589" s="93"/>
      <c r="AT589" s="93"/>
      <c r="AU589" s="93"/>
      <c r="AV589" s="93"/>
      <c r="AW589" s="93"/>
      <c r="AX589" s="93"/>
      <c r="AY589" s="93"/>
      <c r="AZ589" s="93"/>
      <c r="BA589" s="93"/>
      <c r="BB589" s="93"/>
      <c r="BC589" s="93"/>
      <c r="BD589" s="93"/>
      <c r="BE589" s="93"/>
      <c r="BF589" s="93"/>
      <c r="BG589" s="93"/>
      <c r="BH589" s="93"/>
      <c r="BI589" s="93"/>
      <c r="BJ589" s="93"/>
      <c r="BK589" s="93"/>
      <c r="BL589" s="93"/>
      <c r="BM589" s="93"/>
      <c r="BN589" s="93"/>
      <c r="BO589" s="93"/>
      <c r="BP589" s="93"/>
      <c r="BQ589" s="93"/>
      <c r="BR589" s="93"/>
      <c r="BS589" s="93"/>
      <c r="BT589" s="93"/>
      <c r="BU589" s="93"/>
      <c r="BV589" s="93"/>
      <c r="BW589" s="93"/>
      <c r="BX589" s="93"/>
      <c r="BY589" s="93"/>
      <c r="BZ589" s="93"/>
      <c r="CA589" s="93"/>
      <c r="CB589" s="93"/>
      <c r="CC589" s="93"/>
      <c r="CD589" s="93"/>
      <c r="CE589" s="93"/>
      <c r="CF589" s="93"/>
      <c r="CG589" s="93"/>
      <c r="CH589" s="93"/>
      <c r="CI589" s="93"/>
      <c r="CJ589" s="93"/>
      <c r="CK589" s="93"/>
      <c r="CL589" s="93"/>
      <c r="CM589" s="93"/>
      <c r="CN589" s="93"/>
      <c r="CO589" s="93"/>
      <c r="CP589" s="93"/>
      <c r="CQ589" s="93"/>
      <c r="CR589" s="93"/>
      <c r="CS589" s="93"/>
      <c r="CT589" s="93"/>
      <c r="CU589" s="93"/>
      <c r="CV589" s="93"/>
      <c r="CW589" s="93"/>
      <c r="CX589" s="93"/>
      <c r="CY589" s="93"/>
      <c r="CZ589" s="93"/>
      <c r="DA589" s="93"/>
      <c r="DB589" s="93"/>
      <c r="DC589" s="93"/>
      <c r="DD589" s="93"/>
      <c r="DE589" s="93"/>
      <c r="DF589" s="93"/>
      <c r="DG589" s="93"/>
      <c r="DH589" s="93"/>
      <c r="DI589" s="93"/>
      <c r="DJ589" s="93"/>
      <c r="DK589" s="93"/>
      <c r="DL589" s="93"/>
      <c r="DM589" s="93"/>
      <c r="DN589" s="93"/>
      <c r="DO589" s="93"/>
      <c r="DP589" s="93"/>
      <c r="DQ589" s="93"/>
      <c r="DR589" s="93"/>
    </row>
    <row r="590">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c r="AA590" s="93"/>
      <c r="AB590" s="93"/>
      <c r="AC590" s="93"/>
      <c r="AD590" s="93"/>
      <c r="AE590" s="93"/>
      <c r="AF590" s="93"/>
      <c r="AG590" s="93"/>
      <c r="AH590" s="93"/>
      <c r="AI590" s="93"/>
      <c r="AJ590" s="93"/>
      <c r="AK590" s="93"/>
      <c r="AL590" s="93"/>
      <c r="AM590" s="93"/>
      <c r="AN590" s="93"/>
      <c r="AO590" s="93"/>
      <c r="AP590" s="93"/>
      <c r="AQ590" s="93"/>
      <c r="AR590" s="93"/>
      <c r="AS590" s="93"/>
      <c r="AT590" s="93"/>
      <c r="AU590" s="93"/>
      <c r="AV590" s="93"/>
      <c r="AW590" s="93"/>
      <c r="AX590" s="93"/>
      <c r="AY590" s="93"/>
      <c r="AZ590" s="93"/>
      <c r="BA590" s="93"/>
      <c r="BB590" s="93"/>
      <c r="BC590" s="93"/>
      <c r="BD590" s="93"/>
      <c r="BE590" s="93"/>
      <c r="BF590" s="93"/>
      <c r="BG590" s="93"/>
      <c r="BH590" s="93"/>
      <c r="BI590" s="93"/>
      <c r="BJ590" s="93"/>
      <c r="BK590" s="93"/>
      <c r="BL590" s="93"/>
      <c r="BM590" s="93"/>
      <c r="BN590" s="93"/>
      <c r="BO590" s="93"/>
      <c r="BP590" s="93"/>
      <c r="BQ590" s="93"/>
      <c r="BR590" s="93"/>
      <c r="BS590" s="93"/>
      <c r="BT590" s="93"/>
      <c r="BU590" s="93"/>
      <c r="BV590" s="93"/>
      <c r="BW590" s="93"/>
      <c r="BX590" s="93"/>
      <c r="BY590" s="93"/>
      <c r="BZ590" s="93"/>
      <c r="CA590" s="93"/>
      <c r="CB590" s="93"/>
      <c r="CC590" s="93"/>
      <c r="CD590" s="93"/>
      <c r="CE590" s="93"/>
      <c r="CF590" s="93"/>
      <c r="CG590" s="93"/>
      <c r="CH590" s="93"/>
      <c r="CI590" s="93"/>
      <c r="CJ590" s="93"/>
      <c r="CK590" s="93"/>
      <c r="CL590" s="93"/>
      <c r="CM590" s="93"/>
      <c r="CN590" s="93"/>
      <c r="CO590" s="93"/>
      <c r="CP590" s="93"/>
      <c r="CQ590" s="93"/>
      <c r="CR590" s="93"/>
      <c r="CS590" s="93"/>
      <c r="CT590" s="93"/>
      <c r="CU590" s="93"/>
      <c r="CV590" s="93"/>
      <c r="CW590" s="93"/>
      <c r="CX590" s="93"/>
      <c r="CY590" s="93"/>
      <c r="CZ590" s="93"/>
      <c r="DA590" s="93"/>
      <c r="DB590" s="93"/>
      <c r="DC590" s="93"/>
      <c r="DD590" s="93"/>
      <c r="DE590" s="93"/>
      <c r="DF590" s="93"/>
      <c r="DG590" s="93"/>
      <c r="DH590" s="93"/>
      <c r="DI590" s="93"/>
      <c r="DJ590" s="93"/>
      <c r="DK590" s="93"/>
      <c r="DL590" s="93"/>
      <c r="DM590" s="93"/>
      <c r="DN590" s="93"/>
      <c r="DO590" s="93"/>
      <c r="DP590" s="93"/>
      <c r="DQ590" s="93"/>
      <c r="DR590" s="93"/>
    </row>
    <row r="591">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c r="AA591" s="93"/>
      <c r="AB591" s="93"/>
      <c r="AC591" s="93"/>
      <c r="AD591" s="93"/>
      <c r="AE591" s="93"/>
      <c r="AF591" s="93"/>
      <c r="AG591" s="93"/>
      <c r="AH591" s="93"/>
      <c r="AI591" s="93"/>
      <c r="AJ591" s="93"/>
      <c r="AK591" s="93"/>
      <c r="AL591" s="93"/>
      <c r="AM591" s="93"/>
      <c r="AN591" s="93"/>
      <c r="AO591" s="93"/>
      <c r="AP591" s="93"/>
      <c r="AQ591" s="93"/>
      <c r="AR591" s="93"/>
      <c r="AS591" s="93"/>
      <c r="AT591" s="93"/>
      <c r="AU591" s="93"/>
      <c r="AV591" s="93"/>
      <c r="AW591" s="93"/>
      <c r="AX591" s="93"/>
      <c r="AY591" s="93"/>
      <c r="AZ591" s="93"/>
      <c r="BA591" s="93"/>
      <c r="BB591" s="93"/>
      <c r="BC591" s="93"/>
      <c r="BD591" s="93"/>
      <c r="BE591" s="93"/>
      <c r="BF591" s="93"/>
      <c r="BG591" s="93"/>
      <c r="BH591" s="93"/>
      <c r="BI591" s="93"/>
      <c r="BJ591" s="93"/>
      <c r="BK591" s="93"/>
      <c r="BL591" s="93"/>
      <c r="BM591" s="93"/>
      <c r="BN591" s="93"/>
      <c r="BO591" s="93"/>
      <c r="BP591" s="93"/>
      <c r="BQ591" s="93"/>
      <c r="BR591" s="93"/>
      <c r="BS591" s="93"/>
      <c r="BT591" s="93"/>
      <c r="BU591" s="93"/>
      <c r="BV591" s="93"/>
      <c r="BW591" s="93"/>
      <c r="BX591" s="93"/>
      <c r="BY591" s="93"/>
      <c r="BZ591" s="93"/>
      <c r="CA591" s="93"/>
      <c r="CB591" s="93"/>
      <c r="CC591" s="93"/>
      <c r="CD591" s="93"/>
      <c r="CE591" s="93"/>
      <c r="CF591" s="93"/>
      <c r="CG591" s="93"/>
      <c r="CH591" s="93"/>
      <c r="CI591" s="93"/>
      <c r="CJ591" s="93"/>
      <c r="CK591" s="93"/>
      <c r="CL591" s="93"/>
      <c r="CM591" s="93"/>
      <c r="CN591" s="93"/>
      <c r="CO591" s="93"/>
      <c r="CP591" s="93"/>
      <c r="CQ591" s="93"/>
      <c r="CR591" s="93"/>
      <c r="CS591" s="93"/>
      <c r="CT591" s="93"/>
      <c r="CU591" s="93"/>
      <c r="CV591" s="93"/>
      <c r="CW591" s="93"/>
      <c r="CX591" s="93"/>
      <c r="CY591" s="93"/>
      <c r="CZ591" s="93"/>
      <c r="DA591" s="93"/>
      <c r="DB591" s="93"/>
      <c r="DC591" s="93"/>
      <c r="DD591" s="93"/>
      <c r="DE591" s="93"/>
      <c r="DF591" s="93"/>
      <c r="DG591" s="93"/>
      <c r="DH591" s="93"/>
      <c r="DI591" s="93"/>
      <c r="DJ591" s="93"/>
      <c r="DK591" s="93"/>
      <c r="DL591" s="93"/>
      <c r="DM591" s="93"/>
      <c r="DN591" s="93"/>
      <c r="DO591" s="93"/>
      <c r="DP591" s="93"/>
      <c r="DQ591" s="93"/>
      <c r="DR591" s="93"/>
    </row>
    <row r="592">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c r="AA592" s="93"/>
      <c r="AB592" s="93"/>
      <c r="AC592" s="93"/>
      <c r="AD592" s="93"/>
      <c r="AE592" s="93"/>
      <c r="AF592" s="93"/>
      <c r="AG592" s="93"/>
      <c r="AH592" s="93"/>
      <c r="AI592" s="93"/>
      <c r="AJ592" s="93"/>
      <c r="AK592" s="93"/>
      <c r="AL592" s="93"/>
      <c r="AM592" s="93"/>
      <c r="AN592" s="93"/>
      <c r="AO592" s="93"/>
      <c r="AP592" s="93"/>
      <c r="AQ592" s="93"/>
      <c r="AR592" s="93"/>
      <c r="AS592" s="93"/>
      <c r="AT592" s="93"/>
      <c r="AU592" s="93"/>
      <c r="AV592" s="93"/>
      <c r="AW592" s="93"/>
      <c r="AX592" s="93"/>
      <c r="AY592" s="93"/>
      <c r="AZ592" s="93"/>
      <c r="BA592" s="93"/>
      <c r="BB592" s="93"/>
      <c r="BC592" s="93"/>
      <c r="BD592" s="93"/>
      <c r="BE592" s="93"/>
      <c r="BF592" s="93"/>
      <c r="BG592" s="93"/>
      <c r="BH592" s="93"/>
      <c r="BI592" s="93"/>
      <c r="BJ592" s="93"/>
      <c r="BK592" s="93"/>
      <c r="BL592" s="93"/>
      <c r="BM592" s="93"/>
      <c r="BN592" s="93"/>
      <c r="BO592" s="93"/>
      <c r="BP592" s="93"/>
      <c r="BQ592" s="93"/>
      <c r="BR592" s="93"/>
      <c r="BS592" s="93"/>
      <c r="BT592" s="93"/>
      <c r="BU592" s="93"/>
      <c r="BV592" s="93"/>
      <c r="BW592" s="93"/>
      <c r="BX592" s="93"/>
      <c r="BY592" s="93"/>
      <c r="BZ592" s="93"/>
      <c r="CA592" s="93"/>
      <c r="CB592" s="93"/>
      <c r="CC592" s="93"/>
      <c r="CD592" s="93"/>
      <c r="CE592" s="93"/>
      <c r="CF592" s="93"/>
      <c r="CG592" s="93"/>
      <c r="CH592" s="93"/>
      <c r="CI592" s="93"/>
      <c r="CJ592" s="93"/>
      <c r="CK592" s="93"/>
      <c r="CL592" s="93"/>
      <c r="CM592" s="93"/>
      <c r="CN592" s="93"/>
      <c r="CO592" s="93"/>
      <c r="CP592" s="93"/>
      <c r="CQ592" s="93"/>
      <c r="CR592" s="93"/>
      <c r="CS592" s="93"/>
      <c r="CT592" s="93"/>
      <c r="CU592" s="93"/>
      <c r="CV592" s="93"/>
      <c r="CW592" s="93"/>
      <c r="CX592" s="93"/>
      <c r="CY592" s="93"/>
      <c r="CZ592" s="93"/>
      <c r="DA592" s="93"/>
      <c r="DB592" s="93"/>
      <c r="DC592" s="93"/>
      <c r="DD592" s="93"/>
      <c r="DE592" s="93"/>
      <c r="DF592" s="93"/>
      <c r="DG592" s="93"/>
      <c r="DH592" s="93"/>
      <c r="DI592" s="93"/>
      <c r="DJ592" s="93"/>
      <c r="DK592" s="93"/>
      <c r="DL592" s="93"/>
      <c r="DM592" s="93"/>
      <c r="DN592" s="93"/>
      <c r="DO592" s="93"/>
      <c r="DP592" s="93"/>
      <c r="DQ592" s="93"/>
      <c r="DR592" s="93"/>
    </row>
    <row r="593">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c r="AA593" s="93"/>
      <c r="AB593" s="93"/>
      <c r="AC593" s="93"/>
      <c r="AD593" s="93"/>
      <c r="AE593" s="93"/>
      <c r="AF593" s="93"/>
      <c r="AG593" s="93"/>
      <c r="AH593" s="93"/>
      <c r="AI593" s="93"/>
      <c r="AJ593" s="93"/>
      <c r="AK593" s="93"/>
      <c r="AL593" s="93"/>
      <c r="AM593" s="93"/>
      <c r="AN593" s="93"/>
      <c r="AO593" s="93"/>
      <c r="AP593" s="93"/>
      <c r="AQ593" s="93"/>
      <c r="AR593" s="93"/>
      <c r="AS593" s="93"/>
      <c r="AT593" s="93"/>
      <c r="AU593" s="93"/>
      <c r="AV593" s="93"/>
      <c r="AW593" s="93"/>
      <c r="AX593" s="93"/>
      <c r="AY593" s="93"/>
      <c r="AZ593" s="93"/>
      <c r="BA593" s="93"/>
      <c r="BB593" s="93"/>
      <c r="BC593" s="93"/>
      <c r="BD593" s="93"/>
      <c r="BE593" s="93"/>
      <c r="BF593" s="93"/>
      <c r="BG593" s="93"/>
      <c r="BH593" s="93"/>
      <c r="BI593" s="93"/>
      <c r="BJ593" s="93"/>
      <c r="BK593" s="93"/>
      <c r="BL593" s="93"/>
      <c r="BM593" s="93"/>
      <c r="BN593" s="93"/>
      <c r="BO593" s="93"/>
      <c r="BP593" s="93"/>
      <c r="BQ593" s="93"/>
      <c r="BR593" s="93"/>
      <c r="BS593" s="93"/>
      <c r="BT593" s="93"/>
      <c r="BU593" s="93"/>
      <c r="BV593" s="93"/>
      <c r="BW593" s="93"/>
      <c r="BX593" s="93"/>
      <c r="BY593" s="93"/>
      <c r="BZ593" s="93"/>
      <c r="CA593" s="93"/>
      <c r="CB593" s="93"/>
      <c r="CC593" s="93"/>
      <c r="CD593" s="93"/>
      <c r="CE593" s="93"/>
      <c r="CF593" s="93"/>
      <c r="CG593" s="93"/>
      <c r="CH593" s="93"/>
      <c r="CI593" s="93"/>
      <c r="CJ593" s="93"/>
      <c r="CK593" s="93"/>
      <c r="CL593" s="93"/>
      <c r="CM593" s="93"/>
      <c r="CN593" s="93"/>
      <c r="CO593" s="93"/>
      <c r="CP593" s="93"/>
      <c r="CQ593" s="93"/>
      <c r="CR593" s="93"/>
      <c r="CS593" s="93"/>
      <c r="CT593" s="93"/>
      <c r="CU593" s="93"/>
      <c r="CV593" s="93"/>
      <c r="CW593" s="93"/>
      <c r="CX593" s="93"/>
      <c r="CY593" s="93"/>
      <c r="CZ593" s="93"/>
      <c r="DA593" s="93"/>
      <c r="DB593" s="93"/>
      <c r="DC593" s="93"/>
      <c r="DD593" s="93"/>
      <c r="DE593" s="93"/>
      <c r="DF593" s="93"/>
      <c r="DG593" s="93"/>
      <c r="DH593" s="93"/>
      <c r="DI593" s="93"/>
      <c r="DJ593" s="93"/>
      <c r="DK593" s="93"/>
      <c r="DL593" s="93"/>
      <c r="DM593" s="93"/>
      <c r="DN593" s="93"/>
      <c r="DO593" s="93"/>
      <c r="DP593" s="93"/>
      <c r="DQ593" s="93"/>
      <c r="DR593" s="93"/>
    </row>
    <row r="594">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c r="AA594" s="93"/>
      <c r="AB594" s="93"/>
      <c r="AC594" s="93"/>
      <c r="AD594" s="93"/>
      <c r="AE594" s="93"/>
      <c r="AF594" s="93"/>
      <c r="AG594" s="93"/>
      <c r="AH594" s="93"/>
      <c r="AI594" s="93"/>
      <c r="AJ594" s="93"/>
      <c r="AK594" s="93"/>
      <c r="AL594" s="93"/>
      <c r="AM594" s="93"/>
      <c r="AN594" s="93"/>
      <c r="AO594" s="93"/>
      <c r="AP594" s="93"/>
      <c r="AQ594" s="93"/>
      <c r="AR594" s="93"/>
      <c r="AS594" s="93"/>
      <c r="AT594" s="93"/>
      <c r="AU594" s="93"/>
      <c r="AV594" s="93"/>
      <c r="AW594" s="93"/>
      <c r="AX594" s="93"/>
      <c r="AY594" s="93"/>
      <c r="AZ594" s="93"/>
      <c r="BA594" s="93"/>
      <c r="BB594" s="93"/>
      <c r="BC594" s="93"/>
      <c r="BD594" s="93"/>
      <c r="BE594" s="93"/>
      <c r="BF594" s="93"/>
      <c r="BG594" s="93"/>
      <c r="BH594" s="93"/>
      <c r="BI594" s="93"/>
      <c r="BJ594" s="93"/>
      <c r="BK594" s="93"/>
      <c r="BL594" s="93"/>
      <c r="BM594" s="93"/>
      <c r="BN594" s="93"/>
      <c r="BO594" s="93"/>
      <c r="BP594" s="93"/>
      <c r="BQ594" s="93"/>
      <c r="BR594" s="93"/>
      <c r="BS594" s="93"/>
      <c r="BT594" s="93"/>
      <c r="BU594" s="93"/>
      <c r="BV594" s="93"/>
      <c r="BW594" s="93"/>
      <c r="BX594" s="93"/>
      <c r="BY594" s="93"/>
      <c r="BZ594" s="93"/>
      <c r="CA594" s="93"/>
      <c r="CB594" s="93"/>
      <c r="CC594" s="93"/>
      <c r="CD594" s="93"/>
      <c r="CE594" s="93"/>
      <c r="CF594" s="93"/>
      <c r="CG594" s="93"/>
      <c r="CH594" s="93"/>
      <c r="CI594" s="93"/>
      <c r="CJ594" s="93"/>
      <c r="CK594" s="93"/>
      <c r="CL594" s="93"/>
      <c r="CM594" s="93"/>
      <c r="CN594" s="93"/>
      <c r="CO594" s="93"/>
      <c r="CP594" s="93"/>
      <c r="CQ594" s="93"/>
      <c r="CR594" s="93"/>
      <c r="CS594" s="93"/>
      <c r="CT594" s="93"/>
      <c r="CU594" s="93"/>
      <c r="CV594" s="93"/>
      <c r="CW594" s="93"/>
      <c r="CX594" s="93"/>
      <c r="CY594" s="93"/>
      <c r="CZ594" s="93"/>
      <c r="DA594" s="93"/>
      <c r="DB594" s="93"/>
      <c r="DC594" s="93"/>
      <c r="DD594" s="93"/>
      <c r="DE594" s="93"/>
      <c r="DF594" s="93"/>
      <c r="DG594" s="93"/>
      <c r="DH594" s="93"/>
      <c r="DI594" s="93"/>
      <c r="DJ594" s="93"/>
      <c r="DK594" s="93"/>
      <c r="DL594" s="93"/>
      <c r="DM594" s="93"/>
      <c r="DN594" s="93"/>
      <c r="DO594" s="93"/>
      <c r="DP594" s="93"/>
      <c r="DQ594" s="93"/>
      <c r="DR594" s="93"/>
    </row>
    <row r="595">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c r="AA595" s="93"/>
      <c r="AB595" s="93"/>
      <c r="AC595" s="93"/>
      <c r="AD595" s="93"/>
      <c r="AE595" s="93"/>
      <c r="AF595" s="93"/>
      <c r="AG595" s="93"/>
      <c r="AH595" s="93"/>
      <c r="AI595" s="93"/>
      <c r="AJ595" s="93"/>
      <c r="AK595" s="93"/>
      <c r="AL595" s="93"/>
      <c r="AM595" s="93"/>
      <c r="AN595" s="93"/>
      <c r="AO595" s="93"/>
      <c r="AP595" s="93"/>
      <c r="AQ595" s="93"/>
      <c r="AR595" s="93"/>
      <c r="AS595" s="93"/>
      <c r="AT595" s="93"/>
      <c r="AU595" s="93"/>
      <c r="AV595" s="93"/>
      <c r="AW595" s="93"/>
      <c r="AX595" s="93"/>
      <c r="AY595" s="93"/>
      <c r="AZ595" s="93"/>
      <c r="BA595" s="93"/>
      <c r="BB595" s="93"/>
      <c r="BC595" s="93"/>
      <c r="BD595" s="93"/>
      <c r="BE595" s="93"/>
      <c r="BF595" s="93"/>
      <c r="BG595" s="93"/>
      <c r="BH595" s="93"/>
      <c r="BI595" s="93"/>
      <c r="BJ595" s="93"/>
      <c r="BK595" s="93"/>
      <c r="BL595" s="93"/>
      <c r="BM595" s="93"/>
      <c r="BN595" s="93"/>
      <c r="BO595" s="93"/>
      <c r="BP595" s="93"/>
      <c r="BQ595" s="93"/>
      <c r="BR595" s="93"/>
      <c r="BS595" s="93"/>
      <c r="BT595" s="93"/>
      <c r="BU595" s="93"/>
      <c r="BV595" s="93"/>
      <c r="BW595" s="93"/>
      <c r="BX595" s="93"/>
      <c r="BY595" s="93"/>
      <c r="BZ595" s="93"/>
      <c r="CA595" s="93"/>
      <c r="CB595" s="93"/>
      <c r="CC595" s="93"/>
      <c r="CD595" s="93"/>
      <c r="CE595" s="93"/>
      <c r="CF595" s="93"/>
      <c r="CG595" s="93"/>
      <c r="CH595" s="93"/>
      <c r="CI595" s="93"/>
      <c r="CJ595" s="93"/>
      <c r="CK595" s="93"/>
      <c r="CL595" s="93"/>
      <c r="CM595" s="93"/>
      <c r="CN595" s="93"/>
      <c r="CO595" s="93"/>
      <c r="CP595" s="93"/>
      <c r="CQ595" s="93"/>
      <c r="CR595" s="93"/>
      <c r="CS595" s="93"/>
      <c r="CT595" s="93"/>
      <c r="CU595" s="93"/>
      <c r="CV595" s="93"/>
      <c r="CW595" s="93"/>
      <c r="CX595" s="93"/>
      <c r="CY595" s="93"/>
      <c r="CZ595" s="93"/>
      <c r="DA595" s="93"/>
      <c r="DB595" s="93"/>
      <c r="DC595" s="93"/>
      <c r="DD595" s="93"/>
      <c r="DE595" s="93"/>
      <c r="DF595" s="93"/>
      <c r="DG595" s="93"/>
      <c r="DH595" s="93"/>
      <c r="DI595" s="93"/>
      <c r="DJ595" s="93"/>
      <c r="DK595" s="93"/>
      <c r="DL595" s="93"/>
      <c r="DM595" s="93"/>
      <c r="DN595" s="93"/>
      <c r="DO595" s="93"/>
      <c r="DP595" s="93"/>
      <c r="DQ595" s="93"/>
      <c r="DR595" s="93"/>
    </row>
    <row r="596">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c r="AA596" s="93"/>
      <c r="AB596" s="93"/>
      <c r="AC596" s="93"/>
      <c r="AD596" s="93"/>
      <c r="AE596" s="93"/>
      <c r="AF596" s="93"/>
      <c r="AG596" s="93"/>
      <c r="AH596" s="93"/>
      <c r="AI596" s="93"/>
      <c r="AJ596" s="93"/>
      <c r="AK596" s="93"/>
      <c r="AL596" s="93"/>
      <c r="AM596" s="93"/>
      <c r="AN596" s="93"/>
      <c r="AO596" s="93"/>
      <c r="AP596" s="93"/>
      <c r="AQ596" s="93"/>
      <c r="AR596" s="93"/>
      <c r="AS596" s="93"/>
      <c r="AT596" s="93"/>
      <c r="AU596" s="93"/>
      <c r="AV596" s="93"/>
      <c r="AW596" s="93"/>
      <c r="AX596" s="93"/>
      <c r="AY596" s="93"/>
      <c r="AZ596" s="93"/>
      <c r="BA596" s="93"/>
      <c r="BB596" s="93"/>
      <c r="BC596" s="93"/>
      <c r="BD596" s="93"/>
      <c r="BE596" s="93"/>
      <c r="BF596" s="93"/>
      <c r="BG596" s="93"/>
      <c r="BH596" s="93"/>
      <c r="BI596" s="93"/>
      <c r="BJ596" s="93"/>
      <c r="BK596" s="93"/>
      <c r="BL596" s="93"/>
      <c r="BM596" s="93"/>
      <c r="BN596" s="93"/>
      <c r="BO596" s="93"/>
      <c r="BP596" s="93"/>
      <c r="BQ596" s="93"/>
      <c r="BR596" s="93"/>
      <c r="BS596" s="93"/>
      <c r="BT596" s="93"/>
      <c r="BU596" s="93"/>
      <c r="BV596" s="93"/>
      <c r="BW596" s="93"/>
      <c r="BX596" s="93"/>
      <c r="BY596" s="93"/>
      <c r="BZ596" s="93"/>
      <c r="CA596" s="93"/>
      <c r="CB596" s="93"/>
      <c r="CC596" s="93"/>
      <c r="CD596" s="93"/>
      <c r="CE596" s="93"/>
      <c r="CF596" s="93"/>
      <c r="CG596" s="93"/>
      <c r="CH596" s="93"/>
      <c r="CI596" s="93"/>
      <c r="CJ596" s="93"/>
      <c r="CK596" s="93"/>
      <c r="CL596" s="93"/>
      <c r="CM596" s="93"/>
      <c r="CN596" s="93"/>
      <c r="CO596" s="93"/>
      <c r="CP596" s="93"/>
      <c r="CQ596" s="93"/>
      <c r="CR596" s="93"/>
      <c r="CS596" s="93"/>
      <c r="CT596" s="93"/>
      <c r="CU596" s="93"/>
      <c r="CV596" s="93"/>
      <c r="CW596" s="93"/>
      <c r="CX596" s="93"/>
      <c r="CY596" s="93"/>
      <c r="CZ596" s="93"/>
      <c r="DA596" s="93"/>
      <c r="DB596" s="93"/>
      <c r="DC596" s="93"/>
      <c r="DD596" s="93"/>
      <c r="DE596" s="93"/>
      <c r="DF596" s="93"/>
      <c r="DG596" s="93"/>
      <c r="DH596" s="93"/>
      <c r="DI596" s="93"/>
      <c r="DJ596" s="93"/>
      <c r="DK596" s="93"/>
      <c r="DL596" s="93"/>
      <c r="DM596" s="93"/>
      <c r="DN596" s="93"/>
      <c r="DO596" s="93"/>
      <c r="DP596" s="93"/>
      <c r="DQ596" s="93"/>
      <c r="DR596" s="93"/>
    </row>
    <row r="597">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c r="AA597" s="93"/>
      <c r="AB597" s="93"/>
      <c r="AC597" s="93"/>
      <c r="AD597" s="93"/>
      <c r="AE597" s="93"/>
      <c r="AF597" s="93"/>
      <c r="AG597" s="93"/>
      <c r="AH597" s="93"/>
      <c r="AI597" s="93"/>
      <c r="AJ597" s="93"/>
      <c r="AK597" s="93"/>
      <c r="AL597" s="93"/>
      <c r="AM597" s="93"/>
      <c r="AN597" s="93"/>
      <c r="AO597" s="93"/>
      <c r="AP597" s="93"/>
      <c r="AQ597" s="93"/>
      <c r="AR597" s="93"/>
      <c r="AS597" s="93"/>
      <c r="AT597" s="93"/>
      <c r="AU597" s="93"/>
      <c r="AV597" s="93"/>
      <c r="AW597" s="93"/>
      <c r="AX597" s="93"/>
      <c r="AY597" s="93"/>
      <c r="AZ597" s="93"/>
      <c r="BA597" s="93"/>
      <c r="BB597" s="93"/>
      <c r="BC597" s="93"/>
      <c r="BD597" s="93"/>
      <c r="BE597" s="93"/>
      <c r="BF597" s="93"/>
      <c r="BG597" s="93"/>
      <c r="BH597" s="93"/>
      <c r="BI597" s="93"/>
      <c r="BJ597" s="93"/>
      <c r="BK597" s="93"/>
      <c r="BL597" s="93"/>
      <c r="BM597" s="93"/>
      <c r="BN597" s="93"/>
      <c r="BO597" s="93"/>
      <c r="BP597" s="93"/>
      <c r="BQ597" s="93"/>
      <c r="BR597" s="93"/>
      <c r="BS597" s="93"/>
      <c r="BT597" s="93"/>
      <c r="BU597" s="93"/>
      <c r="BV597" s="93"/>
      <c r="BW597" s="93"/>
      <c r="BX597" s="93"/>
      <c r="BY597" s="93"/>
      <c r="BZ597" s="93"/>
      <c r="CA597" s="93"/>
      <c r="CB597" s="93"/>
      <c r="CC597" s="93"/>
      <c r="CD597" s="93"/>
      <c r="CE597" s="93"/>
      <c r="CF597" s="93"/>
      <c r="CG597" s="93"/>
      <c r="CH597" s="93"/>
      <c r="CI597" s="93"/>
      <c r="CJ597" s="93"/>
      <c r="CK597" s="93"/>
      <c r="CL597" s="93"/>
      <c r="CM597" s="93"/>
      <c r="CN597" s="93"/>
      <c r="CO597" s="93"/>
      <c r="CP597" s="93"/>
      <c r="CQ597" s="93"/>
      <c r="CR597" s="93"/>
      <c r="CS597" s="93"/>
      <c r="CT597" s="93"/>
      <c r="CU597" s="93"/>
      <c r="CV597" s="93"/>
      <c r="CW597" s="93"/>
      <c r="CX597" s="93"/>
      <c r="CY597" s="93"/>
      <c r="CZ597" s="93"/>
      <c r="DA597" s="93"/>
      <c r="DB597" s="93"/>
      <c r="DC597" s="93"/>
      <c r="DD597" s="93"/>
      <c r="DE597" s="93"/>
      <c r="DF597" s="93"/>
      <c r="DG597" s="93"/>
      <c r="DH597" s="93"/>
      <c r="DI597" s="93"/>
      <c r="DJ597" s="93"/>
      <c r="DK597" s="93"/>
      <c r="DL597" s="93"/>
      <c r="DM597" s="93"/>
      <c r="DN597" s="93"/>
      <c r="DO597" s="93"/>
      <c r="DP597" s="93"/>
      <c r="DQ597" s="93"/>
      <c r="DR597" s="93"/>
    </row>
    <row r="598">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c r="AA598" s="93"/>
      <c r="AB598" s="93"/>
      <c r="AC598" s="93"/>
      <c r="AD598" s="93"/>
      <c r="AE598" s="93"/>
      <c r="AF598" s="93"/>
      <c r="AG598" s="93"/>
      <c r="AH598" s="93"/>
      <c r="AI598" s="93"/>
      <c r="AJ598" s="93"/>
      <c r="AK598" s="93"/>
      <c r="AL598" s="93"/>
      <c r="AM598" s="93"/>
      <c r="AN598" s="93"/>
      <c r="AO598" s="93"/>
      <c r="AP598" s="93"/>
      <c r="AQ598" s="93"/>
      <c r="AR598" s="93"/>
      <c r="AS598" s="93"/>
      <c r="AT598" s="93"/>
      <c r="AU598" s="93"/>
      <c r="AV598" s="93"/>
      <c r="AW598" s="93"/>
      <c r="AX598" s="93"/>
      <c r="AY598" s="93"/>
      <c r="AZ598" s="93"/>
      <c r="BA598" s="93"/>
      <c r="BB598" s="93"/>
      <c r="BC598" s="93"/>
      <c r="BD598" s="93"/>
      <c r="BE598" s="93"/>
      <c r="BF598" s="93"/>
      <c r="BG598" s="93"/>
      <c r="BH598" s="93"/>
      <c r="BI598" s="93"/>
      <c r="BJ598" s="93"/>
      <c r="BK598" s="93"/>
      <c r="BL598" s="93"/>
      <c r="BM598" s="93"/>
      <c r="BN598" s="93"/>
      <c r="BO598" s="93"/>
      <c r="BP598" s="93"/>
      <c r="BQ598" s="93"/>
      <c r="BR598" s="93"/>
      <c r="BS598" s="93"/>
      <c r="BT598" s="93"/>
      <c r="BU598" s="93"/>
      <c r="BV598" s="93"/>
      <c r="BW598" s="93"/>
      <c r="BX598" s="93"/>
      <c r="BY598" s="93"/>
      <c r="BZ598" s="93"/>
      <c r="CA598" s="93"/>
      <c r="CB598" s="93"/>
      <c r="CC598" s="93"/>
      <c r="CD598" s="93"/>
      <c r="CE598" s="93"/>
      <c r="CF598" s="93"/>
      <c r="CG598" s="93"/>
      <c r="CH598" s="93"/>
      <c r="CI598" s="93"/>
      <c r="CJ598" s="93"/>
      <c r="CK598" s="93"/>
      <c r="CL598" s="93"/>
      <c r="CM598" s="93"/>
      <c r="CN598" s="93"/>
      <c r="CO598" s="93"/>
      <c r="CP598" s="93"/>
      <c r="CQ598" s="93"/>
      <c r="CR598" s="93"/>
      <c r="CS598" s="93"/>
      <c r="CT598" s="93"/>
      <c r="CU598" s="93"/>
      <c r="CV598" s="93"/>
      <c r="CW598" s="93"/>
      <c r="CX598" s="93"/>
      <c r="CY598" s="93"/>
      <c r="CZ598" s="93"/>
      <c r="DA598" s="93"/>
      <c r="DB598" s="93"/>
      <c r="DC598" s="93"/>
      <c r="DD598" s="93"/>
      <c r="DE598" s="93"/>
      <c r="DF598" s="93"/>
      <c r="DG598" s="93"/>
      <c r="DH598" s="93"/>
      <c r="DI598" s="93"/>
      <c r="DJ598" s="93"/>
      <c r="DK598" s="93"/>
      <c r="DL598" s="93"/>
      <c r="DM598" s="93"/>
      <c r="DN598" s="93"/>
      <c r="DO598" s="93"/>
      <c r="DP598" s="93"/>
      <c r="DQ598" s="93"/>
      <c r="DR598" s="93"/>
    </row>
    <row r="599">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c r="AA599" s="93"/>
      <c r="AB599" s="93"/>
      <c r="AC599" s="93"/>
      <c r="AD599" s="93"/>
      <c r="AE599" s="93"/>
      <c r="AF599" s="93"/>
      <c r="AG599" s="93"/>
      <c r="AH599" s="93"/>
      <c r="AI599" s="93"/>
      <c r="AJ599" s="93"/>
      <c r="AK599" s="93"/>
      <c r="AL599" s="93"/>
      <c r="AM599" s="93"/>
      <c r="AN599" s="93"/>
      <c r="AO599" s="93"/>
      <c r="AP599" s="93"/>
      <c r="AQ599" s="93"/>
      <c r="AR599" s="93"/>
      <c r="AS599" s="93"/>
      <c r="AT599" s="93"/>
      <c r="AU599" s="93"/>
      <c r="AV599" s="93"/>
      <c r="AW599" s="93"/>
      <c r="AX599" s="93"/>
      <c r="AY599" s="93"/>
      <c r="AZ599" s="93"/>
      <c r="BA599" s="93"/>
      <c r="BB599" s="93"/>
      <c r="BC599" s="93"/>
      <c r="BD599" s="93"/>
      <c r="BE599" s="93"/>
      <c r="BF599" s="93"/>
      <c r="BG599" s="93"/>
      <c r="BH599" s="93"/>
      <c r="BI599" s="93"/>
      <c r="BJ599" s="93"/>
      <c r="BK599" s="93"/>
      <c r="BL599" s="93"/>
      <c r="BM599" s="93"/>
      <c r="BN599" s="93"/>
      <c r="BO599" s="93"/>
      <c r="BP599" s="93"/>
      <c r="BQ599" s="93"/>
      <c r="BR599" s="93"/>
      <c r="BS599" s="93"/>
      <c r="BT599" s="93"/>
      <c r="BU599" s="93"/>
      <c r="BV599" s="93"/>
      <c r="BW599" s="93"/>
      <c r="BX599" s="93"/>
      <c r="BY599" s="93"/>
      <c r="BZ599" s="93"/>
      <c r="CA599" s="93"/>
      <c r="CB599" s="93"/>
      <c r="CC599" s="93"/>
      <c r="CD599" s="93"/>
      <c r="CE599" s="93"/>
      <c r="CF599" s="93"/>
      <c r="CG599" s="93"/>
      <c r="CH599" s="93"/>
      <c r="CI599" s="93"/>
      <c r="CJ599" s="93"/>
      <c r="CK599" s="93"/>
      <c r="CL599" s="93"/>
      <c r="CM599" s="93"/>
      <c r="CN599" s="93"/>
      <c r="CO599" s="93"/>
      <c r="CP599" s="93"/>
      <c r="CQ599" s="93"/>
      <c r="CR599" s="93"/>
      <c r="CS599" s="93"/>
      <c r="CT599" s="93"/>
      <c r="CU599" s="93"/>
      <c r="CV599" s="93"/>
      <c r="CW599" s="93"/>
      <c r="CX599" s="93"/>
      <c r="CY599" s="93"/>
      <c r="CZ599" s="93"/>
      <c r="DA599" s="93"/>
      <c r="DB599" s="93"/>
      <c r="DC599" s="93"/>
      <c r="DD599" s="93"/>
      <c r="DE599" s="93"/>
      <c r="DF599" s="93"/>
      <c r="DG599" s="93"/>
      <c r="DH599" s="93"/>
      <c r="DI599" s="93"/>
      <c r="DJ599" s="93"/>
      <c r="DK599" s="93"/>
      <c r="DL599" s="93"/>
      <c r="DM599" s="93"/>
      <c r="DN599" s="93"/>
      <c r="DO599" s="93"/>
      <c r="DP599" s="93"/>
      <c r="DQ599" s="93"/>
      <c r="DR599" s="93"/>
    </row>
    <row r="600">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c r="AA600" s="93"/>
      <c r="AB600" s="93"/>
      <c r="AC600" s="93"/>
      <c r="AD600" s="93"/>
      <c r="AE600" s="93"/>
      <c r="AF600" s="93"/>
      <c r="AG600" s="93"/>
      <c r="AH600" s="93"/>
      <c r="AI600" s="93"/>
      <c r="AJ600" s="93"/>
      <c r="AK600" s="93"/>
      <c r="AL600" s="93"/>
      <c r="AM600" s="93"/>
      <c r="AN600" s="93"/>
      <c r="AO600" s="93"/>
      <c r="AP600" s="93"/>
      <c r="AQ600" s="93"/>
      <c r="AR600" s="93"/>
      <c r="AS600" s="93"/>
      <c r="AT600" s="93"/>
      <c r="AU600" s="93"/>
      <c r="AV600" s="93"/>
      <c r="AW600" s="93"/>
      <c r="AX600" s="93"/>
      <c r="AY600" s="93"/>
      <c r="AZ600" s="93"/>
      <c r="BA600" s="93"/>
      <c r="BB600" s="93"/>
      <c r="BC600" s="93"/>
      <c r="BD600" s="93"/>
      <c r="BE600" s="93"/>
      <c r="BF600" s="93"/>
      <c r="BG600" s="93"/>
      <c r="BH600" s="93"/>
      <c r="BI600" s="93"/>
      <c r="BJ600" s="93"/>
      <c r="BK600" s="93"/>
      <c r="BL600" s="93"/>
      <c r="BM600" s="93"/>
      <c r="BN600" s="93"/>
      <c r="BO600" s="93"/>
      <c r="BP600" s="93"/>
      <c r="BQ600" s="93"/>
      <c r="BR600" s="93"/>
      <c r="BS600" s="93"/>
      <c r="BT600" s="93"/>
      <c r="BU600" s="93"/>
      <c r="BV600" s="93"/>
      <c r="BW600" s="93"/>
      <c r="BX600" s="93"/>
      <c r="BY600" s="93"/>
      <c r="BZ600" s="93"/>
      <c r="CA600" s="93"/>
      <c r="CB600" s="93"/>
      <c r="CC600" s="93"/>
      <c r="CD600" s="93"/>
      <c r="CE600" s="93"/>
      <c r="CF600" s="93"/>
      <c r="CG600" s="93"/>
      <c r="CH600" s="93"/>
      <c r="CI600" s="93"/>
      <c r="CJ600" s="93"/>
      <c r="CK600" s="93"/>
      <c r="CL600" s="93"/>
      <c r="CM600" s="93"/>
      <c r="CN600" s="93"/>
      <c r="CO600" s="93"/>
      <c r="CP600" s="93"/>
      <c r="CQ600" s="93"/>
      <c r="CR600" s="93"/>
      <c r="CS600" s="93"/>
      <c r="CT600" s="93"/>
      <c r="CU600" s="93"/>
      <c r="CV600" s="93"/>
      <c r="CW600" s="93"/>
      <c r="CX600" s="93"/>
      <c r="CY600" s="93"/>
      <c r="CZ600" s="93"/>
      <c r="DA600" s="93"/>
      <c r="DB600" s="93"/>
      <c r="DC600" s="93"/>
      <c r="DD600" s="93"/>
      <c r="DE600" s="93"/>
      <c r="DF600" s="93"/>
      <c r="DG600" s="93"/>
      <c r="DH600" s="93"/>
      <c r="DI600" s="93"/>
      <c r="DJ600" s="93"/>
      <c r="DK600" s="93"/>
      <c r="DL600" s="93"/>
      <c r="DM600" s="93"/>
      <c r="DN600" s="93"/>
      <c r="DO600" s="93"/>
      <c r="DP600" s="93"/>
      <c r="DQ600" s="93"/>
      <c r="DR600" s="93"/>
    </row>
    <row r="601">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c r="AA601" s="93"/>
      <c r="AB601" s="93"/>
      <c r="AC601" s="93"/>
      <c r="AD601" s="93"/>
      <c r="AE601" s="93"/>
      <c r="AF601" s="93"/>
      <c r="AG601" s="93"/>
      <c r="AH601" s="93"/>
      <c r="AI601" s="93"/>
      <c r="AJ601" s="93"/>
      <c r="AK601" s="93"/>
      <c r="AL601" s="93"/>
      <c r="AM601" s="93"/>
      <c r="AN601" s="93"/>
      <c r="AO601" s="93"/>
      <c r="AP601" s="93"/>
      <c r="AQ601" s="93"/>
      <c r="AR601" s="93"/>
      <c r="AS601" s="93"/>
      <c r="AT601" s="93"/>
      <c r="AU601" s="93"/>
      <c r="AV601" s="93"/>
      <c r="AW601" s="93"/>
      <c r="AX601" s="93"/>
      <c r="AY601" s="93"/>
      <c r="AZ601" s="93"/>
      <c r="BA601" s="93"/>
      <c r="BB601" s="93"/>
      <c r="BC601" s="93"/>
      <c r="BD601" s="93"/>
      <c r="BE601" s="93"/>
      <c r="BF601" s="93"/>
      <c r="BG601" s="93"/>
      <c r="BH601" s="93"/>
      <c r="BI601" s="93"/>
      <c r="BJ601" s="93"/>
      <c r="BK601" s="93"/>
      <c r="BL601" s="93"/>
      <c r="BM601" s="93"/>
      <c r="BN601" s="93"/>
      <c r="BO601" s="93"/>
      <c r="BP601" s="93"/>
      <c r="BQ601" s="93"/>
      <c r="BR601" s="93"/>
      <c r="BS601" s="93"/>
      <c r="BT601" s="93"/>
      <c r="BU601" s="93"/>
      <c r="BV601" s="93"/>
      <c r="BW601" s="93"/>
      <c r="BX601" s="93"/>
      <c r="BY601" s="93"/>
      <c r="BZ601" s="93"/>
      <c r="CA601" s="93"/>
      <c r="CB601" s="93"/>
      <c r="CC601" s="93"/>
      <c r="CD601" s="93"/>
      <c r="CE601" s="93"/>
      <c r="CF601" s="93"/>
      <c r="CG601" s="93"/>
      <c r="CH601" s="93"/>
      <c r="CI601" s="93"/>
      <c r="CJ601" s="93"/>
      <c r="CK601" s="93"/>
      <c r="CL601" s="93"/>
      <c r="CM601" s="93"/>
      <c r="CN601" s="93"/>
      <c r="CO601" s="93"/>
      <c r="CP601" s="93"/>
      <c r="CQ601" s="93"/>
      <c r="CR601" s="93"/>
      <c r="CS601" s="93"/>
      <c r="CT601" s="93"/>
      <c r="CU601" s="93"/>
      <c r="CV601" s="93"/>
      <c r="CW601" s="93"/>
      <c r="CX601" s="93"/>
      <c r="CY601" s="93"/>
      <c r="CZ601" s="93"/>
      <c r="DA601" s="93"/>
      <c r="DB601" s="93"/>
      <c r="DC601" s="93"/>
      <c r="DD601" s="93"/>
      <c r="DE601" s="93"/>
      <c r="DF601" s="93"/>
      <c r="DG601" s="93"/>
      <c r="DH601" s="93"/>
      <c r="DI601" s="93"/>
      <c r="DJ601" s="93"/>
      <c r="DK601" s="93"/>
      <c r="DL601" s="93"/>
      <c r="DM601" s="93"/>
      <c r="DN601" s="93"/>
      <c r="DO601" s="93"/>
      <c r="DP601" s="93"/>
      <c r="DQ601" s="93"/>
      <c r="DR601" s="93"/>
    </row>
    <row r="602">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c r="AA602" s="93"/>
      <c r="AB602" s="93"/>
      <c r="AC602" s="93"/>
      <c r="AD602" s="93"/>
      <c r="AE602" s="93"/>
      <c r="AF602" s="93"/>
      <c r="AG602" s="93"/>
      <c r="AH602" s="93"/>
      <c r="AI602" s="93"/>
      <c r="AJ602" s="93"/>
      <c r="AK602" s="93"/>
      <c r="AL602" s="93"/>
      <c r="AM602" s="93"/>
      <c r="AN602" s="93"/>
      <c r="AO602" s="93"/>
      <c r="AP602" s="93"/>
      <c r="AQ602" s="93"/>
      <c r="AR602" s="93"/>
      <c r="AS602" s="93"/>
      <c r="AT602" s="93"/>
      <c r="AU602" s="93"/>
      <c r="AV602" s="93"/>
      <c r="AW602" s="93"/>
      <c r="AX602" s="93"/>
      <c r="AY602" s="93"/>
      <c r="AZ602" s="93"/>
      <c r="BA602" s="93"/>
      <c r="BB602" s="93"/>
      <c r="BC602" s="93"/>
      <c r="BD602" s="93"/>
      <c r="BE602" s="93"/>
      <c r="BF602" s="93"/>
      <c r="BG602" s="93"/>
      <c r="BH602" s="93"/>
      <c r="BI602" s="93"/>
      <c r="BJ602" s="93"/>
      <c r="BK602" s="93"/>
      <c r="BL602" s="93"/>
      <c r="BM602" s="93"/>
      <c r="BN602" s="93"/>
      <c r="BO602" s="93"/>
      <c r="BP602" s="93"/>
      <c r="BQ602" s="93"/>
      <c r="BR602" s="93"/>
      <c r="BS602" s="93"/>
      <c r="BT602" s="93"/>
      <c r="BU602" s="93"/>
      <c r="BV602" s="93"/>
      <c r="BW602" s="93"/>
      <c r="BX602" s="93"/>
      <c r="BY602" s="93"/>
      <c r="BZ602" s="93"/>
      <c r="CA602" s="93"/>
      <c r="CB602" s="93"/>
      <c r="CC602" s="93"/>
      <c r="CD602" s="93"/>
      <c r="CE602" s="93"/>
      <c r="CF602" s="93"/>
      <c r="CG602" s="93"/>
      <c r="CH602" s="93"/>
      <c r="CI602" s="93"/>
      <c r="CJ602" s="93"/>
      <c r="CK602" s="93"/>
      <c r="CL602" s="93"/>
      <c r="CM602" s="93"/>
      <c r="CN602" s="93"/>
      <c r="CO602" s="93"/>
      <c r="CP602" s="93"/>
      <c r="CQ602" s="93"/>
      <c r="CR602" s="93"/>
      <c r="CS602" s="93"/>
      <c r="CT602" s="93"/>
      <c r="CU602" s="93"/>
      <c r="CV602" s="93"/>
      <c r="CW602" s="93"/>
      <c r="CX602" s="93"/>
      <c r="CY602" s="93"/>
      <c r="CZ602" s="93"/>
      <c r="DA602" s="93"/>
      <c r="DB602" s="93"/>
      <c r="DC602" s="93"/>
      <c r="DD602" s="93"/>
      <c r="DE602" s="93"/>
      <c r="DF602" s="93"/>
      <c r="DG602" s="93"/>
      <c r="DH602" s="93"/>
      <c r="DI602" s="93"/>
      <c r="DJ602" s="93"/>
      <c r="DK602" s="93"/>
      <c r="DL602" s="93"/>
      <c r="DM602" s="93"/>
      <c r="DN602" s="93"/>
      <c r="DO602" s="93"/>
      <c r="DP602" s="93"/>
      <c r="DQ602" s="93"/>
      <c r="DR602" s="93"/>
    </row>
    <row r="603">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c r="AA603" s="93"/>
      <c r="AB603" s="93"/>
      <c r="AC603" s="93"/>
      <c r="AD603" s="93"/>
      <c r="AE603" s="93"/>
      <c r="AF603" s="93"/>
      <c r="AG603" s="93"/>
      <c r="AH603" s="93"/>
      <c r="AI603" s="93"/>
      <c r="AJ603" s="93"/>
      <c r="AK603" s="93"/>
      <c r="AL603" s="93"/>
      <c r="AM603" s="93"/>
      <c r="AN603" s="93"/>
      <c r="AO603" s="93"/>
      <c r="AP603" s="93"/>
      <c r="AQ603" s="93"/>
      <c r="AR603" s="93"/>
      <c r="AS603" s="93"/>
      <c r="AT603" s="93"/>
      <c r="AU603" s="93"/>
      <c r="AV603" s="93"/>
      <c r="AW603" s="93"/>
      <c r="AX603" s="93"/>
      <c r="AY603" s="93"/>
      <c r="AZ603" s="93"/>
      <c r="BA603" s="93"/>
      <c r="BB603" s="93"/>
      <c r="BC603" s="93"/>
      <c r="BD603" s="93"/>
      <c r="BE603" s="93"/>
      <c r="BF603" s="93"/>
      <c r="BG603" s="93"/>
      <c r="BH603" s="93"/>
      <c r="BI603" s="93"/>
      <c r="BJ603" s="93"/>
      <c r="BK603" s="93"/>
      <c r="BL603" s="93"/>
      <c r="BM603" s="93"/>
      <c r="BN603" s="93"/>
      <c r="BO603" s="93"/>
      <c r="BP603" s="93"/>
      <c r="BQ603" s="93"/>
      <c r="BR603" s="93"/>
      <c r="BS603" s="93"/>
      <c r="BT603" s="93"/>
      <c r="BU603" s="93"/>
      <c r="BV603" s="93"/>
      <c r="BW603" s="93"/>
      <c r="BX603" s="93"/>
      <c r="BY603" s="93"/>
      <c r="BZ603" s="93"/>
      <c r="CA603" s="93"/>
      <c r="CB603" s="93"/>
      <c r="CC603" s="93"/>
      <c r="CD603" s="93"/>
      <c r="CE603" s="93"/>
      <c r="CF603" s="93"/>
      <c r="CG603" s="93"/>
      <c r="CH603" s="93"/>
      <c r="CI603" s="93"/>
      <c r="CJ603" s="93"/>
      <c r="CK603" s="93"/>
      <c r="CL603" s="93"/>
      <c r="CM603" s="93"/>
      <c r="CN603" s="93"/>
      <c r="CO603" s="93"/>
      <c r="CP603" s="93"/>
      <c r="CQ603" s="93"/>
      <c r="CR603" s="93"/>
      <c r="CS603" s="93"/>
      <c r="CT603" s="93"/>
      <c r="CU603" s="93"/>
      <c r="CV603" s="93"/>
      <c r="CW603" s="93"/>
      <c r="CX603" s="93"/>
      <c r="CY603" s="93"/>
      <c r="CZ603" s="93"/>
      <c r="DA603" s="93"/>
      <c r="DB603" s="93"/>
      <c r="DC603" s="93"/>
      <c r="DD603" s="93"/>
      <c r="DE603" s="93"/>
      <c r="DF603" s="93"/>
      <c r="DG603" s="93"/>
      <c r="DH603" s="93"/>
      <c r="DI603" s="93"/>
      <c r="DJ603" s="93"/>
      <c r="DK603" s="93"/>
      <c r="DL603" s="93"/>
      <c r="DM603" s="93"/>
      <c r="DN603" s="93"/>
      <c r="DO603" s="93"/>
      <c r="DP603" s="93"/>
      <c r="DQ603" s="93"/>
      <c r="DR603" s="93"/>
    </row>
    <row r="604">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c r="AA604" s="93"/>
      <c r="AB604" s="93"/>
      <c r="AC604" s="93"/>
      <c r="AD604" s="93"/>
      <c r="AE604" s="93"/>
      <c r="AF604" s="93"/>
      <c r="AG604" s="93"/>
      <c r="AH604" s="93"/>
      <c r="AI604" s="93"/>
      <c r="AJ604" s="93"/>
      <c r="AK604" s="93"/>
      <c r="AL604" s="93"/>
      <c r="AM604" s="93"/>
      <c r="AN604" s="93"/>
      <c r="AO604" s="93"/>
      <c r="AP604" s="93"/>
      <c r="AQ604" s="93"/>
      <c r="AR604" s="93"/>
      <c r="AS604" s="93"/>
      <c r="AT604" s="93"/>
      <c r="AU604" s="93"/>
      <c r="AV604" s="93"/>
      <c r="AW604" s="93"/>
      <c r="AX604" s="93"/>
      <c r="AY604" s="93"/>
      <c r="AZ604" s="93"/>
      <c r="BA604" s="93"/>
      <c r="BB604" s="93"/>
      <c r="BC604" s="93"/>
      <c r="BD604" s="93"/>
      <c r="BE604" s="93"/>
      <c r="BF604" s="93"/>
      <c r="BG604" s="93"/>
      <c r="BH604" s="93"/>
      <c r="BI604" s="93"/>
      <c r="BJ604" s="93"/>
      <c r="BK604" s="93"/>
      <c r="BL604" s="93"/>
      <c r="BM604" s="93"/>
      <c r="BN604" s="93"/>
      <c r="BO604" s="93"/>
      <c r="BP604" s="93"/>
      <c r="BQ604" s="93"/>
      <c r="BR604" s="93"/>
      <c r="BS604" s="93"/>
      <c r="BT604" s="93"/>
      <c r="BU604" s="93"/>
      <c r="BV604" s="93"/>
      <c r="BW604" s="93"/>
      <c r="BX604" s="93"/>
      <c r="BY604" s="93"/>
      <c r="BZ604" s="93"/>
      <c r="CA604" s="93"/>
      <c r="CB604" s="93"/>
      <c r="CC604" s="93"/>
      <c r="CD604" s="93"/>
      <c r="CE604" s="93"/>
      <c r="CF604" s="93"/>
      <c r="CG604" s="93"/>
      <c r="CH604" s="93"/>
      <c r="CI604" s="93"/>
      <c r="CJ604" s="93"/>
      <c r="CK604" s="93"/>
      <c r="CL604" s="93"/>
      <c r="CM604" s="93"/>
      <c r="CN604" s="93"/>
      <c r="CO604" s="93"/>
      <c r="CP604" s="93"/>
      <c r="CQ604" s="93"/>
      <c r="CR604" s="93"/>
      <c r="CS604" s="93"/>
      <c r="CT604" s="93"/>
      <c r="CU604" s="93"/>
      <c r="CV604" s="93"/>
      <c r="CW604" s="93"/>
      <c r="CX604" s="93"/>
      <c r="CY604" s="93"/>
      <c r="CZ604" s="93"/>
      <c r="DA604" s="93"/>
      <c r="DB604" s="93"/>
      <c r="DC604" s="93"/>
      <c r="DD604" s="93"/>
      <c r="DE604" s="93"/>
      <c r="DF604" s="93"/>
      <c r="DG604" s="93"/>
      <c r="DH604" s="93"/>
      <c r="DI604" s="93"/>
      <c r="DJ604" s="93"/>
      <c r="DK604" s="93"/>
      <c r="DL604" s="93"/>
      <c r="DM604" s="93"/>
      <c r="DN604" s="93"/>
      <c r="DO604" s="93"/>
      <c r="DP604" s="93"/>
      <c r="DQ604" s="93"/>
      <c r="DR604" s="93"/>
    </row>
    <row r="605">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c r="AA605" s="93"/>
      <c r="AB605" s="93"/>
      <c r="AC605" s="93"/>
      <c r="AD605" s="93"/>
      <c r="AE605" s="93"/>
      <c r="AF605" s="93"/>
      <c r="AG605" s="93"/>
      <c r="AH605" s="93"/>
      <c r="AI605" s="93"/>
      <c r="AJ605" s="93"/>
      <c r="AK605" s="93"/>
      <c r="AL605" s="93"/>
      <c r="AM605" s="93"/>
      <c r="AN605" s="93"/>
      <c r="AO605" s="93"/>
      <c r="AP605" s="93"/>
      <c r="AQ605" s="93"/>
      <c r="AR605" s="93"/>
      <c r="AS605" s="93"/>
      <c r="AT605" s="93"/>
      <c r="AU605" s="93"/>
      <c r="AV605" s="93"/>
      <c r="AW605" s="93"/>
      <c r="AX605" s="93"/>
      <c r="AY605" s="93"/>
      <c r="AZ605" s="93"/>
      <c r="BA605" s="93"/>
      <c r="BB605" s="93"/>
      <c r="BC605" s="93"/>
      <c r="BD605" s="93"/>
      <c r="BE605" s="93"/>
      <c r="BF605" s="93"/>
      <c r="BG605" s="93"/>
      <c r="BH605" s="93"/>
      <c r="BI605" s="93"/>
      <c r="BJ605" s="93"/>
      <c r="BK605" s="93"/>
      <c r="BL605" s="93"/>
      <c r="BM605" s="93"/>
      <c r="BN605" s="93"/>
      <c r="BO605" s="93"/>
      <c r="BP605" s="93"/>
      <c r="BQ605" s="93"/>
      <c r="BR605" s="93"/>
      <c r="BS605" s="93"/>
      <c r="BT605" s="93"/>
      <c r="BU605" s="93"/>
      <c r="BV605" s="93"/>
      <c r="BW605" s="93"/>
      <c r="BX605" s="93"/>
      <c r="BY605" s="93"/>
      <c r="BZ605" s="93"/>
      <c r="CA605" s="93"/>
      <c r="CB605" s="93"/>
      <c r="CC605" s="93"/>
      <c r="CD605" s="93"/>
      <c r="CE605" s="93"/>
      <c r="CF605" s="93"/>
      <c r="CG605" s="93"/>
      <c r="CH605" s="93"/>
      <c r="CI605" s="93"/>
      <c r="CJ605" s="93"/>
      <c r="CK605" s="93"/>
      <c r="CL605" s="93"/>
      <c r="CM605" s="93"/>
      <c r="CN605" s="93"/>
      <c r="CO605" s="93"/>
      <c r="CP605" s="93"/>
      <c r="CQ605" s="93"/>
      <c r="CR605" s="93"/>
      <c r="CS605" s="93"/>
      <c r="CT605" s="93"/>
      <c r="CU605" s="93"/>
      <c r="CV605" s="93"/>
      <c r="CW605" s="93"/>
      <c r="CX605" s="93"/>
      <c r="CY605" s="93"/>
      <c r="CZ605" s="93"/>
      <c r="DA605" s="93"/>
      <c r="DB605" s="93"/>
      <c r="DC605" s="93"/>
      <c r="DD605" s="93"/>
      <c r="DE605" s="93"/>
      <c r="DF605" s="93"/>
      <c r="DG605" s="93"/>
      <c r="DH605" s="93"/>
      <c r="DI605" s="93"/>
      <c r="DJ605" s="93"/>
      <c r="DK605" s="93"/>
      <c r="DL605" s="93"/>
      <c r="DM605" s="93"/>
      <c r="DN605" s="93"/>
      <c r="DO605" s="93"/>
      <c r="DP605" s="93"/>
      <c r="DQ605" s="93"/>
      <c r="DR605" s="93"/>
    </row>
    <row r="606">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c r="AA606" s="93"/>
      <c r="AB606" s="93"/>
      <c r="AC606" s="93"/>
      <c r="AD606" s="93"/>
      <c r="AE606" s="93"/>
      <c r="AF606" s="93"/>
      <c r="AG606" s="93"/>
      <c r="AH606" s="93"/>
      <c r="AI606" s="93"/>
      <c r="AJ606" s="93"/>
      <c r="AK606" s="93"/>
      <c r="AL606" s="93"/>
      <c r="AM606" s="93"/>
      <c r="AN606" s="93"/>
      <c r="AO606" s="93"/>
      <c r="AP606" s="93"/>
      <c r="AQ606" s="93"/>
      <c r="AR606" s="93"/>
      <c r="AS606" s="93"/>
      <c r="AT606" s="93"/>
      <c r="AU606" s="93"/>
      <c r="AV606" s="93"/>
      <c r="AW606" s="93"/>
      <c r="AX606" s="93"/>
      <c r="AY606" s="93"/>
      <c r="AZ606" s="93"/>
      <c r="BA606" s="93"/>
      <c r="BB606" s="93"/>
      <c r="BC606" s="93"/>
      <c r="BD606" s="93"/>
      <c r="BE606" s="93"/>
      <c r="BF606" s="93"/>
      <c r="BG606" s="93"/>
      <c r="BH606" s="93"/>
      <c r="BI606" s="93"/>
      <c r="BJ606" s="93"/>
      <c r="BK606" s="93"/>
      <c r="BL606" s="93"/>
      <c r="BM606" s="93"/>
      <c r="BN606" s="93"/>
      <c r="BO606" s="93"/>
      <c r="BP606" s="93"/>
      <c r="BQ606" s="93"/>
      <c r="BR606" s="93"/>
      <c r="BS606" s="93"/>
      <c r="BT606" s="93"/>
      <c r="BU606" s="93"/>
      <c r="BV606" s="93"/>
      <c r="BW606" s="93"/>
      <c r="BX606" s="93"/>
      <c r="BY606" s="93"/>
      <c r="BZ606" s="93"/>
      <c r="CA606" s="93"/>
      <c r="CB606" s="93"/>
      <c r="CC606" s="93"/>
      <c r="CD606" s="93"/>
      <c r="CE606" s="93"/>
      <c r="CF606" s="93"/>
      <c r="CG606" s="93"/>
      <c r="CH606" s="93"/>
      <c r="CI606" s="93"/>
      <c r="CJ606" s="93"/>
      <c r="CK606" s="93"/>
      <c r="CL606" s="93"/>
      <c r="CM606" s="93"/>
      <c r="CN606" s="93"/>
      <c r="CO606" s="93"/>
      <c r="CP606" s="93"/>
      <c r="CQ606" s="93"/>
      <c r="CR606" s="93"/>
      <c r="CS606" s="93"/>
      <c r="CT606" s="93"/>
      <c r="CU606" s="93"/>
      <c r="CV606" s="93"/>
      <c r="CW606" s="93"/>
      <c r="CX606" s="93"/>
      <c r="CY606" s="93"/>
      <c r="CZ606" s="93"/>
      <c r="DA606" s="93"/>
      <c r="DB606" s="93"/>
      <c r="DC606" s="93"/>
      <c r="DD606" s="93"/>
      <c r="DE606" s="93"/>
      <c r="DF606" s="93"/>
      <c r="DG606" s="93"/>
      <c r="DH606" s="93"/>
      <c r="DI606" s="93"/>
      <c r="DJ606" s="93"/>
      <c r="DK606" s="93"/>
      <c r="DL606" s="93"/>
      <c r="DM606" s="93"/>
      <c r="DN606" s="93"/>
      <c r="DO606" s="93"/>
      <c r="DP606" s="93"/>
      <c r="DQ606" s="93"/>
      <c r="DR606" s="93"/>
    </row>
    <row r="607">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c r="AA607" s="93"/>
      <c r="AB607" s="93"/>
      <c r="AC607" s="93"/>
      <c r="AD607" s="93"/>
      <c r="AE607" s="93"/>
      <c r="AF607" s="93"/>
      <c r="AG607" s="93"/>
      <c r="AH607" s="93"/>
      <c r="AI607" s="93"/>
      <c r="AJ607" s="93"/>
      <c r="AK607" s="93"/>
      <c r="AL607" s="93"/>
      <c r="AM607" s="93"/>
      <c r="AN607" s="93"/>
      <c r="AO607" s="93"/>
      <c r="AP607" s="93"/>
      <c r="AQ607" s="93"/>
      <c r="AR607" s="93"/>
      <c r="AS607" s="93"/>
      <c r="AT607" s="93"/>
      <c r="AU607" s="93"/>
      <c r="AV607" s="93"/>
      <c r="AW607" s="93"/>
      <c r="AX607" s="93"/>
      <c r="AY607" s="93"/>
      <c r="AZ607" s="93"/>
      <c r="BA607" s="93"/>
      <c r="BB607" s="93"/>
      <c r="BC607" s="93"/>
      <c r="BD607" s="93"/>
      <c r="BE607" s="93"/>
      <c r="BF607" s="93"/>
      <c r="BG607" s="93"/>
      <c r="BH607" s="93"/>
      <c r="BI607" s="93"/>
      <c r="BJ607" s="93"/>
      <c r="BK607" s="93"/>
      <c r="BL607" s="93"/>
      <c r="BM607" s="93"/>
      <c r="BN607" s="93"/>
      <c r="BO607" s="93"/>
      <c r="BP607" s="93"/>
      <c r="BQ607" s="93"/>
      <c r="BR607" s="93"/>
      <c r="BS607" s="93"/>
      <c r="BT607" s="93"/>
      <c r="BU607" s="93"/>
      <c r="BV607" s="93"/>
      <c r="BW607" s="93"/>
      <c r="BX607" s="93"/>
      <c r="BY607" s="93"/>
      <c r="BZ607" s="93"/>
      <c r="CA607" s="93"/>
      <c r="CB607" s="93"/>
      <c r="CC607" s="93"/>
      <c r="CD607" s="93"/>
      <c r="CE607" s="93"/>
      <c r="CF607" s="93"/>
      <c r="CG607" s="93"/>
      <c r="CH607" s="93"/>
      <c r="CI607" s="93"/>
      <c r="CJ607" s="93"/>
      <c r="CK607" s="93"/>
      <c r="CL607" s="93"/>
      <c r="CM607" s="93"/>
      <c r="CN607" s="93"/>
      <c r="CO607" s="93"/>
      <c r="CP607" s="93"/>
      <c r="CQ607" s="93"/>
      <c r="CR607" s="93"/>
      <c r="CS607" s="93"/>
      <c r="CT607" s="93"/>
      <c r="CU607" s="93"/>
      <c r="CV607" s="93"/>
      <c r="CW607" s="93"/>
      <c r="CX607" s="93"/>
      <c r="CY607" s="93"/>
      <c r="CZ607" s="93"/>
      <c r="DA607" s="93"/>
      <c r="DB607" s="93"/>
      <c r="DC607" s="93"/>
      <c r="DD607" s="93"/>
      <c r="DE607" s="93"/>
      <c r="DF607" s="93"/>
      <c r="DG607" s="93"/>
      <c r="DH607" s="93"/>
      <c r="DI607" s="93"/>
      <c r="DJ607" s="93"/>
      <c r="DK607" s="93"/>
      <c r="DL607" s="93"/>
      <c r="DM607" s="93"/>
      <c r="DN607" s="93"/>
      <c r="DO607" s="93"/>
      <c r="DP607" s="93"/>
      <c r="DQ607" s="93"/>
      <c r="DR607" s="93"/>
    </row>
    <row r="608">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c r="AA608" s="93"/>
      <c r="AB608" s="93"/>
      <c r="AC608" s="93"/>
      <c r="AD608" s="93"/>
      <c r="AE608" s="93"/>
      <c r="AF608" s="93"/>
      <c r="AG608" s="93"/>
      <c r="AH608" s="93"/>
      <c r="AI608" s="93"/>
      <c r="AJ608" s="93"/>
      <c r="AK608" s="93"/>
      <c r="AL608" s="93"/>
      <c r="AM608" s="93"/>
      <c r="AN608" s="93"/>
      <c r="AO608" s="93"/>
      <c r="AP608" s="93"/>
      <c r="AQ608" s="93"/>
      <c r="AR608" s="93"/>
      <c r="AS608" s="93"/>
      <c r="AT608" s="93"/>
      <c r="AU608" s="93"/>
      <c r="AV608" s="93"/>
      <c r="AW608" s="93"/>
      <c r="AX608" s="93"/>
      <c r="AY608" s="93"/>
      <c r="AZ608" s="93"/>
      <c r="BA608" s="93"/>
      <c r="BB608" s="93"/>
      <c r="BC608" s="93"/>
      <c r="BD608" s="93"/>
      <c r="BE608" s="93"/>
      <c r="BF608" s="93"/>
      <c r="BG608" s="93"/>
      <c r="BH608" s="93"/>
      <c r="BI608" s="93"/>
      <c r="BJ608" s="93"/>
      <c r="BK608" s="93"/>
      <c r="BL608" s="93"/>
      <c r="BM608" s="93"/>
      <c r="BN608" s="93"/>
      <c r="BO608" s="93"/>
      <c r="BP608" s="93"/>
      <c r="BQ608" s="93"/>
      <c r="BR608" s="93"/>
      <c r="BS608" s="93"/>
      <c r="BT608" s="93"/>
      <c r="BU608" s="93"/>
      <c r="BV608" s="93"/>
      <c r="BW608" s="93"/>
      <c r="BX608" s="93"/>
      <c r="BY608" s="93"/>
      <c r="BZ608" s="93"/>
      <c r="CA608" s="93"/>
      <c r="CB608" s="93"/>
      <c r="CC608" s="93"/>
      <c r="CD608" s="93"/>
      <c r="CE608" s="93"/>
      <c r="CF608" s="93"/>
      <c r="CG608" s="93"/>
      <c r="CH608" s="93"/>
      <c r="CI608" s="93"/>
      <c r="CJ608" s="93"/>
      <c r="CK608" s="93"/>
      <c r="CL608" s="93"/>
      <c r="CM608" s="93"/>
      <c r="CN608" s="93"/>
      <c r="CO608" s="93"/>
      <c r="CP608" s="93"/>
      <c r="CQ608" s="93"/>
      <c r="CR608" s="93"/>
      <c r="CS608" s="93"/>
      <c r="CT608" s="93"/>
      <c r="CU608" s="93"/>
      <c r="CV608" s="93"/>
      <c r="CW608" s="93"/>
      <c r="CX608" s="93"/>
      <c r="CY608" s="93"/>
      <c r="CZ608" s="93"/>
      <c r="DA608" s="93"/>
      <c r="DB608" s="93"/>
      <c r="DC608" s="93"/>
      <c r="DD608" s="93"/>
      <c r="DE608" s="93"/>
      <c r="DF608" s="93"/>
      <c r="DG608" s="93"/>
      <c r="DH608" s="93"/>
      <c r="DI608" s="93"/>
      <c r="DJ608" s="93"/>
      <c r="DK608" s="93"/>
      <c r="DL608" s="93"/>
      <c r="DM608" s="93"/>
      <c r="DN608" s="93"/>
      <c r="DO608" s="93"/>
      <c r="DP608" s="93"/>
      <c r="DQ608" s="93"/>
      <c r="DR608" s="93"/>
    </row>
    <row r="609">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c r="AA609" s="93"/>
      <c r="AB609" s="93"/>
      <c r="AC609" s="93"/>
      <c r="AD609" s="93"/>
      <c r="AE609" s="93"/>
      <c r="AF609" s="93"/>
      <c r="AG609" s="93"/>
      <c r="AH609" s="93"/>
      <c r="AI609" s="93"/>
      <c r="AJ609" s="93"/>
      <c r="AK609" s="93"/>
      <c r="AL609" s="93"/>
      <c r="AM609" s="93"/>
      <c r="AN609" s="93"/>
      <c r="AO609" s="93"/>
      <c r="AP609" s="93"/>
      <c r="AQ609" s="93"/>
      <c r="AR609" s="93"/>
      <c r="AS609" s="93"/>
      <c r="AT609" s="93"/>
      <c r="AU609" s="93"/>
      <c r="AV609" s="93"/>
      <c r="AW609" s="93"/>
      <c r="AX609" s="93"/>
      <c r="AY609" s="93"/>
      <c r="AZ609" s="93"/>
      <c r="BA609" s="93"/>
      <c r="BB609" s="93"/>
      <c r="BC609" s="93"/>
      <c r="BD609" s="93"/>
      <c r="BE609" s="93"/>
      <c r="BF609" s="93"/>
      <c r="BG609" s="93"/>
      <c r="BH609" s="93"/>
      <c r="BI609" s="93"/>
      <c r="BJ609" s="93"/>
      <c r="BK609" s="93"/>
      <c r="BL609" s="93"/>
      <c r="BM609" s="93"/>
      <c r="BN609" s="93"/>
      <c r="BO609" s="93"/>
      <c r="BP609" s="93"/>
      <c r="BQ609" s="93"/>
      <c r="BR609" s="93"/>
      <c r="BS609" s="93"/>
      <c r="BT609" s="93"/>
      <c r="BU609" s="93"/>
      <c r="BV609" s="93"/>
      <c r="BW609" s="93"/>
      <c r="BX609" s="93"/>
      <c r="BY609" s="93"/>
      <c r="BZ609" s="93"/>
      <c r="CA609" s="93"/>
      <c r="CB609" s="93"/>
      <c r="CC609" s="93"/>
      <c r="CD609" s="93"/>
      <c r="CE609" s="93"/>
      <c r="CF609" s="93"/>
      <c r="CG609" s="93"/>
      <c r="CH609" s="93"/>
      <c r="CI609" s="93"/>
      <c r="CJ609" s="93"/>
      <c r="CK609" s="93"/>
      <c r="CL609" s="93"/>
      <c r="CM609" s="93"/>
      <c r="CN609" s="93"/>
      <c r="CO609" s="93"/>
      <c r="CP609" s="93"/>
      <c r="CQ609" s="93"/>
      <c r="CR609" s="93"/>
      <c r="CS609" s="93"/>
      <c r="CT609" s="93"/>
      <c r="CU609" s="93"/>
      <c r="CV609" s="93"/>
      <c r="CW609" s="93"/>
      <c r="CX609" s="93"/>
      <c r="CY609" s="93"/>
      <c r="CZ609" s="93"/>
      <c r="DA609" s="93"/>
      <c r="DB609" s="93"/>
      <c r="DC609" s="93"/>
      <c r="DD609" s="93"/>
      <c r="DE609" s="93"/>
      <c r="DF609" s="93"/>
      <c r="DG609" s="93"/>
      <c r="DH609" s="93"/>
      <c r="DI609" s="93"/>
      <c r="DJ609" s="93"/>
      <c r="DK609" s="93"/>
      <c r="DL609" s="93"/>
      <c r="DM609" s="93"/>
      <c r="DN609" s="93"/>
      <c r="DO609" s="93"/>
      <c r="DP609" s="93"/>
      <c r="DQ609" s="93"/>
      <c r="DR609" s="93"/>
    </row>
    <row r="610">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c r="AA610" s="93"/>
      <c r="AB610" s="93"/>
      <c r="AC610" s="93"/>
      <c r="AD610" s="93"/>
      <c r="AE610" s="93"/>
      <c r="AF610" s="93"/>
      <c r="AG610" s="93"/>
      <c r="AH610" s="93"/>
      <c r="AI610" s="93"/>
      <c r="AJ610" s="93"/>
      <c r="AK610" s="93"/>
      <c r="AL610" s="93"/>
      <c r="AM610" s="93"/>
      <c r="AN610" s="93"/>
      <c r="AO610" s="93"/>
      <c r="AP610" s="93"/>
      <c r="AQ610" s="93"/>
      <c r="AR610" s="93"/>
      <c r="AS610" s="93"/>
      <c r="AT610" s="93"/>
      <c r="AU610" s="93"/>
      <c r="AV610" s="93"/>
      <c r="AW610" s="93"/>
      <c r="AX610" s="93"/>
      <c r="AY610" s="93"/>
      <c r="AZ610" s="93"/>
      <c r="BA610" s="93"/>
      <c r="BB610" s="93"/>
      <c r="BC610" s="93"/>
      <c r="BD610" s="93"/>
      <c r="BE610" s="93"/>
      <c r="BF610" s="93"/>
      <c r="BG610" s="93"/>
      <c r="BH610" s="93"/>
      <c r="BI610" s="93"/>
      <c r="BJ610" s="93"/>
      <c r="BK610" s="93"/>
      <c r="BL610" s="93"/>
      <c r="BM610" s="93"/>
      <c r="BN610" s="93"/>
      <c r="BO610" s="93"/>
      <c r="BP610" s="93"/>
      <c r="BQ610" s="93"/>
      <c r="BR610" s="93"/>
      <c r="BS610" s="93"/>
      <c r="BT610" s="93"/>
      <c r="BU610" s="93"/>
      <c r="BV610" s="93"/>
      <c r="BW610" s="93"/>
      <c r="BX610" s="93"/>
      <c r="BY610" s="93"/>
      <c r="BZ610" s="93"/>
      <c r="CA610" s="93"/>
      <c r="CB610" s="93"/>
      <c r="CC610" s="93"/>
      <c r="CD610" s="93"/>
      <c r="CE610" s="93"/>
      <c r="CF610" s="93"/>
      <c r="CG610" s="93"/>
      <c r="CH610" s="93"/>
      <c r="CI610" s="93"/>
      <c r="CJ610" s="93"/>
      <c r="CK610" s="93"/>
      <c r="CL610" s="93"/>
      <c r="CM610" s="93"/>
      <c r="CN610" s="93"/>
      <c r="CO610" s="93"/>
      <c r="CP610" s="93"/>
      <c r="CQ610" s="93"/>
      <c r="CR610" s="93"/>
      <c r="CS610" s="93"/>
      <c r="CT610" s="93"/>
      <c r="CU610" s="93"/>
      <c r="CV610" s="93"/>
      <c r="CW610" s="93"/>
      <c r="CX610" s="93"/>
      <c r="CY610" s="93"/>
      <c r="CZ610" s="93"/>
      <c r="DA610" s="93"/>
      <c r="DB610" s="93"/>
      <c r="DC610" s="93"/>
      <c r="DD610" s="93"/>
      <c r="DE610" s="93"/>
      <c r="DF610" s="93"/>
      <c r="DG610" s="93"/>
      <c r="DH610" s="93"/>
      <c r="DI610" s="93"/>
      <c r="DJ610" s="93"/>
      <c r="DK610" s="93"/>
      <c r="DL610" s="93"/>
      <c r="DM610" s="93"/>
      <c r="DN610" s="93"/>
      <c r="DO610" s="93"/>
      <c r="DP610" s="93"/>
      <c r="DQ610" s="93"/>
      <c r="DR610" s="93"/>
    </row>
    <row r="611">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c r="AA611" s="93"/>
      <c r="AB611" s="93"/>
      <c r="AC611" s="93"/>
      <c r="AD611" s="93"/>
      <c r="AE611" s="93"/>
      <c r="AF611" s="93"/>
      <c r="AG611" s="93"/>
      <c r="AH611" s="93"/>
      <c r="AI611" s="93"/>
      <c r="AJ611" s="93"/>
      <c r="AK611" s="93"/>
      <c r="AL611" s="93"/>
      <c r="AM611" s="93"/>
      <c r="AN611" s="93"/>
      <c r="AO611" s="93"/>
      <c r="AP611" s="93"/>
      <c r="AQ611" s="93"/>
      <c r="AR611" s="93"/>
      <c r="AS611" s="93"/>
      <c r="AT611" s="93"/>
      <c r="AU611" s="93"/>
      <c r="AV611" s="93"/>
      <c r="AW611" s="93"/>
      <c r="AX611" s="93"/>
      <c r="AY611" s="93"/>
      <c r="AZ611" s="93"/>
      <c r="BA611" s="93"/>
      <c r="BB611" s="93"/>
      <c r="BC611" s="93"/>
      <c r="BD611" s="93"/>
      <c r="BE611" s="93"/>
      <c r="BF611" s="93"/>
      <c r="BG611" s="93"/>
      <c r="BH611" s="93"/>
      <c r="BI611" s="93"/>
      <c r="BJ611" s="93"/>
      <c r="BK611" s="93"/>
      <c r="BL611" s="93"/>
      <c r="BM611" s="93"/>
      <c r="BN611" s="93"/>
      <c r="BO611" s="93"/>
      <c r="BP611" s="93"/>
      <c r="BQ611" s="93"/>
      <c r="BR611" s="93"/>
      <c r="BS611" s="93"/>
      <c r="BT611" s="93"/>
      <c r="BU611" s="93"/>
      <c r="BV611" s="93"/>
      <c r="BW611" s="93"/>
      <c r="BX611" s="93"/>
      <c r="BY611" s="93"/>
      <c r="BZ611" s="93"/>
      <c r="CA611" s="93"/>
      <c r="CB611" s="93"/>
      <c r="CC611" s="93"/>
      <c r="CD611" s="93"/>
      <c r="CE611" s="93"/>
      <c r="CF611" s="93"/>
      <c r="CG611" s="93"/>
      <c r="CH611" s="93"/>
      <c r="CI611" s="93"/>
      <c r="CJ611" s="93"/>
      <c r="CK611" s="93"/>
      <c r="CL611" s="93"/>
      <c r="CM611" s="93"/>
      <c r="CN611" s="93"/>
      <c r="CO611" s="93"/>
      <c r="CP611" s="93"/>
      <c r="CQ611" s="93"/>
      <c r="CR611" s="93"/>
      <c r="CS611" s="93"/>
      <c r="CT611" s="93"/>
      <c r="CU611" s="93"/>
      <c r="CV611" s="93"/>
      <c r="CW611" s="93"/>
      <c r="CX611" s="93"/>
      <c r="CY611" s="93"/>
      <c r="CZ611" s="93"/>
      <c r="DA611" s="93"/>
      <c r="DB611" s="93"/>
      <c r="DC611" s="93"/>
      <c r="DD611" s="93"/>
      <c r="DE611" s="93"/>
      <c r="DF611" s="93"/>
      <c r="DG611" s="93"/>
      <c r="DH611" s="93"/>
      <c r="DI611" s="93"/>
      <c r="DJ611" s="93"/>
      <c r="DK611" s="93"/>
      <c r="DL611" s="93"/>
      <c r="DM611" s="93"/>
      <c r="DN611" s="93"/>
      <c r="DO611" s="93"/>
      <c r="DP611" s="93"/>
      <c r="DQ611" s="93"/>
      <c r="DR611" s="93"/>
    </row>
    <row r="612">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c r="AA612" s="93"/>
      <c r="AB612" s="93"/>
      <c r="AC612" s="93"/>
      <c r="AD612" s="93"/>
      <c r="AE612" s="93"/>
      <c r="AF612" s="93"/>
      <c r="AG612" s="93"/>
      <c r="AH612" s="93"/>
      <c r="AI612" s="93"/>
      <c r="AJ612" s="93"/>
      <c r="AK612" s="93"/>
      <c r="AL612" s="93"/>
      <c r="AM612" s="93"/>
      <c r="AN612" s="93"/>
      <c r="AO612" s="93"/>
      <c r="AP612" s="93"/>
      <c r="AQ612" s="93"/>
      <c r="AR612" s="93"/>
      <c r="AS612" s="93"/>
      <c r="AT612" s="93"/>
      <c r="AU612" s="93"/>
      <c r="AV612" s="93"/>
      <c r="AW612" s="93"/>
      <c r="AX612" s="93"/>
      <c r="AY612" s="93"/>
      <c r="AZ612" s="93"/>
      <c r="BA612" s="93"/>
      <c r="BB612" s="93"/>
      <c r="BC612" s="93"/>
      <c r="BD612" s="93"/>
      <c r="BE612" s="93"/>
      <c r="BF612" s="93"/>
      <c r="BG612" s="93"/>
      <c r="BH612" s="93"/>
      <c r="BI612" s="93"/>
      <c r="BJ612" s="93"/>
      <c r="BK612" s="93"/>
      <c r="BL612" s="93"/>
      <c r="BM612" s="93"/>
      <c r="BN612" s="93"/>
      <c r="BO612" s="93"/>
      <c r="BP612" s="93"/>
      <c r="BQ612" s="93"/>
      <c r="BR612" s="93"/>
      <c r="BS612" s="93"/>
      <c r="BT612" s="93"/>
      <c r="BU612" s="93"/>
      <c r="BV612" s="93"/>
      <c r="BW612" s="93"/>
      <c r="BX612" s="93"/>
      <c r="BY612" s="93"/>
      <c r="BZ612" s="93"/>
      <c r="CA612" s="93"/>
      <c r="CB612" s="93"/>
      <c r="CC612" s="93"/>
      <c r="CD612" s="93"/>
      <c r="CE612" s="93"/>
      <c r="CF612" s="93"/>
      <c r="CG612" s="93"/>
      <c r="CH612" s="93"/>
      <c r="CI612" s="93"/>
      <c r="CJ612" s="93"/>
      <c r="CK612" s="93"/>
      <c r="CL612" s="93"/>
      <c r="CM612" s="93"/>
      <c r="CN612" s="93"/>
      <c r="CO612" s="93"/>
      <c r="CP612" s="93"/>
      <c r="CQ612" s="93"/>
      <c r="CR612" s="93"/>
      <c r="CS612" s="93"/>
      <c r="CT612" s="93"/>
      <c r="CU612" s="93"/>
      <c r="CV612" s="93"/>
      <c r="CW612" s="93"/>
      <c r="CX612" s="93"/>
      <c r="CY612" s="93"/>
      <c r="CZ612" s="93"/>
      <c r="DA612" s="93"/>
      <c r="DB612" s="93"/>
      <c r="DC612" s="93"/>
      <c r="DD612" s="93"/>
      <c r="DE612" s="93"/>
      <c r="DF612" s="93"/>
      <c r="DG612" s="93"/>
      <c r="DH612" s="93"/>
      <c r="DI612" s="93"/>
      <c r="DJ612" s="93"/>
      <c r="DK612" s="93"/>
      <c r="DL612" s="93"/>
      <c r="DM612" s="93"/>
      <c r="DN612" s="93"/>
      <c r="DO612" s="93"/>
      <c r="DP612" s="93"/>
      <c r="DQ612" s="93"/>
      <c r="DR612" s="93"/>
    </row>
    <row r="613">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c r="AA613" s="93"/>
      <c r="AB613" s="93"/>
      <c r="AC613" s="93"/>
      <c r="AD613" s="93"/>
      <c r="AE613" s="93"/>
      <c r="AF613" s="93"/>
      <c r="AG613" s="93"/>
      <c r="AH613" s="93"/>
      <c r="AI613" s="93"/>
      <c r="AJ613" s="93"/>
      <c r="AK613" s="93"/>
      <c r="AL613" s="93"/>
      <c r="AM613" s="93"/>
      <c r="AN613" s="93"/>
      <c r="AO613" s="93"/>
      <c r="AP613" s="93"/>
      <c r="AQ613" s="93"/>
      <c r="AR613" s="93"/>
      <c r="AS613" s="93"/>
      <c r="AT613" s="93"/>
      <c r="AU613" s="93"/>
      <c r="AV613" s="93"/>
      <c r="AW613" s="93"/>
      <c r="AX613" s="93"/>
      <c r="AY613" s="93"/>
      <c r="AZ613" s="93"/>
      <c r="BA613" s="93"/>
      <c r="BB613" s="93"/>
      <c r="BC613" s="93"/>
      <c r="BD613" s="93"/>
      <c r="BE613" s="93"/>
      <c r="BF613" s="93"/>
      <c r="BG613" s="93"/>
      <c r="BH613" s="93"/>
      <c r="BI613" s="93"/>
      <c r="BJ613" s="93"/>
      <c r="BK613" s="93"/>
      <c r="BL613" s="93"/>
      <c r="BM613" s="93"/>
      <c r="BN613" s="93"/>
      <c r="BO613" s="93"/>
      <c r="BP613" s="93"/>
      <c r="BQ613" s="93"/>
      <c r="BR613" s="93"/>
      <c r="BS613" s="93"/>
      <c r="BT613" s="93"/>
      <c r="BU613" s="93"/>
      <c r="BV613" s="93"/>
      <c r="BW613" s="93"/>
      <c r="BX613" s="93"/>
      <c r="BY613" s="93"/>
      <c r="BZ613" s="93"/>
      <c r="CA613" s="93"/>
      <c r="CB613" s="93"/>
      <c r="CC613" s="93"/>
      <c r="CD613" s="93"/>
      <c r="CE613" s="93"/>
      <c r="CF613" s="93"/>
      <c r="CG613" s="93"/>
      <c r="CH613" s="93"/>
      <c r="CI613" s="93"/>
      <c r="CJ613" s="93"/>
      <c r="CK613" s="93"/>
      <c r="CL613" s="93"/>
      <c r="CM613" s="93"/>
      <c r="CN613" s="93"/>
      <c r="CO613" s="93"/>
      <c r="CP613" s="93"/>
      <c r="CQ613" s="93"/>
      <c r="CR613" s="93"/>
      <c r="CS613" s="93"/>
      <c r="CT613" s="93"/>
      <c r="CU613" s="93"/>
      <c r="CV613" s="93"/>
      <c r="CW613" s="93"/>
      <c r="CX613" s="93"/>
      <c r="CY613" s="93"/>
      <c r="CZ613" s="93"/>
      <c r="DA613" s="93"/>
      <c r="DB613" s="93"/>
      <c r="DC613" s="93"/>
      <c r="DD613" s="93"/>
      <c r="DE613" s="93"/>
      <c r="DF613" s="93"/>
      <c r="DG613" s="93"/>
      <c r="DH613" s="93"/>
      <c r="DI613" s="93"/>
      <c r="DJ613" s="93"/>
      <c r="DK613" s="93"/>
      <c r="DL613" s="93"/>
      <c r="DM613" s="93"/>
      <c r="DN613" s="93"/>
      <c r="DO613" s="93"/>
      <c r="DP613" s="93"/>
      <c r="DQ613" s="93"/>
      <c r="DR613" s="93"/>
    </row>
    <row r="614">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c r="AA614" s="93"/>
      <c r="AB614" s="93"/>
      <c r="AC614" s="93"/>
      <c r="AD614" s="93"/>
      <c r="AE614" s="93"/>
      <c r="AF614" s="93"/>
      <c r="AG614" s="93"/>
      <c r="AH614" s="93"/>
      <c r="AI614" s="93"/>
      <c r="AJ614" s="93"/>
      <c r="AK614" s="93"/>
      <c r="AL614" s="93"/>
      <c r="AM614" s="93"/>
      <c r="AN614" s="93"/>
      <c r="AO614" s="93"/>
      <c r="AP614" s="93"/>
      <c r="AQ614" s="93"/>
      <c r="AR614" s="93"/>
      <c r="AS614" s="93"/>
      <c r="AT614" s="93"/>
      <c r="AU614" s="93"/>
      <c r="AV614" s="93"/>
      <c r="AW614" s="93"/>
      <c r="AX614" s="93"/>
      <c r="AY614" s="93"/>
      <c r="AZ614" s="93"/>
      <c r="BA614" s="93"/>
      <c r="BB614" s="93"/>
      <c r="BC614" s="93"/>
      <c r="BD614" s="93"/>
      <c r="BE614" s="93"/>
      <c r="BF614" s="93"/>
      <c r="BG614" s="93"/>
      <c r="BH614" s="93"/>
      <c r="BI614" s="93"/>
      <c r="BJ614" s="93"/>
      <c r="BK614" s="93"/>
      <c r="BL614" s="93"/>
      <c r="BM614" s="93"/>
      <c r="BN614" s="93"/>
      <c r="BO614" s="93"/>
      <c r="BP614" s="93"/>
      <c r="BQ614" s="93"/>
      <c r="BR614" s="93"/>
      <c r="BS614" s="93"/>
      <c r="BT614" s="93"/>
      <c r="BU614" s="93"/>
      <c r="BV614" s="93"/>
      <c r="BW614" s="93"/>
      <c r="BX614" s="93"/>
      <c r="BY614" s="93"/>
      <c r="BZ614" s="93"/>
      <c r="CA614" s="93"/>
      <c r="CB614" s="93"/>
      <c r="CC614" s="93"/>
      <c r="CD614" s="93"/>
      <c r="CE614" s="93"/>
      <c r="CF614" s="93"/>
      <c r="CG614" s="93"/>
      <c r="CH614" s="93"/>
      <c r="CI614" s="93"/>
      <c r="CJ614" s="93"/>
      <c r="CK614" s="93"/>
      <c r="CL614" s="93"/>
      <c r="CM614" s="93"/>
      <c r="CN614" s="93"/>
      <c r="CO614" s="93"/>
      <c r="CP614" s="93"/>
      <c r="CQ614" s="93"/>
      <c r="CR614" s="93"/>
      <c r="CS614" s="93"/>
      <c r="CT614" s="93"/>
      <c r="CU614" s="93"/>
      <c r="CV614" s="93"/>
      <c r="CW614" s="93"/>
      <c r="CX614" s="93"/>
      <c r="CY614" s="93"/>
      <c r="CZ614" s="93"/>
      <c r="DA614" s="93"/>
      <c r="DB614" s="93"/>
      <c r="DC614" s="93"/>
      <c r="DD614" s="93"/>
      <c r="DE614" s="93"/>
      <c r="DF614" s="93"/>
      <c r="DG614" s="93"/>
      <c r="DH614" s="93"/>
      <c r="DI614" s="93"/>
      <c r="DJ614" s="93"/>
      <c r="DK614" s="93"/>
      <c r="DL614" s="93"/>
      <c r="DM614" s="93"/>
      <c r="DN614" s="93"/>
      <c r="DO614" s="93"/>
      <c r="DP614" s="93"/>
      <c r="DQ614" s="93"/>
      <c r="DR614" s="93"/>
    </row>
    <row r="615">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c r="AA615" s="93"/>
      <c r="AB615" s="93"/>
      <c r="AC615" s="93"/>
      <c r="AD615" s="93"/>
      <c r="AE615" s="93"/>
      <c r="AF615" s="93"/>
      <c r="AG615" s="93"/>
      <c r="AH615" s="93"/>
      <c r="AI615" s="93"/>
      <c r="AJ615" s="93"/>
      <c r="AK615" s="93"/>
      <c r="AL615" s="93"/>
      <c r="AM615" s="93"/>
      <c r="AN615" s="93"/>
      <c r="AO615" s="93"/>
      <c r="AP615" s="93"/>
      <c r="AQ615" s="93"/>
      <c r="AR615" s="93"/>
      <c r="AS615" s="93"/>
      <c r="AT615" s="93"/>
      <c r="AU615" s="93"/>
      <c r="AV615" s="93"/>
      <c r="AW615" s="93"/>
      <c r="AX615" s="93"/>
      <c r="AY615" s="93"/>
      <c r="AZ615" s="93"/>
      <c r="BA615" s="93"/>
      <c r="BB615" s="93"/>
      <c r="BC615" s="93"/>
      <c r="BD615" s="93"/>
      <c r="BE615" s="93"/>
      <c r="BF615" s="93"/>
      <c r="BG615" s="93"/>
      <c r="BH615" s="93"/>
      <c r="BI615" s="93"/>
      <c r="BJ615" s="93"/>
      <c r="BK615" s="93"/>
      <c r="BL615" s="93"/>
      <c r="BM615" s="93"/>
      <c r="BN615" s="93"/>
      <c r="BO615" s="93"/>
      <c r="BP615" s="93"/>
      <c r="BQ615" s="93"/>
      <c r="BR615" s="93"/>
      <c r="BS615" s="93"/>
      <c r="BT615" s="93"/>
      <c r="BU615" s="93"/>
      <c r="BV615" s="93"/>
      <c r="BW615" s="93"/>
      <c r="BX615" s="93"/>
      <c r="BY615" s="93"/>
      <c r="BZ615" s="93"/>
      <c r="CA615" s="93"/>
      <c r="CB615" s="93"/>
      <c r="CC615" s="93"/>
      <c r="CD615" s="93"/>
      <c r="CE615" s="93"/>
      <c r="CF615" s="93"/>
      <c r="CG615" s="93"/>
      <c r="CH615" s="93"/>
      <c r="CI615" s="93"/>
      <c r="CJ615" s="93"/>
      <c r="CK615" s="93"/>
      <c r="CL615" s="93"/>
      <c r="CM615" s="93"/>
      <c r="CN615" s="93"/>
      <c r="CO615" s="93"/>
      <c r="CP615" s="93"/>
      <c r="CQ615" s="93"/>
      <c r="CR615" s="93"/>
      <c r="CS615" s="93"/>
      <c r="CT615" s="93"/>
      <c r="CU615" s="93"/>
      <c r="CV615" s="93"/>
      <c r="CW615" s="93"/>
      <c r="CX615" s="93"/>
      <c r="CY615" s="93"/>
      <c r="CZ615" s="93"/>
      <c r="DA615" s="93"/>
      <c r="DB615" s="93"/>
      <c r="DC615" s="93"/>
      <c r="DD615" s="93"/>
      <c r="DE615" s="93"/>
      <c r="DF615" s="93"/>
      <c r="DG615" s="93"/>
      <c r="DH615" s="93"/>
      <c r="DI615" s="93"/>
      <c r="DJ615" s="93"/>
      <c r="DK615" s="93"/>
      <c r="DL615" s="93"/>
      <c r="DM615" s="93"/>
      <c r="DN615" s="93"/>
      <c r="DO615" s="93"/>
      <c r="DP615" s="93"/>
      <c r="DQ615" s="93"/>
      <c r="DR615" s="93"/>
    </row>
    <row r="616">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c r="AA616" s="93"/>
      <c r="AB616" s="93"/>
      <c r="AC616" s="93"/>
      <c r="AD616" s="93"/>
      <c r="AE616" s="93"/>
      <c r="AF616" s="93"/>
      <c r="AG616" s="93"/>
      <c r="AH616" s="93"/>
      <c r="AI616" s="93"/>
      <c r="AJ616" s="93"/>
      <c r="AK616" s="93"/>
      <c r="AL616" s="93"/>
      <c r="AM616" s="93"/>
      <c r="AN616" s="93"/>
      <c r="AO616" s="93"/>
      <c r="AP616" s="93"/>
      <c r="AQ616" s="93"/>
      <c r="AR616" s="93"/>
      <c r="AS616" s="93"/>
      <c r="AT616" s="93"/>
      <c r="AU616" s="93"/>
      <c r="AV616" s="93"/>
      <c r="AW616" s="93"/>
      <c r="AX616" s="93"/>
      <c r="AY616" s="93"/>
      <c r="AZ616" s="93"/>
      <c r="BA616" s="93"/>
      <c r="BB616" s="93"/>
      <c r="BC616" s="93"/>
      <c r="BD616" s="93"/>
      <c r="BE616" s="93"/>
      <c r="BF616" s="93"/>
      <c r="BG616" s="93"/>
      <c r="BH616" s="93"/>
      <c r="BI616" s="93"/>
      <c r="BJ616" s="93"/>
      <c r="BK616" s="93"/>
      <c r="BL616" s="93"/>
      <c r="BM616" s="93"/>
      <c r="BN616" s="93"/>
      <c r="BO616" s="93"/>
      <c r="BP616" s="93"/>
      <c r="BQ616" s="93"/>
      <c r="BR616" s="93"/>
      <c r="BS616" s="93"/>
      <c r="BT616" s="93"/>
      <c r="BU616" s="93"/>
      <c r="BV616" s="93"/>
      <c r="BW616" s="93"/>
      <c r="BX616" s="93"/>
      <c r="BY616" s="93"/>
      <c r="BZ616" s="93"/>
      <c r="CA616" s="93"/>
      <c r="CB616" s="93"/>
      <c r="CC616" s="93"/>
      <c r="CD616" s="93"/>
      <c r="CE616" s="93"/>
      <c r="CF616" s="93"/>
      <c r="CG616" s="93"/>
      <c r="CH616" s="93"/>
      <c r="CI616" s="93"/>
      <c r="CJ616" s="93"/>
      <c r="CK616" s="93"/>
      <c r="CL616" s="93"/>
      <c r="CM616" s="93"/>
      <c r="CN616" s="93"/>
      <c r="CO616" s="93"/>
      <c r="CP616" s="93"/>
      <c r="CQ616" s="93"/>
      <c r="CR616" s="93"/>
      <c r="CS616" s="93"/>
      <c r="CT616" s="93"/>
      <c r="CU616" s="93"/>
      <c r="CV616" s="93"/>
      <c r="CW616" s="93"/>
      <c r="CX616" s="93"/>
      <c r="CY616" s="93"/>
      <c r="CZ616" s="93"/>
      <c r="DA616" s="93"/>
      <c r="DB616" s="93"/>
      <c r="DC616" s="93"/>
      <c r="DD616" s="93"/>
      <c r="DE616" s="93"/>
      <c r="DF616" s="93"/>
      <c r="DG616" s="93"/>
      <c r="DH616" s="93"/>
      <c r="DI616" s="93"/>
      <c r="DJ616" s="93"/>
      <c r="DK616" s="93"/>
      <c r="DL616" s="93"/>
      <c r="DM616" s="93"/>
      <c r="DN616" s="93"/>
      <c r="DO616" s="93"/>
      <c r="DP616" s="93"/>
      <c r="DQ616" s="93"/>
      <c r="DR616" s="93"/>
    </row>
    <row r="617">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c r="AA617" s="93"/>
      <c r="AB617" s="93"/>
      <c r="AC617" s="93"/>
      <c r="AD617" s="93"/>
      <c r="AE617" s="93"/>
      <c r="AF617" s="93"/>
      <c r="AG617" s="93"/>
      <c r="AH617" s="93"/>
      <c r="AI617" s="93"/>
      <c r="AJ617" s="93"/>
      <c r="AK617" s="93"/>
      <c r="AL617" s="93"/>
      <c r="AM617" s="93"/>
      <c r="AN617" s="93"/>
      <c r="AO617" s="93"/>
      <c r="AP617" s="93"/>
      <c r="AQ617" s="93"/>
      <c r="AR617" s="93"/>
      <c r="AS617" s="93"/>
      <c r="AT617" s="93"/>
      <c r="AU617" s="93"/>
      <c r="AV617" s="93"/>
      <c r="AW617" s="93"/>
      <c r="AX617" s="93"/>
      <c r="AY617" s="93"/>
      <c r="AZ617" s="93"/>
      <c r="BA617" s="93"/>
      <c r="BB617" s="93"/>
      <c r="BC617" s="93"/>
      <c r="BD617" s="93"/>
      <c r="BE617" s="93"/>
      <c r="BF617" s="93"/>
      <c r="BG617" s="93"/>
      <c r="BH617" s="93"/>
      <c r="BI617" s="93"/>
      <c r="BJ617" s="93"/>
      <c r="BK617" s="93"/>
      <c r="BL617" s="93"/>
      <c r="BM617" s="93"/>
      <c r="BN617" s="93"/>
      <c r="BO617" s="93"/>
      <c r="BP617" s="93"/>
      <c r="BQ617" s="93"/>
      <c r="BR617" s="93"/>
      <c r="BS617" s="93"/>
      <c r="BT617" s="93"/>
      <c r="BU617" s="93"/>
      <c r="BV617" s="93"/>
      <c r="BW617" s="93"/>
      <c r="BX617" s="93"/>
      <c r="BY617" s="93"/>
      <c r="BZ617" s="93"/>
      <c r="CA617" s="93"/>
      <c r="CB617" s="93"/>
      <c r="CC617" s="93"/>
      <c r="CD617" s="93"/>
      <c r="CE617" s="93"/>
      <c r="CF617" s="93"/>
      <c r="CG617" s="93"/>
      <c r="CH617" s="93"/>
      <c r="CI617" s="93"/>
      <c r="CJ617" s="93"/>
      <c r="CK617" s="93"/>
      <c r="CL617" s="93"/>
      <c r="CM617" s="93"/>
      <c r="CN617" s="93"/>
      <c r="CO617" s="93"/>
      <c r="CP617" s="93"/>
      <c r="CQ617" s="93"/>
      <c r="CR617" s="93"/>
      <c r="CS617" s="93"/>
      <c r="CT617" s="93"/>
      <c r="CU617" s="93"/>
      <c r="CV617" s="93"/>
      <c r="CW617" s="93"/>
      <c r="CX617" s="93"/>
      <c r="CY617" s="93"/>
      <c r="CZ617" s="93"/>
      <c r="DA617" s="93"/>
      <c r="DB617" s="93"/>
      <c r="DC617" s="93"/>
      <c r="DD617" s="93"/>
      <c r="DE617" s="93"/>
      <c r="DF617" s="93"/>
      <c r="DG617" s="93"/>
      <c r="DH617" s="93"/>
      <c r="DI617" s="93"/>
      <c r="DJ617" s="93"/>
      <c r="DK617" s="93"/>
      <c r="DL617" s="93"/>
      <c r="DM617" s="93"/>
      <c r="DN617" s="93"/>
      <c r="DO617" s="93"/>
      <c r="DP617" s="93"/>
      <c r="DQ617" s="93"/>
      <c r="DR617" s="93"/>
    </row>
    <row r="618">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c r="AA618" s="93"/>
      <c r="AB618" s="93"/>
      <c r="AC618" s="93"/>
      <c r="AD618" s="93"/>
      <c r="AE618" s="93"/>
      <c r="AF618" s="93"/>
      <c r="AG618" s="93"/>
      <c r="AH618" s="93"/>
      <c r="AI618" s="93"/>
      <c r="AJ618" s="93"/>
      <c r="AK618" s="93"/>
      <c r="AL618" s="93"/>
      <c r="AM618" s="93"/>
      <c r="AN618" s="93"/>
      <c r="AO618" s="93"/>
      <c r="AP618" s="93"/>
      <c r="AQ618" s="93"/>
      <c r="AR618" s="93"/>
      <c r="AS618" s="93"/>
      <c r="AT618" s="93"/>
      <c r="AU618" s="93"/>
      <c r="AV618" s="93"/>
      <c r="AW618" s="93"/>
      <c r="AX618" s="93"/>
      <c r="AY618" s="93"/>
      <c r="AZ618" s="93"/>
      <c r="BA618" s="93"/>
      <c r="BB618" s="93"/>
      <c r="BC618" s="93"/>
      <c r="BD618" s="93"/>
      <c r="BE618" s="93"/>
      <c r="BF618" s="93"/>
      <c r="BG618" s="93"/>
      <c r="BH618" s="93"/>
      <c r="BI618" s="93"/>
      <c r="BJ618" s="93"/>
      <c r="BK618" s="93"/>
      <c r="BL618" s="93"/>
      <c r="BM618" s="93"/>
      <c r="BN618" s="93"/>
      <c r="BO618" s="93"/>
      <c r="BP618" s="93"/>
      <c r="BQ618" s="93"/>
      <c r="BR618" s="93"/>
      <c r="BS618" s="93"/>
      <c r="BT618" s="93"/>
      <c r="BU618" s="93"/>
      <c r="BV618" s="93"/>
      <c r="BW618" s="93"/>
      <c r="BX618" s="93"/>
      <c r="BY618" s="93"/>
      <c r="BZ618" s="93"/>
      <c r="CA618" s="93"/>
      <c r="CB618" s="93"/>
      <c r="CC618" s="93"/>
      <c r="CD618" s="93"/>
      <c r="CE618" s="93"/>
      <c r="CF618" s="93"/>
      <c r="CG618" s="93"/>
      <c r="CH618" s="93"/>
      <c r="CI618" s="93"/>
      <c r="CJ618" s="93"/>
      <c r="CK618" s="93"/>
      <c r="CL618" s="93"/>
      <c r="CM618" s="93"/>
      <c r="CN618" s="93"/>
      <c r="CO618" s="93"/>
      <c r="CP618" s="93"/>
      <c r="CQ618" s="93"/>
      <c r="CR618" s="93"/>
      <c r="CS618" s="93"/>
      <c r="CT618" s="93"/>
      <c r="CU618" s="93"/>
      <c r="CV618" s="93"/>
      <c r="CW618" s="93"/>
      <c r="CX618" s="93"/>
      <c r="CY618" s="93"/>
      <c r="CZ618" s="93"/>
      <c r="DA618" s="93"/>
      <c r="DB618" s="93"/>
      <c r="DC618" s="93"/>
      <c r="DD618" s="93"/>
      <c r="DE618" s="93"/>
      <c r="DF618" s="93"/>
      <c r="DG618" s="93"/>
      <c r="DH618" s="93"/>
      <c r="DI618" s="93"/>
      <c r="DJ618" s="93"/>
      <c r="DK618" s="93"/>
      <c r="DL618" s="93"/>
      <c r="DM618" s="93"/>
      <c r="DN618" s="93"/>
      <c r="DO618" s="93"/>
      <c r="DP618" s="93"/>
      <c r="DQ618" s="93"/>
      <c r="DR618" s="93"/>
    </row>
    <row r="619">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c r="AA619" s="93"/>
      <c r="AB619" s="93"/>
      <c r="AC619" s="93"/>
      <c r="AD619" s="93"/>
      <c r="AE619" s="93"/>
      <c r="AF619" s="93"/>
      <c r="AG619" s="93"/>
      <c r="AH619" s="93"/>
      <c r="AI619" s="93"/>
      <c r="AJ619" s="93"/>
      <c r="AK619" s="93"/>
      <c r="AL619" s="93"/>
      <c r="AM619" s="93"/>
      <c r="AN619" s="93"/>
      <c r="AO619" s="93"/>
      <c r="AP619" s="93"/>
      <c r="AQ619" s="93"/>
      <c r="AR619" s="93"/>
      <c r="AS619" s="93"/>
      <c r="AT619" s="93"/>
      <c r="AU619" s="93"/>
      <c r="AV619" s="93"/>
      <c r="AW619" s="93"/>
      <c r="AX619" s="93"/>
      <c r="AY619" s="93"/>
      <c r="AZ619" s="93"/>
      <c r="BA619" s="93"/>
      <c r="BB619" s="93"/>
      <c r="BC619" s="93"/>
      <c r="BD619" s="93"/>
      <c r="BE619" s="93"/>
      <c r="BF619" s="93"/>
      <c r="BG619" s="93"/>
      <c r="BH619" s="93"/>
      <c r="BI619" s="93"/>
      <c r="BJ619" s="93"/>
      <c r="BK619" s="93"/>
      <c r="BL619" s="93"/>
      <c r="BM619" s="93"/>
      <c r="BN619" s="93"/>
      <c r="BO619" s="93"/>
      <c r="BP619" s="93"/>
      <c r="BQ619" s="93"/>
      <c r="BR619" s="93"/>
      <c r="BS619" s="93"/>
      <c r="BT619" s="93"/>
      <c r="BU619" s="93"/>
      <c r="BV619" s="93"/>
      <c r="BW619" s="93"/>
      <c r="BX619" s="93"/>
      <c r="BY619" s="93"/>
      <c r="BZ619" s="93"/>
      <c r="CA619" s="93"/>
      <c r="CB619" s="93"/>
      <c r="CC619" s="93"/>
      <c r="CD619" s="93"/>
      <c r="CE619" s="93"/>
      <c r="CF619" s="93"/>
      <c r="CG619" s="93"/>
      <c r="CH619" s="93"/>
      <c r="CI619" s="93"/>
      <c r="CJ619" s="93"/>
      <c r="CK619" s="93"/>
      <c r="CL619" s="93"/>
      <c r="CM619" s="93"/>
      <c r="CN619" s="93"/>
      <c r="CO619" s="93"/>
      <c r="CP619" s="93"/>
      <c r="CQ619" s="93"/>
      <c r="CR619" s="93"/>
      <c r="CS619" s="93"/>
      <c r="CT619" s="93"/>
      <c r="CU619" s="93"/>
      <c r="CV619" s="93"/>
      <c r="CW619" s="93"/>
      <c r="CX619" s="93"/>
      <c r="CY619" s="93"/>
      <c r="CZ619" s="93"/>
      <c r="DA619" s="93"/>
      <c r="DB619" s="93"/>
      <c r="DC619" s="93"/>
      <c r="DD619" s="93"/>
      <c r="DE619" s="93"/>
      <c r="DF619" s="93"/>
      <c r="DG619" s="93"/>
      <c r="DH619" s="93"/>
      <c r="DI619" s="93"/>
      <c r="DJ619" s="93"/>
      <c r="DK619" s="93"/>
      <c r="DL619" s="93"/>
      <c r="DM619" s="93"/>
      <c r="DN619" s="93"/>
      <c r="DO619" s="93"/>
      <c r="DP619" s="93"/>
      <c r="DQ619" s="93"/>
      <c r="DR619" s="93"/>
    </row>
    <row r="620">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c r="AA620" s="93"/>
      <c r="AB620" s="93"/>
      <c r="AC620" s="93"/>
      <c r="AD620" s="93"/>
      <c r="AE620" s="93"/>
      <c r="AF620" s="93"/>
      <c r="AG620" s="93"/>
      <c r="AH620" s="93"/>
      <c r="AI620" s="93"/>
      <c r="AJ620" s="93"/>
      <c r="AK620" s="93"/>
      <c r="AL620" s="93"/>
      <c r="AM620" s="93"/>
      <c r="AN620" s="93"/>
      <c r="AO620" s="93"/>
      <c r="AP620" s="93"/>
      <c r="AQ620" s="93"/>
      <c r="AR620" s="93"/>
      <c r="AS620" s="93"/>
      <c r="AT620" s="93"/>
      <c r="AU620" s="93"/>
      <c r="AV620" s="93"/>
      <c r="AW620" s="93"/>
      <c r="AX620" s="93"/>
      <c r="AY620" s="93"/>
      <c r="AZ620" s="93"/>
      <c r="BA620" s="93"/>
      <c r="BB620" s="93"/>
      <c r="BC620" s="93"/>
      <c r="BD620" s="93"/>
      <c r="BE620" s="93"/>
      <c r="BF620" s="93"/>
      <c r="BG620" s="93"/>
      <c r="BH620" s="93"/>
      <c r="BI620" s="93"/>
      <c r="BJ620" s="93"/>
      <c r="BK620" s="93"/>
      <c r="BL620" s="93"/>
      <c r="BM620" s="93"/>
      <c r="BN620" s="93"/>
      <c r="BO620" s="93"/>
      <c r="BP620" s="93"/>
      <c r="BQ620" s="93"/>
      <c r="BR620" s="93"/>
      <c r="BS620" s="93"/>
      <c r="BT620" s="93"/>
      <c r="BU620" s="93"/>
      <c r="BV620" s="93"/>
      <c r="BW620" s="93"/>
      <c r="BX620" s="93"/>
      <c r="BY620" s="93"/>
      <c r="BZ620" s="93"/>
      <c r="CA620" s="93"/>
      <c r="CB620" s="93"/>
      <c r="CC620" s="93"/>
      <c r="CD620" s="93"/>
      <c r="CE620" s="93"/>
      <c r="CF620" s="93"/>
      <c r="CG620" s="93"/>
      <c r="CH620" s="93"/>
      <c r="CI620" s="93"/>
      <c r="CJ620" s="93"/>
      <c r="CK620" s="93"/>
      <c r="CL620" s="93"/>
      <c r="CM620" s="93"/>
      <c r="CN620" s="93"/>
      <c r="CO620" s="93"/>
      <c r="CP620" s="93"/>
      <c r="CQ620" s="93"/>
      <c r="CR620" s="93"/>
      <c r="CS620" s="93"/>
      <c r="CT620" s="93"/>
      <c r="CU620" s="93"/>
      <c r="CV620" s="93"/>
      <c r="CW620" s="93"/>
      <c r="CX620" s="93"/>
      <c r="CY620" s="93"/>
      <c r="CZ620" s="93"/>
      <c r="DA620" s="93"/>
      <c r="DB620" s="93"/>
      <c r="DC620" s="93"/>
      <c r="DD620" s="93"/>
      <c r="DE620" s="93"/>
      <c r="DF620" s="93"/>
      <c r="DG620" s="93"/>
      <c r="DH620" s="93"/>
      <c r="DI620" s="93"/>
      <c r="DJ620" s="93"/>
      <c r="DK620" s="93"/>
      <c r="DL620" s="93"/>
      <c r="DM620" s="93"/>
      <c r="DN620" s="93"/>
      <c r="DO620" s="93"/>
      <c r="DP620" s="93"/>
      <c r="DQ620" s="93"/>
      <c r="DR620" s="93"/>
    </row>
    <row r="621">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c r="AA621" s="93"/>
      <c r="AB621" s="93"/>
      <c r="AC621" s="93"/>
      <c r="AD621" s="93"/>
      <c r="AE621" s="93"/>
      <c r="AF621" s="93"/>
      <c r="AG621" s="93"/>
      <c r="AH621" s="93"/>
      <c r="AI621" s="93"/>
      <c r="AJ621" s="93"/>
      <c r="AK621" s="93"/>
      <c r="AL621" s="93"/>
      <c r="AM621" s="93"/>
      <c r="AN621" s="93"/>
      <c r="AO621" s="93"/>
      <c r="AP621" s="93"/>
      <c r="AQ621" s="93"/>
      <c r="AR621" s="93"/>
      <c r="AS621" s="93"/>
      <c r="AT621" s="93"/>
      <c r="AU621" s="93"/>
      <c r="AV621" s="93"/>
      <c r="AW621" s="93"/>
      <c r="AX621" s="93"/>
      <c r="AY621" s="93"/>
      <c r="AZ621" s="93"/>
      <c r="BA621" s="93"/>
      <c r="BB621" s="93"/>
      <c r="BC621" s="93"/>
      <c r="BD621" s="93"/>
      <c r="BE621" s="93"/>
      <c r="BF621" s="93"/>
      <c r="BG621" s="93"/>
      <c r="BH621" s="93"/>
      <c r="BI621" s="93"/>
      <c r="BJ621" s="93"/>
      <c r="BK621" s="93"/>
      <c r="BL621" s="93"/>
      <c r="BM621" s="93"/>
      <c r="BN621" s="93"/>
      <c r="BO621" s="93"/>
      <c r="BP621" s="93"/>
      <c r="BQ621" s="93"/>
      <c r="BR621" s="93"/>
      <c r="BS621" s="93"/>
      <c r="BT621" s="93"/>
      <c r="BU621" s="93"/>
      <c r="BV621" s="93"/>
      <c r="BW621" s="93"/>
      <c r="BX621" s="93"/>
      <c r="BY621" s="93"/>
      <c r="BZ621" s="93"/>
      <c r="CA621" s="93"/>
      <c r="CB621" s="93"/>
      <c r="CC621" s="93"/>
      <c r="CD621" s="93"/>
      <c r="CE621" s="93"/>
      <c r="CF621" s="93"/>
      <c r="CG621" s="93"/>
      <c r="CH621" s="93"/>
      <c r="CI621" s="93"/>
      <c r="CJ621" s="93"/>
      <c r="CK621" s="93"/>
      <c r="CL621" s="93"/>
      <c r="CM621" s="93"/>
      <c r="CN621" s="93"/>
      <c r="CO621" s="93"/>
      <c r="CP621" s="93"/>
      <c r="CQ621" s="93"/>
      <c r="CR621" s="93"/>
      <c r="CS621" s="93"/>
      <c r="CT621" s="93"/>
      <c r="CU621" s="93"/>
      <c r="CV621" s="93"/>
      <c r="CW621" s="93"/>
      <c r="CX621" s="93"/>
      <c r="CY621" s="93"/>
      <c r="CZ621" s="93"/>
      <c r="DA621" s="93"/>
      <c r="DB621" s="93"/>
      <c r="DC621" s="93"/>
      <c r="DD621" s="93"/>
      <c r="DE621" s="93"/>
      <c r="DF621" s="93"/>
      <c r="DG621" s="93"/>
      <c r="DH621" s="93"/>
      <c r="DI621" s="93"/>
      <c r="DJ621" s="93"/>
      <c r="DK621" s="93"/>
      <c r="DL621" s="93"/>
      <c r="DM621" s="93"/>
      <c r="DN621" s="93"/>
      <c r="DO621" s="93"/>
      <c r="DP621" s="93"/>
      <c r="DQ621" s="93"/>
      <c r="DR621" s="93"/>
    </row>
    <row r="622">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c r="AA622" s="93"/>
      <c r="AB622" s="93"/>
      <c r="AC622" s="93"/>
      <c r="AD622" s="93"/>
      <c r="AE622" s="93"/>
      <c r="AF622" s="93"/>
      <c r="AG622" s="93"/>
      <c r="AH622" s="93"/>
      <c r="AI622" s="93"/>
      <c r="AJ622" s="93"/>
      <c r="AK622" s="93"/>
      <c r="AL622" s="93"/>
      <c r="AM622" s="93"/>
      <c r="AN622" s="93"/>
      <c r="AO622" s="93"/>
      <c r="AP622" s="93"/>
      <c r="AQ622" s="93"/>
      <c r="AR622" s="93"/>
      <c r="AS622" s="93"/>
      <c r="AT622" s="93"/>
      <c r="AU622" s="93"/>
      <c r="AV622" s="93"/>
      <c r="AW622" s="93"/>
      <c r="AX622" s="93"/>
      <c r="AY622" s="93"/>
      <c r="AZ622" s="93"/>
      <c r="BA622" s="93"/>
      <c r="BB622" s="93"/>
      <c r="BC622" s="93"/>
      <c r="BD622" s="93"/>
      <c r="BE622" s="93"/>
      <c r="BF622" s="93"/>
      <c r="BG622" s="93"/>
      <c r="BH622" s="93"/>
      <c r="BI622" s="93"/>
      <c r="BJ622" s="93"/>
      <c r="BK622" s="93"/>
      <c r="BL622" s="93"/>
      <c r="BM622" s="93"/>
      <c r="BN622" s="93"/>
      <c r="BO622" s="93"/>
      <c r="BP622" s="93"/>
      <c r="BQ622" s="93"/>
      <c r="BR622" s="93"/>
      <c r="BS622" s="93"/>
      <c r="BT622" s="93"/>
      <c r="BU622" s="93"/>
      <c r="BV622" s="93"/>
      <c r="BW622" s="93"/>
      <c r="BX622" s="93"/>
      <c r="BY622" s="93"/>
      <c r="BZ622" s="93"/>
      <c r="CA622" s="93"/>
      <c r="CB622" s="93"/>
      <c r="CC622" s="93"/>
      <c r="CD622" s="93"/>
      <c r="CE622" s="93"/>
      <c r="CF622" s="93"/>
      <c r="CG622" s="93"/>
      <c r="CH622" s="93"/>
      <c r="CI622" s="93"/>
      <c r="CJ622" s="93"/>
      <c r="CK622" s="93"/>
      <c r="CL622" s="93"/>
      <c r="CM622" s="93"/>
      <c r="CN622" s="93"/>
      <c r="CO622" s="93"/>
      <c r="CP622" s="93"/>
      <c r="CQ622" s="93"/>
      <c r="CR622" s="93"/>
      <c r="CS622" s="93"/>
      <c r="CT622" s="93"/>
      <c r="CU622" s="93"/>
      <c r="CV622" s="93"/>
      <c r="CW622" s="93"/>
      <c r="CX622" s="93"/>
      <c r="CY622" s="93"/>
      <c r="CZ622" s="93"/>
      <c r="DA622" s="93"/>
      <c r="DB622" s="93"/>
      <c r="DC622" s="93"/>
      <c r="DD622" s="93"/>
      <c r="DE622" s="93"/>
      <c r="DF622" s="93"/>
      <c r="DG622" s="93"/>
      <c r="DH622" s="93"/>
      <c r="DI622" s="93"/>
      <c r="DJ622" s="93"/>
      <c r="DK622" s="93"/>
      <c r="DL622" s="93"/>
      <c r="DM622" s="93"/>
      <c r="DN622" s="93"/>
      <c r="DO622" s="93"/>
      <c r="DP622" s="93"/>
      <c r="DQ622" s="93"/>
      <c r="DR622" s="93"/>
    </row>
    <row r="623">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c r="AA623" s="93"/>
      <c r="AB623" s="93"/>
      <c r="AC623" s="93"/>
      <c r="AD623" s="93"/>
      <c r="AE623" s="93"/>
      <c r="AF623" s="93"/>
      <c r="AG623" s="93"/>
      <c r="AH623" s="93"/>
      <c r="AI623" s="93"/>
      <c r="AJ623" s="93"/>
      <c r="AK623" s="93"/>
      <c r="AL623" s="93"/>
      <c r="AM623" s="93"/>
      <c r="AN623" s="93"/>
      <c r="AO623" s="93"/>
      <c r="AP623" s="93"/>
      <c r="AQ623" s="93"/>
      <c r="AR623" s="93"/>
      <c r="AS623" s="93"/>
      <c r="AT623" s="93"/>
      <c r="AU623" s="93"/>
      <c r="AV623" s="93"/>
      <c r="AW623" s="93"/>
      <c r="AX623" s="93"/>
      <c r="AY623" s="93"/>
      <c r="AZ623" s="93"/>
      <c r="BA623" s="93"/>
      <c r="BB623" s="93"/>
      <c r="BC623" s="93"/>
      <c r="BD623" s="93"/>
      <c r="BE623" s="93"/>
      <c r="BF623" s="93"/>
      <c r="BG623" s="93"/>
      <c r="BH623" s="93"/>
      <c r="BI623" s="93"/>
      <c r="BJ623" s="93"/>
      <c r="BK623" s="93"/>
      <c r="BL623" s="93"/>
      <c r="BM623" s="93"/>
      <c r="BN623" s="93"/>
      <c r="BO623" s="93"/>
      <c r="BP623" s="93"/>
      <c r="BQ623" s="93"/>
      <c r="BR623" s="93"/>
      <c r="BS623" s="93"/>
      <c r="BT623" s="93"/>
      <c r="BU623" s="93"/>
      <c r="BV623" s="93"/>
      <c r="BW623" s="93"/>
      <c r="BX623" s="93"/>
      <c r="BY623" s="93"/>
      <c r="BZ623" s="93"/>
      <c r="CA623" s="93"/>
      <c r="CB623" s="93"/>
      <c r="CC623" s="93"/>
      <c r="CD623" s="93"/>
      <c r="CE623" s="93"/>
      <c r="CF623" s="93"/>
      <c r="CG623" s="93"/>
      <c r="CH623" s="93"/>
      <c r="CI623" s="93"/>
      <c r="CJ623" s="93"/>
      <c r="CK623" s="93"/>
      <c r="CL623" s="93"/>
      <c r="CM623" s="93"/>
      <c r="CN623" s="93"/>
      <c r="CO623" s="93"/>
      <c r="CP623" s="93"/>
      <c r="CQ623" s="93"/>
      <c r="CR623" s="93"/>
      <c r="CS623" s="93"/>
      <c r="CT623" s="93"/>
      <c r="CU623" s="93"/>
      <c r="CV623" s="93"/>
      <c r="CW623" s="93"/>
      <c r="CX623" s="93"/>
      <c r="CY623" s="93"/>
      <c r="CZ623" s="93"/>
      <c r="DA623" s="93"/>
      <c r="DB623" s="93"/>
      <c r="DC623" s="93"/>
      <c r="DD623" s="93"/>
      <c r="DE623" s="93"/>
      <c r="DF623" s="93"/>
      <c r="DG623" s="93"/>
      <c r="DH623" s="93"/>
      <c r="DI623" s="93"/>
      <c r="DJ623" s="93"/>
      <c r="DK623" s="93"/>
      <c r="DL623" s="93"/>
      <c r="DM623" s="93"/>
      <c r="DN623" s="93"/>
      <c r="DO623" s="93"/>
      <c r="DP623" s="93"/>
      <c r="DQ623" s="93"/>
      <c r="DR623" s="93"/>
    </row>
    <row r="624">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c r="AA624" s="93"/>
      <c r="AB624" s="93"/>
      <c r="AC624" s="93"/>
      <c r="AD624" s="93"/>
      <c r="AE624" s="93"/>
      <c r="AF624" s="93"/>
      <c r="AG624" s="93"/>
      <c r="AH624" s="93"/>
      <c r="AI624" s="93"/>
      <c r="AJ624" s="93"/>
      <c r="AK624" s="93"/>
      <c r="AL624" s="93"/>
      <c r="AM624" s="93"/>
      <c r="AN624" s="93"/>
      <c r="AO624" s="93"/>
      <c r="AP624" s="93"/>
      <c r="AQ624" s="93"/>
      <c r="AR624" s="93"/>
      <c r="AS624" s="93"/>
      <c r="AT624" s="93"/>
      <c r="AU624" s="93"/>
      <c r="AV624" s="93"/>
      <c r="AW624" s="93"/>
      <c r="AX624" s="93"/>
      <c r="AY624" s="93"/>
      <c r="AZ624" s="93"/>
      <c r="BA624" s="93"/>
      <c r="BB624" s="93"/>
      <c r="BC624" s="93"/>
      <c r="BD624" s="93"/>
      <c r="BE624" s="93"/>
      <c r="BF624" s="93"/>
      <c r="BG624" s="93"/>
      <c r="BH624" s="93"/>
      <c r="BI624" s="93"/>
      <c r="BJ624" s="93"/>
      <c r="BK624" s="93"/>
      <c r="BL624" s="93"/>
      <c r="BM624" s="93"/>
      <c r="BN624" s="93"/>
      <c r="BO624" s="93"/>
      <c r="BP624" s="93"/>
      <c r="BQ624" s="93"/>
      <c r="BR624" s="93"/>
      <c r="BS624" s="93"/>
      <c r="BT624" s="93"/>
      <c r="BU624" s="93"/>
      <c r="BV624" s="93"/>
      <c r="BW624" s="93"/>
      <c r="BX624" s="93"/>
      <c r="BY624" s="93"/>
      <c r="BZ624" s="93"/>
      <c r="CA624" s="93"/>
      <c r="CB624" s="93"/>
      <c r="CC624" s="93"/>
      <c r="CD624" s="93"/>
      <c r="CE624" s="93"/>
      <c r="CF624" s="93"/>
      <c r="CG624" s="93"/>
      <c r="CH624" s="93"/>
      <c r="CI624" s="93"/>
      <c r="CJ624" s="93"/>
      <c r="CK624" s="93"/>
      <c r="CL624" s="93"/>
      <c r="CM624" s="93"/>
      <c r="CN624" s="93"/>
      <c r="CO624" s="93"/>
      <c r="CP624" s="93"/>
      <c r="CQ624" s="93"/>
      <c r="CR624" s="93"/>
      <c r="CS624" s="93"/>
      <c r="CT624" s="93"/>
      <c r="CU624" s="93"/>
      <c r="CV624" s="93"/>
      <c r="CW624" s="93"/>
      <c r="CX624" s="93"/>
      <c r="CY624" s="93"/>
      <c r="CZ624" s="93"/>
      <c r="DA624" s="93"/>
      <c r="DB624" s="93"/>
      <c r="DC624" s="93"/>
      <c r="DD624" s="93"/>
      <c r="DE624" s="93"/>
      <c r="DF624" s="93"/>
      <c r="DG624" s="93"/>
      <c r="DH624" s="93"/>
      <c r="DI624" s="93"/>
      <c r="DJ624" s="93"/>
      <c r="DK624" s="93"/>
      <c r="DL624" s="93"/>
      <c r="DM624" s="93"/>
      <c r="DN624" s="93"/>
      <c r="DO624" s="93"/>
      <c r="DP624" s="93"/>
      <c r="DQ624" s="93"/>
      <c r="DR624" s="93"/>
    </row>
    <row r="625">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c r="AA625" s="93"/>
      <c r="AB625" s="93"/>
      <c r="AC625" s="93"/>
      <c r="AD625" s="93"/>
      <c r="AE625" s="93"/>
      <c r="AF625" s="93"/>
      <c r="AG625" s="93"/>
      <c r="AH625" s="93"/>
      <c r="AI625" s="93"/>
      <c r="AJ625" s="93"/>
      <c r="AK625" s="93"/>
      <c r="AL625" s="93"/>
      <c r="AM625" s="93"/>
      <c r="AN625" s="93"/>
      <c r="AO625" s="93"/>
      <c r="AP625" s="93"/>
      <c r="AQ625" s="93"/>
      <c r="AR625" s="93"/>
      <c r="AS625" s="93"/>
      <c r="AT625" s="93"/>
      <c r="AU625" s="93"/>
      <c r="AV625" s="93"/>
      <c r="AW625" s="93"/>
      <c r="AX625" s="93"/>
      <c r="AY625" s="93"/>
      <c r="AZ625" s="93"/>
      <c r="BA625" s="93"/>
      <c r="BB625" s="93"/>
      <c r="BC625" s="93"/>
      <c r="BD625" s="93"/>
      <c r="BE625" s="93"/>
      <c r="BF625" s="93"/>
      <c r="BG625" s="93"/>
      <c r="BH625" s="93"/>
      <c r="BI625" s="93"/>
      <c r="BJ625" s="93"/>
      <c r="BK625" s="93"/>
      <c r="BL625" s="93"/>
      <c r="BM625" s="93"/>
      <c r="BN625" s="93"/>
      <c r="BO625" s="93"/>
      <c r="BP625" s="93"/>
      <c r="BQ625" s="93"/>
      <c r="BR625" s="93"/>
      <c r="BS625" s="93"/>
      <c r="BT625" s="93"/>
      <c r="BU625" s="93"/>
      <c r="BV625" s="93"/>
      <c r="BW625" s="93"/>
      <c r="BX625" s="93"/>
      <c r="BY625" s="93"/>
      <c r="BZ625" s="93"/>
      <c r="CA625" s="93"/>
      <c r="CB625" s="93"/>
      <c r="CC625" s="93"/>
      <c r="CD625" s="93"/>
      <c r="CE625" s="93"/>
      <c r="CF625" s="93"/>
      <c r="CG625" s="93"/>
      <c r="CH625" s="93"/>
      <c r="CI625" s="93"/>
      <c r="CJ625" s="93"/>
      <c r="CK625" s="93"/>
      <c r="CL625" s="93"/>
      <c r="CM625" s="93"/>
      <c r="CN625" s="93"/>
      <c r="CO625" s="93"/>
      <c r="CP625" s="93"/>
      <c r="CQ625" s="93"/>
      <c r="CR625" s="93"/>
      <c r="CS625" s="93"/>
      <c r="CT625" s="93"/>
      <c r="CU625" s="93"/>
      <c r="CV625" s="93"/>
      <c r="CW625" s="93"/>
      <c r="CX625" s="93"/>
      <c r="CY625" s="93"/>
      <c r="CZ625" s="93"/>
      <c r="DA625" s="93"/>
      <c r="DB625" s="93"/>
      <c r="DC625" s="93"/>
      <c r="DD625" s="93"/>
      <c r="DE625" s="93"/>
      <c r="DF625" s="93"/>
      <c r="DG625" s="93"/>
      <c r="DH625" s="93"/>
      <c r="DI625" s="93"/>
      <c r="DJ625" s="93"/>
      <c r="DK625" s="93"/>
      <c r="DL625" s="93"/>
      <c r="DM625" s="93"/>
      <c r="DN625" s="93"/>
      <c r="DO625" s="93"/>
      <c r="DP625" s="93"/>
      <c r="DQ625" s="93"/>
      <c r="DR625" s="93"/>
    </row>
    <row r="626">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c r="AA626" s="93"/>
      <c r="AB626" s="93"/>
      <c r="AC626" s="93"/>
      <c r="AD626" s="93"/>
      <c r="AE626" s="93"/>
      <c r="AF626" s="93"/>
      <c r="AG626" s="93"/>
      <c r="AH626" s="93"/>
      <c r="AI626" s="93"/>
      <c r="AJ626" s="93"/>
      <c r="AK626" s="93"/>
      <c r="AL626" s="93"/>
      <c r="AM626" s="93"/>
      <c r="AN626" s="93"/>
      <c r="AO626" s="93"/>
      <c r="AP626" s="93"/>
      <c r="AQ626" s="93"/>
      <c r="AR626" s="93"/>
      <c r="AS626" s="93"/>
      <c r="AT626" s="93"/>
      <c r="AU626" s="93"/>
      <c r="AV626" s="93"/>
      <c r="AW626" s="93"/>
      <c r="AX626" s="93"/>
      <c r="AY626" s="93"/>
      <c r="AZ626" s="93"/>
      <c r="BA626" s="93"/>
      <c r="BB626" s="93"/>
      <c r="BC626" s="93"/>
      <c r="BD626" s="93"/>
      <c r="BE626" s="93"/>
      <c r="BF626" s="93"/>
      <c r="BG626" s="93"/>
      <c r="BH626" s="93"/>
      <c r="BI626" s="93"/>
      <c r="BJ626" s="93"/>
      <c r="BK626" s="93"/>
      <c r="BL626" s="93"/>
      <c r="BM626" s="93"/>
      <c r="BN626" s="93"/>
      <c r="BO626" s="93"/>
      <c r="BP626" s="93"/>
      <c r="BQ626" s="93"/>
      <c r="BR626" s="93"/>
      <c r="BS626" s="93"/>
      <c r="BT626" s="93"/>
      <c r="BU626" s="93"/>
      <c r="BV626" s="93"/>
      <c r="BW626" s="93"/>
      <c r="BX626" s="93"/>
      <c r="BY626" s="93"/>
      <c r="BZ626" s="93"/>
      <c r="CA626" s="93"/>
      <c r="CB626" s="93"/>
      <c r="CC626" s="93"/>
      <c r="CD626" s="93"/>
      <c r="CE626" s="93"/>
      <c r="CF626" s="93"/>
      <c r="CG626" s="93"/>
      <c r="CH626" s="93"/>
      <c r="CI626" s="93"/>
      <c r="CJ626" s="93"/>
      <c r="CK626" s="93"/>
      <c r="CL626" s="93"/>
      <c r="CM626" s="93"/>
      <c r="CN626" s="93"/>
      <c r="CO626" s="93"/>
      <c r="CP626" s="93"/>
      <c r="CQ626" s="93"/>
      <c r="CR626" s="93"/>
      <c r="CS626" s="93"/>
      <c r="CT626" s="93"/>
      <c r="CU626" s="93"/>
      <c r="CV626" s="93"/>
      <c r="CW626" s="93"/>
      <c r="CX626" s="93"/>
      <c r="CY626" s="93"/>
      <c r="CZ626" s="93"/>
      <c r="DA626" s="93"/>
      <c r="DB626" s="93"/>
      <c r="DC626" s="93"/>
      <c r="DD626" s="93"/>
      <c r="DE626" s="93"/>
      <c r="DF626" s="93"/>
      <c r="DG626" s="93"/>
      <c r="DH626" s="93"/>
      <c r="DI626" s="93"/>
      <c r="DJ626" s="93"/>
      <c r="DK626" s="93"/>
      <c r="DL626" s="93"/>
      <c r="DM626" s="93"/>
      <c r="DN626" s="93"/>
      <c r="DO626" s="93"/>
      <c r="DP626" s="93"/>
      <c r="DQ626" s="93"/>
      <c r="DR626" s="93"/>
    </row>
    <row r="627">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c r="AA627" s="93"/>
      <c r="AB627" s="93"/>
      <c r="AC627" s="93"/>
      <c r="AD627" s="93"/>
      <c r="AE627" s="93"/>
      <c r="AF627" s="93"/>
      <c r="AG627" s="93"/>
      <c r="AH627" s="93"/>
      <c r="AI627" s="93"/>
      <c r="AJ627" s="93"/>
      <c r="AK627" s="93"/>
      <c r="AL627" s="93"/>
      <c r="AM627" s="93"/>
      <c r="AN627" s="93"/>
      <c r="AO627" s="93"/>
      <c r="AP627" s="93"/>
      <c r="AQ627" s="93"/>
      <c r="AR627" s="93"/>
      <c r="AS627" s="93"/>
      <c r="AT627" s="93"/>
      <c r="AU627" s="93"/>
      <c r="AV627" s="93"/>
      <c r="AW627" s="93"/>
      <c r="AX627" s="93"/>
      <c r="AY627" s="93"/>
      <c r="AZ627" s="93"/>
      <c r="BA627" s="93"/>
      <c r="BB627" s="93"/>
      <c r="BC627" s="93"/>
      <c r="BD627" s="93"/>
      <c r="BE627" s="93"/>
      <c r="BF627" s="93"/>
      <c r="BG627" s="93"/>
      <c r="BH627" s="93"/>
      <c r="BI627" s="93"/>
      <c r="BJ627" s="93"/>
      <c r="BK627" s="93"/>
      <c r="BL627" s="93"/>
      <c r="BM627" s="93"/>
      <c r="BN627" s="93"/>
      <c r="BO627" s="93"/>
      <c r="BP627" s="93"/>
      <c r="BQ627" s="93"/>
      <c r="BR627" s="93"/>
      <c r="BS627" s="93"/>
      <c r="BT627" s="93"/>
      <c r="BU627" s="93"/>
      <c r="BV627" s="93"/>
      <c r="BW627" s="93"/>
      <c r="BX627" s="93"/>
      <c r="BY627" s="93"/>
      <c r="BZ627" s="93"/>
      <c r="CA627" s="93"/>
      <c r="CB627" s="93"/>
      <c r="CC627" s="93"/>
      <c r="CD627" s="93"/>
      <c r="CE627" s="93"/>
      <c r="CF627" s="93"/>
      <c r="CG627" s="93"/>
      <c r="CH627" s="93"/>
      <c r="CI627" s="93"/>
      <c r="CJ627" s="93"/>
      <c r="CK627" s="93"/>
      <c r="CL627" s="93"/>
      <c r="CM627" s="93"/>
      <c r="CN627" s="93"/>
      <c r="CO627" s="93"/>
      <c r="CP627" s="93"/>
      <c r="CQ627" s="93"/>
      <c r="CR627" s="93"/>
      <c r="CS627" s="93"/>
      <c r="CT627" s="93"/>
      <c r="CU627" s="93"/>
      <c r="CV627" s="93"/>
      <c r="CW627" s="93"/>
      <c r="CX627" s="93"/>
      <c r="CY627" s="93"/>
      <c r="CZ627" s="93"/>
      <c r="DA627" s="93"/>
      <c r="DB627" s="93"/>
      <c r="DC627" s="93"/>
      <c r="DD627" s="93"/>
      <c r="DE627" s="93"/>
      <c r="DF627" s="93"/>
      <c r="DG627" s="93"/>
      <c r="DH627" s="93"/>
      <c r="DI627" s="93"/>
      <c r="DJ627" s="93"/>
      <c r="DK627" s="93"/>
      <c r="DL627" s="93"/>
      <c r="DM627" s="93"/>
      <c r="DN627" s="93"/>
      <c r="DO627" s="93"/>
      <c r="DP627" s="93"/>
      <c r="DQ627" s="93"/>
      <c r="DR627" s="93"/>
    </row>
    <row r="628">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c r="AA628" s="93"/>
      <c r="AB628" s="93"/>
      <c r="AC628" s="93"/>
      <c r="AD628" s="93"/>
      <c r="AE628" s="93"/>
      <c r="AF628" s="93"/>
      <c r="AG628" s="93"/>
      <c r="AH628" s="93"/>
      <c r="AI628" s="93"/>
      <c r="AJ628" s="93"/>
      <c r="AK628" s="93"/>
      <c r="AL628" s="93"/>
      <c r="AM628" s="93"/>
      <c r="AN628" s="93"/>
      <c r="AO628" s="93"/>
      <c r="AP628" s="93"/>
      <c r="AQ628" s="93"/>
      <c r="AR628" s="93"/>
      <c r="AS628" s="93"/>
      <c r="AT628" s="93"/>
      <c r="AU628" s="93"/>
      <c r="AV628" s="93"/>
      <c r="AW628" s="93"/>
      <c r="AX628" s="93"/>
      <c r="AY628" s="93"/>
      <c r="AZ628" s="93"/>
      <c r="BA628" s="93"/>
      <c r="BB628" s="93"/>
      <c r="BC628" s="93"/>
      <c r="BD628" s="93"/>
      <c r="BE628" s="93"/>
      <c r="BF628" s="93"/>
      <c r="BG628" s="93"/>
      <c r="BH628" s="93"/>
      <c r="BI628" s="93"/>
      <c r="BJ628" s="93"/>
      <c r="BK628" s="93"/>
      <c r="BL628" s="93"/>
      <c r="BM628" s="93"/>
      <c r="BN628" s="93"/>
      <c r="BO628" s="93"/>
      <c r="BP628" s="93"/>
      <c r="BQ628" s="93"/>
      <c r="BR628" s="93"/>
      <c r="BS628" s="93"/>
      <c r="BT628" s="93"/>
      <c r="BU628" s="93"/>
      <c r="BV628" s="93"/>
      <c r="BW628" s="93"/>
      <c r="BX628" s="93"/>
      <c r="BY628" s="93"/>
      <c r="BZ628" s="93"/>
      <c r="CA628" s="93"/>
      <c r="CB628" s="93"/>
      <c r="CC628" s="93"/>
      <c r="CD628" s="93"/>
      <c r="CE628" s="93"/>
      <c r="CF628" s="93"/>
      <c r="CG628" s="93"/>
      <c r="CH628" s="93"/>
      <c r="CI628" s="93"/>
      <c r="CJ628" s="93"/>
      <c r="CK628" s="93"/>
      <c r="CL628" s="93"/>
      <c r="CM628" s="93"/>
      <c r="CN628" s="93"/>
      <c r="CO628" s="93"/>
      <c r="CP628" s="93"/>
      <c r="CQ628" s="93"/>
      <c r="CR628" s="93"/>
      <c r="CS628" s="93"/>
      <c r="CT628" s="93"/>
      <c r="CU628" s="93"/>
      <c r="CV628" s="93"/>
      <c r="CW628" s="93"/>
      <c r="CX628" s="93"/>
      <c r="CY628" s="93"/>
      <c r="CZ628" s="93"/>
      <c r="DA628" s="93"/>
      <c r="DB628" s="93"/>
      <c r="DC628" s="93"/>
      <c r="DD628" s="93"/>
      <c r="DE628" s="93"/>
      <c r="DF628" s="93"/>
      <c r="DG628" s="93"/>
      <c r="DH628" s="93"/>
      <c r="DI628" s="93"/>
      <c r="DJ628" s="93"/>
      <c r="DK628" s="93"/>
      <c r="DL628" s="93"/>
      <c r="DM628" s="93"/>
      <c r="DN628" s="93"/>
      <c r="DO628" s="93"/>
      <c r="DP628" s="93"/>
      <c r="DQ628" s="93"/>
      <c r="DR628" s="93"/>
    </row>
    <row r="629">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c r="AA629" s="93"/>
      <c r="AB629" s="93"/>
      <c r="AC629" s="93"/>
      <c r="AD629" s="93"/>
      <c r="AE629" s="93"/>
      <c r="AF629" s="93"/>
      <c r="AG629" s="93"/>
      <c r="AH629" s="93"/>
      <c r="AI629" s="93"/>
      <c r="AJ629" s="93"/>
      <c r="AK629" s="93"/>
      <c r="AL629" s="93"/>
      <c r="AM629" s="93"/>
      <c r="AN629" s="93"/>
      <c r="AO629" s="93"/>
      <c r="AP629" s="93"/>
      <c r="AQ629" s="93"/>
      <c r="AR629" s="93"/>
      <c r="AS629" s="93"/>
      <c r="AT629" s="93"/>
      <c r="AU629" s="93"/>
      <c r="AV629" s="93"/>
      <c r="AW629" s="93"/>
      <c r="AX629" s="93"/>
      <c r="AY629" s="93"/>
      <c r="AZ629" s="93"/>
      <c r="BA629" s="93"/>
      <c r="BB629" s="93"/>
      <c r="BC629" s="93"/>
      <c r="BD629" s="93"/>
      <c r="BE629" s="93"/>
      <c r="BF629" s="93"/>
      <c r="BG629" s="93"/>
      <c r="BH629" s="93"/>
      <c r="BI629" s="93"/>
      <c r="BJ629" s="93"/>
      <c r="BK629" s="93"/>
      <c r="BL629" s="93"/>
      <c r="BM629" s="93"/>
      <c r="BN629" s="93"/>
      <c r="BO629" s="93"/>
      <c r="BP629" s="93"/>
      <c r="BQ629" s="93"/>
      <c r="BR629" s="93"/>
      <c r="BS629" s="93"/>
      <c r="BT629" s="93"/>
      <c r="BU629" s="93"/>
      <c r="BV629" s="93"/>
      <c r="BW629" s="93"/>
      <c r="BX629" s="93"/>
      <c r="BY629" s="93"/>
      <c r="BZ629" s="93"/>
      <c r="CA629" s="93"/>
      <c r="CB629" s="93"/>
      <c r="CC629" s="93"/>
      <c r="CD629" s="93"/>
      <c r="CE629" s="93"/>
      <c r="CF629" s="93"/>
      <c r="CG629" s="93"/>
      <c r="CH629" s="93"/>
      <c r="CI629" s="93"/>
      <c r="CJ629" s="93"/>
      <c r="CK629" s="93"/>
      <c r="CL629" s="93"/>
      <c r="CM629" s="93"/>
      <c r="CN629" s="93"/>
      <c r="CO629" s="93"/>
      <c r="CP629" s="93"/>
      <c r="CQ629" s="93"/>
      <c r="CR629" s="93"/>
      <c r="CS629" s="93"/>
      <c r="CT629" s="93"/>
      <c r="CU629" s="93"/>
      <c r="CV629" s="93"/>
      <c r="CW629" s="93"/>
      <c r="CX629" s="93"/>
      <c r="CY629" s="93"/>
      <c r="CZ629" s="93"/>
      <c r="DA629" s="93"/>
      <c r="DB629" s="93"/>
      <c r="DC629" s="93"/>
      <c r="DD629" s="93"/>
      <c r="DE629" s="93"/>
      <c r="DF629" s="93"/>
      <c r="DG629" s="93"/>
      <c r="DH629" s="93"/>
      <c r="DI629" s="93"/>
      <c r="DJ629" s="93"/>
      <c r="DK629" s="93"/>
      <c r="DL629" s="93"/>
      <c r="DM629" s="93"/>
      <c r="DN629" s="93"/>
      <c r="DO629" s="93"/>
      <c r="DP629" s="93"/>
      <c r="DQ629" s="93"/>
      <c r="DR629" s="93"/>
    </row>
    <row r="630">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c r="AA630" s="93"/>
      <c r="AB630" s="93"/>
      <c r="AC630" s="93"/>
      <c r="AD630" s="93"/>
      <c r="AE630" s="93"/>
      <c r="AF630" s="93"/>
      <c r="AG630" s="93"/>
      <c r="AH630" s="93"/>
      <c r="AI630" s="93"/>
      <c r="AJ630" s="93"/>
      <c r="AK630" s="93"/>
      <c r="AL630" s="93"/>
      <c r="AM630" s="93"/>
      <c r="AN630" s="93"/>
      <c r="AO630" s="93"/>
      <c r="AP630" s="93"/>
      <c r="AQ630" s="93"/>
      <c r="AR630" s="93"/>
      <c r="AS630" s="93"/>
      <c r="AT630" s="93"/>
      <c r="AU630" s="93"/>
      <c r="AV630" s="93"/>
      <c r="AW630" s="93"/>
      <c r="AX630" s="93"/>
      <c r="AY630" s="93"/>
      <c r="AZ630" s="93"/>
      <c r="BA630" s="93"/>
      <c r="BB630" s="93"/>
      <c r="BC630" s="93"/>
      <c r="BD630" s="93"/>
      <c r="BE630" s="93"/>
      <c r="BF630" s="93"/>
      <c r="BG630" s="93"/>
      <c r="BH630" s="93"/>
      <c r="BI630" s="93"/>
      <c r="BJ630" s="93"/>
      <c r="BK630" s="93"/>
      <c r="BL630" s="93"/>
      <c r="BM630" s="93"/>
      <c r="BN630" s="93"/>
      <c r="BO630" s="93"/>
      <c r="BP630" s="93"/>
      <c r="BQ630" s="93"/>
      <c r="BR630" s="93"/>
      <c r="BS630" s="93"/>
      <c r="BT630" s="93"/>
      <c r="BU630" s="93"/>
      <c r="BV630" s="93"/>
      <c r="BW630" s="93"/>
      <c r="BX630" s="93"/>
      <c r="BY630" s="93"/>
      <c r="BZ630" s="93"/>
      <c r="CA630" s="93"/>
      <c r="CB630" s="93"/>
      <c r="CC630" s="93"/>
      <c r="CD630" s="93"/>
      <c r="CE630" s="93"/>
      <c r="CF630" s="93"/>
      <c r="CG630" s="93"/>
      <c r="CH630" s="93"/>
      <c r="CI630" s="93"/>
      <c r="CJ630" s="93"/>
      <c r="CK630" s="93"/>
      <c r="CL630" s="93"/>
      <c r="CM630" s="93"/>
      <c r="CN630" s="93"/>
      <c r="CO630" s="93"/>
      <c r="CP630" s="93"/>
      <c r="CQ630" s="93"/>
      <c r="CR630" s="93"/>
      <c r="CS630" s="93"/>
      <c r="CT630" s="93"/>
      <c r="CU630" s="93"/>
      <c r="CV630" s="93"/>
      <c r="CW630" s="93"/>
      <c r="CX630" s="93"/>
      <c r="CY630" s="93"/>
      <c r="CZ630" s="93"/>
      <c r="DA630" s="93"/>
      <c r="DB630" s="93"/>
      <c r="DC630" s="93"/>
      <c r="DD630" s="93"/>
      <c r="DE630" s="93"/>
      <c r="DF630" s="93"/>
      <c r="DG630" s="93"/>
      <c r="DH630" s="93"/>
      <c r="DI630" s="93"/>
      <c r="DJ630" s="93"/>
      <c r="DK630" s="93"/>
      <c r="DL630" s="93"/>
      <c r="DM630" s="93"/>
      <c r="DN630" s="93"/>
      <c r="DO630" s="93"/>
      <c r="DP630" s="93"/>
      <c r="DQ630" s="93"/>
      <c r="DR630" s="93"/>
    </row>
    <row r="631">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c r="AA631" s="93"/>
      <c r="AB631" s="93"/>
      <c r="AC631" s="93"/>
      <c r="AD631" s="93"/>
      <c r="AE631" s="93"/>
      <c r="AF631" s="93"/>
      <c r="AG631" s="93"/>
      <c r="AH631" s="93"/>
      <c r="AI631" s="93"/>
      <c r="AJ631" s="93"/>
      <c r="AK631" s="93"/>
      <c r="AL631" s="93"/>
      <c r="AM631" s="93"/>
      <c r="AN631" s="93"/>
      <c r="AO631" s="93"/>
      <c r="AP631" s="93"/>
      <c r="AQ631" s="93"/>
      <c r="AR631" s="93"/>
      <c r="AS631" s="93"/>
      <c r="AT631" s="93"/>
      <c r="AU631" s="93"/>
      <c r="AV631" s="93"/>
      <c r="AW631" s="93"/>
      <c r="AX631" s="93"/>
      <c r="AY631" s="93"/>
      <c r="AZ631" s="93"/>
      <c r="BA631" s="93"/>
      <c r="BB631" s="93"/>
      <c r="BC631" s="93"/>
      <c r="BD631" s="93"/>
      <c r="BE631" s="93"/>
      <c r="BF631" s="93"/>
      <c r="BG631" s="93"/>
      <c r="BH631" s="93"/>
      <c r="BI631" s="93"/>
      <c r="BJ631" s="93"/>
      <c r="BK631" s="93"/>
      <c r="BL631" s="93"/>
      <c r="BM631" s="93"/>
      <c r="BN631" s="93"/>
      <c r="BO631" s="93"/>
      <c r="BP631" s="93"/>
      <c r="BQ631" s="93"/>
      <c r="BR631" s="93"/>
      <c r="BS631" s="93"/>
      <c r="BT631" s="93"/>
      <c r="BU631" s="93"/>
      <c r="BV631" s="93"/>
      <c r="BW631" s="93"/>
      <c r="BX631" s="93"/>
      <c r="BY631" s="93"/>
      <c r="BZ631" s="93"/>
      <c r="CA631" s="93"/>
      <c r="CB631" s="93"/>
      <c r="CC631" s="93"/>
      <c r="CD631" s="93"/>
      <c r="CE631" s="93"/>
      <c r="CF631" s="93"/>
      <c r="CG631" s="93"/>
      <c r="CH631" s="93"/>
      <c r="CI631" s="93"/>
      <c r="CJ631" s="93"/>
      <c r="CK631" s="93"/>
      <c r="CL631" s="93"/>
      <c r="CM631" s="93"/>
      <c r="CN631" s="93"/>
      <c r="CO631" s="93"/>
      <c r="CP631" s="93"/>
      <c r="CQ631" s="93"/>
      <c r="CR631" s="93"/>
      <c r="CS631" s="93"/>
      <c r="CT631" s="93"/>
      <c r="CU631" s="93"/>
      <c r="CV631" s="93"/>
      <c r="CW631" s="93"/>
      <c r="CX631" s="93"/>
      <c r="CY631" s="93"/>
      <c r="CZ631" s="93"/>
      <c r="DA631" s="93"/>
      <c r="DB631" s="93"/>
      <c r="DC631" s="93"/>
      <c r="DD631" s="93"/>
      <c r="DE631" s="93"/>
      <c r="DF631" s="93"/>
      <c r="DG631" s="93"/>
      <c r="DH631" s="93"/>
      <c r="DI631" s="93"/>
      <c r="DJ631" s="93"/>
      <c r="DK631" s="93"/>
      <c r="DL631" s="93"/>
      <c r="DM631" s="93"/>
      <c r="DN631" s="93"/>
      <c r="DO631" s="93"/>
      <c r="DP631" s="93"/>
      <c r="DQ631" s="93"/>
      <c r="DR631" s="93"/>
    </row>
    <row r="632">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c r="AA632" s="93"/>
      <c r="AB632" s="93"/>
      <c r="AC632" s="93"/>
      <c r="AD632" s="93"/>
      <c r="AE632" s="93"/>
      <c r="AF632" s="93"/>
      <c r="AG632" s="93"/>
      <c r="AH632" s="93"/>
      <c r="AI632" s="93"/>
      <c r="AJ632" s="93"/>
      <c r="AK632" s="93"/>
      <c r="AL632" s="93"/>
      <c r="AM632" s="93"/>
      <c r="AN632" s="93"/>
      <c r="AO632" s="93"/>
      <c r="AP632" s="93"/>
      <c r="AQ632" s="93"/>
      <c r="AR632" s="93"/>
      <c r="AS632" s="93"/>
      <c r="AT632" s="93"/>
      <c r="AU632" s="93"/>
      <c r="AV632" s="93"/>
      <c r="AW632" s="93"/>
      <c r="AX632" s="93"/>
      <c r="AY632" s="93"/>
      <c r="AZ632" s="93"/>
      <c r="BA632" s="93"/>
      <c r="BB632" s="93"/>
      <c r="BC632" s="93"/>
      <c r="BD632" s="93"/>
      <c r="BE632" s="93"/>
      <c r="BF632" s="93"/>
      <c r="BG632" s="93"/>
      <c r="BH632" s="93"/>
      <c r="BI632" s="93"/>
      <c r="BJ632" s="93"/>
      <c r="BK632" s="93"/>
      <c r="BL632" s="93"/>
      <c r="BM632" s="93"/>
      <c r="BN632" s="93"/>
      <c r="BO632" s="93"/>
      <c r="BP632" s="93"/>
      <c r="BQ632" s="93"/>
      <c r="BR632" s="93"/>
      <c r="BS632" s="93"/>
      <c r="BT632" s="93"/>
      <c r="BU632" s="93"/>
      <c r="BV632" s="93"/>
      <c r="BW632" s="93"/>
      <c r="BX632" s="93"/>
      <c r="BY632" s="93"/>
      <c r="BZ632" s="93"/>
      <c r="CA632" s="93"/>
      <c r="CB632" s="93"/>
      <c r="CC632" s="93"/>
      <c r="CD632" s="93"/>
      <c r="CE632" s="93"/>
      <c r="CF632" s="93"/>
      <c r="CG632" s="93"/>
      <c r="CH632" s="93"/>
      <c r="CI632" s="93"/>
      <c r="CJ632" s="93"/>
      <c r="CK632" s="93"/>
      <c r="CL632" s="93"/>
      <c r="CM632" s="93"/>
      <c r="CN632" s="93"/>
      <c r="CO632" s="93"/>
      <c r="CP632" s="93"/>
      <c r="CQ632" s="93"/>
      <c r="CR632" s="93"/>
      <c r="CS632" s="93"/>
      <c r="CT632" s="93"/>
      <c r="CU632" s="93"/>
      <c r="CV632" s="93"/>
      <c r="CW632" s="93"/>
      <c r="CX632" s="93"/>
      <c r="CY632" s="93"/>
      <c r="CZ632" s="93"/>
      <c r="DA632" s="93"/>
      <c r="DB632" s="93"/>
      <c r="DC632" s="93"/>
      <c r="DD632" s="93"/>
      <c r="DE632" s="93"/>
      <c r="DF632" s="93"/>
      <c r="DG632" s="93"/>
      <c r="DH632" s="93"/>
      <c r="DI632" s="93"/>
      <c r="DJ632" s="93"/>
      <c r="DK632" s="93"/>
      <c r="DL632" s="93"/>
      <c r="DM632" s="93"/>
      <c r="DN632" s="93"/>
      <c r="DO632" s="93"/>
      <c r="DP632" s="93"/>
      <c r="DQ632" s="93"/>
      <c r="DR632" s="93"/>
    </row>
    <row r="633">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c r="AA633" s="93"/>
      <c r="AB633" s="93"/>
      <c r="AC633" s="93"/>
      <c r="AD633" s="93"/>
      <c r="AE633" s="93"/>
      <c r="AF633" s="93"/>
      <c r="AG633" s="93"/>
      <c r="AH633" s="93"/>
      <c r="AI633" s="93"/>
      <c r="AJ633" s="93"/>
      <c r="AK633" s="93"/>
      <c r="AL633" s="93"/>
      <c r="AM633" s="93"/>
      <c r="AN633" s="93"/>
      <c r="AO633" s="93"/>
      <c r="AP633" s="93"/>
      <c r="AQ633" s="93"/>
      <c r="AR633" s="93"/>
      <c r="AS633" s="93"/>
      <c r="AT633" s="93"/>
      <c r="AU633" s="93"/>
      <c r="AV633" s="93"/>
      <c r="AW633" s="93"/>
      <c r="AX633" s="93"/>
      <c r="AY633" s="93"/>
      <c r="AZ633" s="93"/>
      <c r="BA633" s="93"/>
      <c r="BB633" s="93"/>
      <c r="BC633" s="93"/>
      <c r="BD633" s="93"/>
      <c r="BE633" s="93"/>
      <c r="BF633" s="93"/>
      <c r="BG633" s="93"/>
      <c r="BH633" s="93"/>
      <c r="BI633" s="93"/>
      <c r="BJ633" s="93"/>
      <c r="BK633" s="93"/>
      <c r="BL633" s="93"/>
      <c r="BM633" s="93"/>
      <c r="BN633" s="93"/>
      <c r="BO633" s="93"/>
      <c r="BP633" s="93"/>
      <c r="BQ633" s="93"/>
      <c r="BR633" s="93"/>
      <c r="BS633" s="93"/>
      <c r="BT633" s="93"/>
      <c r="BU633" s="93"/>
      <c r="BV633" s="93"/>
      <c r="BW633" s="93"/>
      <c r="BX633" s="93"/>
      <c r="BY633" s="93"/>
      <c r="BZ633" s="93"/>
      <c r="CA633" s="93"/>
      <c r="CB633" s="93"/>
      <c r="CC633" s="93"/>
      <c r="CD633" s="93"/>
      <c r="CE633" s="93"/>
      <c r="CF633" s="93"/>
      <c r="CG633" s="93"/>
      <c r="CH633" s="93"/>
      <c r="CI633" s="93"/>
      <c r="CJ633" s="93"/>
      <c r="CK633" s="93"/>
      <c r="CL633" s="93"/>
      <c r="CM633" s="93"/>
      <c r="CN633" s="93"/>
      <c r="CO633" s="93"/>
      <c r="CP633" s="93"/>
      <c r="CQ633" s="93"/>
      <c r="CR633" s="93"/>
      <c r="CS633" s="93"/>
      <c r="CT633" s="93"/>
      <c r="CU633" s="93"/>
      <c r="CV633" s="93"/>
      <c r="CW633" s="93"/>
      <c r="CX633" s="93"/>
      <c r="CY633" s="93"/>
      <c r="CZ633" s="93"/>
      <c r="DA633" s="93"/>
      <c r="DB633" s="93"/>
      <c r="DC633" s="93"/>
      <c r="DD633" s="93"/>
      <c r="DE633" s="93"/>
      <c r="DF633" s="93"/>
      <c r="DG633" s="93"/>
      <c r="DH633" s="93"/>
      <c r="DI633" s="93"/>
      <c r="DJ633" s="93"/>
      <c r="DK633" s="93"/>
      <c r="DL633" s="93"/>
      <c r="DM633" s="93"/>
      <c r="DN633" s="93"/>
      <c r="DO633" s="93"/>
      <c r="DP633" s="93"/>
      <c r="DQ633" s="93"/>
      <c r="DR633" s="93"/>
    </row>
    <row r="634">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c r="AA634" s="93"/>
      <c r="AB634" s="93"/>
      <c r="AC634" s="93"/>
      <c r="AD634" s="93"/>
      <c r="AE634" s="93"/>
      <c r="AF634" s="93"/>
      <c r="AG634" s="93"/>
      <c r="AH634" s="93"/>
      <c r="AI634" s="93"/>
      <c r="AJ634" s="93"/>
      <c r="AK634" s="93"/>
      <c r="AL634" s="93"/>
      <c r="AM634" s="93"/>
      <c r="AN634" s="93"/>
      <c r="AO634" s="93"/>
      <c r="AP634" s="93"/>
      <c r="AQ634" s="93"/>
      <c r="AR634" s="93"/>
      <c r="AS634" s="93"/>
      <c r="AT634" s="93"/>
      <c r="AU634" s="93"/>
      <c r="AV634" s="93"/>
      <c r="AW634" s="93"/>
      <c r="AX634" s="93"/>
      <c r="AY634" s="93"/>
      <c r="AZ634" s="93"/>
      <c r="BA634" s="93"/>
      <c r="BB634" s="93"/>
      <c r="BC634" s="93"/>
      <c r="BD634" s="93"/>
      <c r="BE634" s="93"/>
      <c r="BF634" s="93"/>
      <c r="BG634" s="93"/>
      <c r="BH634" s="93"/>
      <c r="BI634" s="93"/>
      <c r="BJ634" s="93"/>
      <c r="BK634" s="93"/>
      <c r="BL634" s="93"/>
      <c r="BM634" s="93"/>
      <c r="BN634" s="93"/>
      <c r="BO634" s="93"/>
      <c r="BP634" s="93"/>
      <c r="BQ634" s="93"/>
      <c r="BR634" s="93"/>
      <c r="BS634" s="93"/>
      <c r="BT634" s="93"/>
      <c r="BU634" s="93"/>
      <c r="BV634" s="93"/>
      <c r="BW634" s="93"/>
      <c r="BX634" s="93"/>
      <c r="BY634" s="93"/>
      <c r="BZ634" s="93"/>
      <c r="CA634" s="93"/>
      <c r="CB634" s="93"/>
      <c r="CC634" s="93"/>
      <c r="CD634" s="93"/>
      <c r="CE634" s="93"/>
      <c r="CF634" s="93"/>
      <c r="CG634" s="93"/>
      <c r="CH634" s="93"/>
      <c r="CI634" s="93"/>
      <c r="CJ634" s="93"/>
      <c r="CK634" s="93"/>
      <c r="CL634" s="93"/>
      <c r="CM634" s="93"/>
      <c r="CN634" s="93"/>
      <c r="CO634" s="93"/>
      <c r="CP634" s="93"/>
      <c r="CQ634" s="93"/>
      <c r="CR634" s="93"/>
      <c r="CS634" s="93"/>
      <c r="CT634" s="93"/>
      <c r="CU634" s="93"/>
      <c r="CV634" s="93"/>
      <c r="CW634" s="93"/>
      <c r="CX634" s="93"/>
      <c r="CY634" s="93"/>
      <c r="CZ634" s="93"/>
      <c r="DA634" s="93"/>
      <c r="DB634" s="93"/>
      <c r="DC634" s="93"/>
      <c r="DD634" s="93"/>
      <c r="DE634" s="93"/>
      <c r="DF634" s="93"/>
      <c r="DG634" s="93"/>
      <c r="DH634" s="93"/>
      <c r="DI634" s="93"/>
      <c r="DJ634" s="93"/>
      <c r="DK634" s="93"/>
      <c r="DL634" s="93"/>
      <c r="DM634" s="93"/>
      <c r="DN634" s="93"/>
      <c r="DO634" s="93"/>
      <c r="DP634" s="93"/>
      <c r="DQ634" s="93"/>
      <c r="DR634" s="93"/>
    </row>
    <row r="635">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c r="AA635" s="93"/>
      <c r="AB635" s="93"/>
      <c r="AC635" s="93"/>
      <c r="AD635" s="93"/>
      <c r="AE635" s="93"/>
      <c r="AF635" s="93"/>
      <c r="AG635" s="93"/>
      <c r="AH635" s="93"/>
      <c r="AI635" s="93"/>
      <c r="AJ635" s="93"/>
      <c r="AK635" s="93"/>
      <c r="AL635" s="93"/>
      <c r="AM635" s="93"/>
      <c r="AN635" s="93"/>
      <c r="AO635" s="93"/>
      <c r="AP635" s="93"/>
      <c r="AQ635" s="93"/>
      <c r="AR635" s="93"/>
      <c r="AS635" s="93"/>
      <c r="AT635" s="93"/>
      <c r="AU635" s="93"/>
      <c r="AV635" s="93"/>
      <c r="AW635" s="93"/>
      <c r="AX635" s="93"/>
      <c r="AY635" s="93"/>
      <c r="AZ635" s="93"/>
      <c r="BA635" s="93"/>
      <c r="BB635" s="93"/>
      <c r="BC635" s="93"/>
      <c r="BD635" s="93"/>
      <c r="BE635" s="93"/>
      <c r="BF635" s="93"/>
      <c r="BG635" s="93"/>
      <c r="BH635" s="93"/>
      <c r="BI635" s="93"/>
      <c r="BJ635" s="93"/>
      <c r="BK635" s="93"/>
      <c r="BL635" s="93"/>
      <c r="BM635" s="93"/>
      <c r="BN635" s="93"/>
      <c r="BO635" s="93"/>
      <c r="BP635" s="93"/>
      <c r="BQ635" s="93"/>
      <c r="BR635" s="93"/>
      <c r="BS635" s="93"/>
      <c r="BT635" s="93"/>
      <c r="BU635" s="93"/>
      <c r="BV635" s="93"/>
      <c r="BW635" s="93"/>
      <c r="BX635" s="93"/>
      <c r="BY635" s="93"/>
      <c r="BZ635" s="93"/>
      <c r="CA635" s="93"/>
      <c r="CB635" s="93"/>
      <c r="CC635" s="93"/>
      <c r="CD635" s="93"/>
      <c r="CE635" s="93"/>
      <c r="CF635" s="93"/>
      <c r="CG635" s="93"/>
      <c r="CH635" s="93"/>
      <c r="CI635" s="93"/>
      <c r="CJ635" s="93"/>
      <c r="CK635" s="93"/>
      <c r="CL635" s="93"/>
      <c r="CM635" s="93"/>
      <c r="CN635" s="93"/>
      <c r="CO635" s="93"/>
      <c r="CP635" s="93"/>
      <c r="CQ635" s="93"/>
      <c r="CR635" s="93"/>
      <c r="CS635" s="93"/>
      <c r="CT635" s="93"/>
      <c r="CU635" s="93"/>
      <c r="CV635" s="93"/>
      <c r="CW635" s="93"/>
      <c r="CX635" s="93"/>
      <c r="CY635" s="93"/>
      <c r="CZ635" s="93"/>
      <c r="DA635" s="93"/>
      <c r="DB635" s="93"/>
      <c r="DC635" s="93"/>
      <c r="DD635" s="93"/>
      <c r="DE635" s="93"/>
      <c r="DF635" s="93"/>
      <c r="DG635" s="93"/>
      <c r="DH635" s="93"/>
      <c r="DI635" s="93"/>
      <c r="DJ635" s="93"/>
      <c r="DK635" s="93"/>
      <c r="DL635" s="93"/>
      <c r="DM635" s="93"/>
      <c r="DN635" s="93"/>
      <c r="DO635" s="93"/>
      <c r="DP635" s="93"/>
      <c r="DQ635" s="93"/>
      <c r="DR635" s="93"/>
    </row>
    <row r="636">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c r="AA636" s="93"/>
      <c r="AB636" s="93"/>
      <c r="AC636" s="93"/>
      <c r="AD636" s="93"/>
      <c r="AE636" s="93"/>
      <c r="AF636" s="93"/>
      <c r="AG636" s="93"/>
      <c r="AH636" s="93"/>
      <c r="AI636" s="93"/>
      <c r="AJ636" s="93"/>
      <c r="AK636" s="93"/>
      <c r="AL636" s="93"/>
      <c r="AM636" s="93"/>
      <c r="AN636" s="93"/>
      <c r="AO636" s="93"/>
      <c r="AP636" s="93"/>
      <c r="AQ636" s="93"/>
      <c r="AR636" s="93"/>
      <c r="AS636" s="93"/>
      <c r="AT636" s="93"/>
      <c r="AU636" s="93"/>
      <c r="AV636" s="93"/>
      <c r="AW636" s="93"/>
      <c r="AX636" s="93"/>
      <c r="AY636" s="93"/>
      <c r="AZ636" s="93"/>
      <c r="BA636" s="93"/>
      <c r="BB636" s="93"/>
      <c r="BC636" s="93"/>
      <c r="BD636" s="93"/>
      <c r="BE636" s="93"/>
      <c r="BF636" s="93"/>
      <c r="BG636" s="93"/>
      <c r="BH636" s="93"/>
      <c r="BI636" s="93"/>
      <c r="BJ636" s="93"/>
      <c r="BK636" s="93"/>
      <c r="BL636" s="93"/>
      <c r="BM636" s="93"/>
      <c r="BN636" s="93"/>
      <c r="BO636" s="93"/>
      <c r="BP636" s="93"/>
      <c r="BQ636" s="93"/>
      <c r="BR636" s="93"/>
      <c r="BS636" s="93"/>
      <c r="BT636" s="93"/>
      <c r="BU636" s="93"/>
      <c r="BV636" s="93"/>
      <c r="BW636" s="93"/>
      <c r="BX636" s="93"/>
      <c r="BY636" s="93"/>
      <c r="BZ636" s="93"/>
      <c r="CA636" s="93"/>
      <c r="CB636" s="93"/>
      <c r="CC636" s="93"/>
      <c r="CD636" s="93"/>
      <c r="CE636" s="93"/>
      <c r="CF636" s="93"/>
      <c r="CG636" s="93"/>
      <c r="CH636" s="93"/>
      <c r="CI636" s="93"/>
      <c r="CJ636" s="93"/>
      <c r="CK636" s="93"/>
      <c r="CL636" s="93"/>
      <c r="CM636" s="93"/>
      <c r="CN636" s="93"/>
      <c r="CO636" s="93"/>
      <c r="CP636" s="93"/>
      <c r="CQ636" s="93"/>
      <c r="CR636" s="93"/>
      <c r="CS636" s="93"/>
      <c r="CT636" s="93"/>
      <c r="CU636" s="93"/>
      <c r="CV636" s="93"/>
      <c r="CW636" s="93"/>
      <c r="CX636" s="93"/>
      <c r="CY636" s="93"/>
      <c r="CZ636" s="93"/>
      <c r="DA636" s="93"/>
      <c r="DB636" s="93"/>
      <c r="DC636" s="93"/>
      <c r="DD636" s="93"/>
      <c r="DE636" s="93"/>
      <c r="DF636" s="93"/>
      <c r="DG636" s="93"/>
      <c r="DH636" s="93"/>
      <c r="DI636" s="93"/>
      <c r="DJ636" s="93"/>
      <c r="DK636" s="93"/>
      <c r="DL636" s="93"/>
      <c r="DM636" s="93"/>
      <c r="DN636" s="93"/>
      <c r="DO636" s="93"/>
      <c r="DP636" s="93"/>
      <c r="DQ636" s="93"/>
      <c r="DR636" s="93"/>
    </row>
    <row r="637">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c r="AA637" s="93"/>
      <c r="AB637" s="93"/>
      <c r="AC637" s="93"/>
      <c r="AD637" s="93"/>
      <c r="AE637" s="93"/>
      <c r="AF637" s="93"/>
      <c r="AG637" s="93"/>
      <c r="AH637" s="93"/>
      <c r="AI637" s="93"/>
      <c r="AJ637" s="93"/>
      <c r="AK637" s="93"/>
      <c r="AL637" s="93"/>
      <c r="AM637" s="93"/>
      <c r="AN637" s="93"/>
      <c r="AO637" s="93"/>
      <c r="AP637" s="93"/>
      <c r="AQ637" s="93"/>
      <c r="AR637" s="93"/>
      <c r="AS637" s="93"/>
      <c r="AT637" s="93"/>
      <c r="AU637" s="93"/>
      <c r="AV637" s="93"/>
      <c r="AW637" s="93"/>
      <c r="AX637" s="93"/>
      <c r="AY637" s="93"/>
      <c r="AZ637" s="93"/>
      <c r="BA637" s="93"/>
      <c r="BB637" s="93"/>
      <c r="BC637" s="93"/>
      <c r="BD637" s="93"/>
      <c r="BE637" s="93"/>
      <c r="BF637" s="93"/>
      <c r="BG637" s="93"/>
      <c r="BH637" s="93"/>
      <c r="BI637" s="93"/>
      <c r="BJ637" s="93"/>
      <c r="BK637" s="93"/>
      <c r="BL637" s="93"/>
      <c r="BM637" s="93"/>
      <c r="BN637" s="93"/>
      <c r="BO637" s="93"/>
      <c r="BP637" s="93"/>
      <c r="BQ637" s="93"/>
      <c r="BR637" s="93"/>
      <c r="BS637" s="93"/>
      <c r="BT637" s="93"/>
      <c r="BU637" s="93"/>
      <c r="BV637" s="93"/>
      <c r="BW637" s="93"/>
      <c r="BX637" s="93"/>
      <c r="BY637" s="93"/>
      <c r="BZ637" s="93"/>
      <c r="CA637" s="93"/>
      <c r="CB637" s="93"/>
      <c r="CC637" s="93"/>
      <c r="CD637" s="93"/>
      <c r="CE637" s="93"/>
      <c r="CF637" s="93"/>
      <c r="CG637" s="93"/>
      <c r="CH637" s="93"/>
      <c r="CI637" s="93"/>
      <c r="CJ637" s="93"/>
      <c r="CK637" s="93"/>
      <c r="CL637" s="93"/>
      <c r="CM637" s="93"/>
      <c r="CN637" s="93"/>
      <c r="CO637" s="93"/>
      <c r="CP637" s="93"/>
      <c r="CQ637" s="93"/>
      <c r="CR637" s="93"/>
      <c r="CS637" s="93"/>
      <c r="CT637" s="93"/>
      <c r="CU637" s="93"/>
      <c r="CV637" s="93"/>
      <c r="CW637" s="93"/>
      <c r="CX637" s="93"/>
      <c r="CY637" s="93"/>
      <c r="CZ637" s="93"/>
      <c r="DA637" s="93"/>
      <c r="DB637" s="93"/>
      <c r="DC637" s="93"/>
      <c r="DD637" s="93"/>
      <c r="DE637" s="93"/>
      <c r="DF637" s="93"/>
      <c r="DG637" s="93"/>
      <c r="DH637" s="93"/>
      <c r="DI637" s="93"/>
      <c r="DJ637" s="93"/>
      <c r="DK637" s="93"/>
      <c r="DL637" s="93"/>
      <c r="DM637" s="93"/>
      <c r="DN637" s="93"/>
      <c r="DO637" s="93"/>
      <c r="DP637" s="93"/>
      <c r="DQ637" s="93"/>
      <c r="DR637" s="93"/>
    </row>
    <row r="638">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c r="AA638" s="93"/>
      <c r="AB638" s="93"/>
      <c r="AC638" s="93"/>
      <c r="AD638" s="93"/>
      <c r="AE638" s="93"/>
      <c r="AF638" s="93"/>
      <c r="AG638" s="93"/>
      <c r="AH638" s="93"/>
      <c r="AI638" s="93"/>
      <c r="AJ638" s="93"/>
      <c r="AK638" s="93"/>
      <c r="AL638" s="93"/>
      <c r="AM638" s="93"/>
      <c r="AN638" s="93"/>
      <c r="AO638" s="93"/>
      <c r="AP638" s="93"/>
      <c r="AQ638" s="93"/>
      <c r="AR638" s="93"/>
      <c r="AS638" s="93"/>
      <c r="AT638" s="93"/>
      <c r="AU638" s="93"/>
      <c r="AV638" s="93"/>
      <c r="AW638" s="93"/>
      <c r="AX638" s="93"/>
      <c r="AY638" s="93"/>
      <c r="AZ638" s="93"/>
      <c r="BA638" s="93"/>
      <c r="BB638" s="93"/>
      <c r="BC638" s="93"/>
      <c r="BD638" s="93"/>
      <c r="BE638" s="93"/>
      <c r="BF638" s="93"/>
      <c r="BG638" s="93"/>
      <c r="BH638" s="93"/>
      <c r="BI638" s="93"/>
      <c r="BJ638" s="93"/>
      <c r="BK638" s="93"/>
      <c r="BL638" s="93"/>
      <c r="BM638" s="93"/>
      <c r="BN638" s="93"/>
      <c r="BO638" s="93"/>
      <c r="BP638" s="93"/>
      <c r="BQ638" s="93"/>
      <c r="BR638" s="93"/>
      <c r="BS638" s="93"/>
      <c r="BT638" s="93"/>
      <c r="BU638" s="93"/>
      <c r="BV638" s="93"/>
      <c r="BW638" s="93"/>
      <c r="BX638" s="93"/>
      <c r="BY638" s="93"/>
      <c r="BZ638" s="93"/>
      <c r="CA638" s="93"/>
      <c r="CB638" s="93"/>
      <c r="CC638" s="93"/>
      <c r="CD638" s="93"/>
      <c r="CE638" s="93"/>
      <c r="CF638" s="93"/>
      <c r="CG638" s="93"/>
      <c r="CH638" s="93"/>
      <c r="CI638" s="93"/>
      <c r="CJ638" s="93"/>
      <c r="CK638" s="93"/>
      <c r="CL638" s="93"/>
      <c r="CM638" s="93"/>
      <c r="CN638" s="93"/>
      <c r="CO638" s="93"/>
      <c r="CP638" s="93"/>
      <c r="CQ638" s="93"/>
      <c r="CR638" s="93"/>
      <c r="CS638" s="93"/>
      <c r="CT638" s="93"/>
      <c r="CU638" s="93"/>
      <c r="CV638" s="93"/>
      <c r="CW638" s="93"/>
      <c r="CX638" s="93"/>
      <c r="CY638" s="93"/>
      <c r="CZ638" s="93"/>
      <c r="DA638" s="93"/>
      <c r="DB638" s="93"/>
      <c r="DC638" s="93"/>
      <c r="DD638" s="93"/>
      <c r="DE638" s="93"/>
      <c r="DF638" s="93"/>
      <c r="DG638" s="93"/>
      <c r="DH638" s="93"/>
      <c r="DI638" s="93"/>
      <c r="DJ638" s="93"/>
      <c r="DK638" s="93"/>
      <c r="DL638" s="93"/>
      <c r="DM638" s="93"/>
      <c r="DN638" s="93"/>
      <c r="DO638" s="93"/>
      <c r="DP638" s="93"/>
      <c r="DQ638" s="93"/>
      <c r="DR638" s="93"/>
    </row>
    <row r="639">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c r="AA639" s="93"/>
      <c r="AB639" s="93"/>
      <c r="AC639" s="93"/>
      <c r="AD639" s="93"/>
      <c r="AE639" s="93"/>
      <c r="AF639" s="93"/>
      <c r="AG639" s="93"/>
      <c r="AH639" s="93"/>
      <c r="AI639" s="93"/>
      <c r="AJ639" s="93"/>
      <c r="AK639" s="93"/>
      <c r="AL639" s="93"/>
      <c r="AM639" s="93"/>
      <c r="AN639" s="93"/>
      <c r="AO639" s="93"/>
      <c r="AP639" s="93"/>
      <c r="AQ639" s="93"/>
      <c r="AR639" s="93"/>
      <c r="AS639" s="93"/>
      <c r="AT639" s="93"/>
      <c r="AU639" s="93"/>
      <c r="AV639" s="93"/>
      <c r="AW639" s="93"/>
      <c r="AX639" s="93"/>
      <c r="AY639" s="93"/>
      <c r="AZ639" s="93"/>
      <c r="BA639" s="93"/>
      <c r="BB639" s="93"/>
      <c r="BC639" s="93"/>
      <c r="BD639" s="93"/>
      <c r="BE639" s="93"/>
      <c r="BF639" s="93"/>
      <c r="BG639" s="93"/>
      <c r="BH639" s="93"/>
      <c r="BI639" s="93"/>
      <c r="BJ639" s="93"/>
      <c r="BK639" s="93"/>
      <c r="BL639" s="93"/>
      <c r="BM639" s="93"/>
      <c r="BN639" s="93"/>
      <c r="BO639" s="93"/>
      <c r="BP639" s="93"/>
      <c r="BQ639" s="93"/>
      <c r="BR639" s="93"/>
      <c r="BS639" s="93"/>
      <c r="BT639" s="93"/>
      <c r="BU639" s="93"/>
      <c r="BV639" s="93"/>
      <c r="BW639" s="93"/>
      <c r="BX639" s="93"/>
      <c r="BY639" s="93"/>
      <c r="BZ639" s="93"/>
      <c r="CA639" s="93"/>
      <c r="CB639" s="93"/>
      <c r="CC639" s="93"/>
      <c r="CD639" s="93"/>
      <c r="CE639" s="93"/>
      <c r="CF639" s="93"/>
      <c r="CG639" s="93"/>
      <c r="CH639" s="93"/>
      <c r="CI639" s="93"/>
      <c r="CJ639" s="93"/>
      <c r="CK639" s="93"/>
      <c r="CL639" s="93"/>
      <c r="CM639" s="93"/>
      <c r="CN639" s="93"/>
      <c r="CO639" s="93"/>
      <c r="CP639" s="93"/>
      <c r="CQ639" s="93"/>
      <c r="CR639" s="93"/>
      <c r="CS639" s="93"/>
      <c r="CT639" s="93"/>
      <c r="CU639" s="93"/>
      <c r="CV639" s="93"/>
      <c r="CW639" s="93"/>
      <c r="CX639" s="93"/>
      <c r="CY639" s="93"/>
      <c r="CZ639" s="93"/>
      <c r="DA639" s="93"/>
      <c r="DB639" s="93"/>
      <c r="DC639" s="93"/>
      <c r="DD639" s="93"/>
      <c r="DE639" s="93"/>
      <c r="DF639" s="93"/>
      <c r="DG639" s="93"/>
      <c r="DH639" s="93"/>
      <c r="DI639" s="93"/>
      <c r="DJ639" s="93"/>
      <c r="DK639" s="93"/>
      <c r="DL639" s="93"/>
      <c r="DM639" s="93"/>
      <c r="DN639" s="93"/>
      <c r="DO639" s="93"/>
      <c r="DP639" s="93"/>
      <c r="DQ639" s="93"/>
      <c r="DR639" s="93"/>
    </row>
    <row r="640">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c r="AA640" s="93"/>
      <c r="AB640" s="93"/>
      <c r="AC640" s="93"/>
      <c r="AD640" s="93"/>
      <c r="AE640" s="93"/>
      <c r="AF640" s="93"/>
      <c r="AG640" s="93"/>
      <c r="AH640" s="93"/>
      <c r="AI640" s="93"/>
      <c r="AJ640" s="93"/>
      <c r="AK640" s="93"/>
      <c r="AL640" s="93"/>
      <c r="AM640" s="93"/>
      <c r="AN640" s="93"/>
      <c r="AO640" s="93"/>
      <c r="AP640" s="93"/>
      <c r="AQ640" s="93"/>
      <c r="AR640" s="93"/>
      <c r="AS640" s="93"/>
      <c r="AT640" s="93"/>
      <c r="AU640" s="93"/>
      <c r="AV640" s="93"/>
      <c r="AW640" s="93"/>
      <c r="AX640" s="93"/>
      <c r="AY640" s="93"/>
      <c r="AZ640" s="93"/>
      <c r="BA640" s="93"/>
      <c r="BB640" s="93"/>
      <c r="BC640" s="93"/>
      <c r="BD640" s="93"/>
      <c r="BE640" s="93"/>
      <c r="BF640" s="93"/>
      <c r="BG640" s="93"/>
      <c r="BH640" s="93"/>
      <c r="BI640" s="93"/>
      <c r="BJ640" s="93"/>
      <c r="BK640" s="93"/>
      <c r="BL640" s="93"/>
      <c r="BM640" s="93"/>
      <c r="BN640" s="93"/>
      <c r="BO640" s="93"/>
      <c r="BP640" s="93"/>
      <c r="BQ640" s="93"/>
      <c r="BR640" s="93"/>
      <c r="BS640" s="93"/>
      <c r="BT640" s="93"/>
      <c r="BU640" s="93"/>
      <c r="BV640" s="93"/>
      <c r="BW640" s="93"/>
      <c r="BX640" s="93"/>
      <c r="BY640" s="93"/>
      <c r="BZ640" s="93"/>
      <c r="CA640" s="93"/>
      <c r="CB640" s="93"/>
      <c r="CC640" s="93"/>
      <c r="CD640" s="93"/>
      <c r="CE640" s="93"/>
      <c r="CF640" s="93"/>
      <c r="CG640" s="93"/>
      <c r="CH640" s="93"/>
      <c r="CI640" s="93"/>
      <c r="CJ640" s="93"/>
      <c r="CK640" s="93"/>
      <c r="CL640" s="93"/>
      <c r="CM640" s="93"/>
      <c r="CN640" s="93"/>
      <c r="CO640" s="93"/>
      <c r="CP640" s="93"/>
      <c r="CQ640" s="93"/>
      <c r="CR640" s="93"/>
      <c r="CS640" s="93"/>
      <c r="CT640" s="93"/>
      <c r="CU640" s="93"/>
      <c r="CV640" s="93"/>
      <c r="CW640" s="93"/>
      <c r="CX640" s="93"/>
      <c r="CY640" s="93"/>
      <c r="CZ640" s="93"/>
      <c r="DA640" s="93"/>
      <c r="DB640" s="93"/>
      <c r="DC640" s="93"/>
      <c r="DD640" s="93"/>
      <c r="DE640" s="93"/>
      <c r="DF640" s="93"/>
      <c r="DG640" s="93"/>
      <c r="DH640" s="93"/>
      <c r="DI640" s="93"/>
      <c r="DJ640" s="93"/>
      <c r="DK640" s="93"/>
      <c r="DL640" s="93"/>
      <c r="DM640" s="93"/>
      <c r="DN640" s="93"/>
      <c r="DO640" s="93"/>
      <c r="DP640" s="93"/>
      <c r="DQ640" s="93"/>
      <c r="DR640" s="93"/>
    </row>
    <row r="641">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c r="AA641" s="93"/>
      <c r="AB641" s="93"/>
      <c r="AC641" s="93"/>
      <c r="AD641" s="93"/>
      <c r="AE641" s="93"/>
      <c r="AF641" s="93"/>
      <c r="AG641" s="93"/>
      <c r="AH641" s="93"/>
      <c r="AI641" s="93"/>
      <c r="AJ641" s="93"/>
      <c r="AK641" s="93"/>
      <c r="AL641" s="93"/>
      <c r="AM641" s="93"/>
      <c r="AN641" s="93"/>
      <c r="AO641" s="93"/>
      <c r="AP641" s="93"/>
      <c r="AQ641" s="93"/>
      <c r="AR641" s="93"/>
      <c r="AS641" s="93"/>
      <c r="AT641" s="93"/>
      <c r="AU641" s="93"/>
      <c r="AV641" s="93"/>
      <c r="AW641" s="93"/>
      <c r="AX641" s="93"/>
      <c r="AY641" s="93"/>
      <c r="AZ641" s="93"/>
      <c r="BA641" s="93"/>
      <c r="BB641" s="93"/>
      <c r="BC641" s="93"/>
      <c r="BD641" s="93"/>
      <c r="BE641" s="93"/>
      <c r="BF641" s="93"/>
      <c r="BG641" s="93"/>
      <c r="BH641" s="93"/>
      <c r="BI641" s="93"/>
      <c r="BJ641" s="93"/>
      <c r="BK641" s="93"/>
      <c r="BL641" s="93"/>
      <c r="BM641" s="93"/>
      <c r="BN641" s="93"/>
      <c r="BO641" s="93"/>
      <c r="BP641" s="93"/>
      <c r="BQ641" s="93"/>
      <c r="BR641" s="93"/>
      <c r="BS641" s="93"/>
      <c r="BT641" s="93"/>
      <c r="BU641" s="93"/>
      <c r="BV641" s="93"/>
      <c r="BW641" s="93"/>
      <c r="BX641" s="93"/>
      <c r="BY641" s="93"/>
      <c r="BZ641" s="93"/>
      <c r="CA641" s="93"/>
      <c r="CB641" s="93"/>
      <c r="CC641" s="93"/>
      <c r="CD641" s="93"/>
      <c r="CE641" s="93"/>
      <c r="CF641" s="93"/>
      <c r="CG641" s="93"/>
      <c r="CH641" s="93"/>
      <c r="CI641" s="93"/>
      <c r="CJ641" s="93"/>
      <c r="CK641" s="93"/>
      <c r="CL641" s="93"/>
      <c r="CM641" s="93"/>
      <c r="CN641" s="93"/>
      <c r="CO641" s="93"/>
      <c r="CP641" s="93"/>
      <c r="CQ641" s="93"/>
      <c r="CR641" s="93"/>
      <c r="CS641" s="93"/>
      <c r="CT641" s="93"/>
      <c r="CU641" s="93"/>
      <c r="CV641" s="93"/>
      <c r="CW641" s="93"/>
      <c r="CX641" s="93"/>
      <c r="CY641" s="93"/>
      <c r="CZ641" s="93"/>
      <c r="DA641" s="93"/>
      <c r="DB641" s="93"/>
      <c r="DC641" s="93"/>
      <c r="DD641" s="93"/>
      <c r="DE641" s="93"/>
      <c r="DF641" s="93"/>
      <c r="DG641" s="93"/>
      <c r="DH641" s="93"/>
      <c r="DI641" s="93"/>
      <c r="DJ641" s="93"/>
      <c r="DK641" s="93"/>
      <c r="DL641" s="93"/>
      <c r="DM641" s="93"/>
      <c r="DN641" s="93"/>
      <c r="DO641" s="93"/>
      <c r="DP641" s="93"/>
      <c r="DQ641" s="93"/>
      <c r="DR641" s="93"/>
    </row>
    <row r="642">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c r="AA642" s="93"/>
      <c r="AB642" s="93"/>
      <c r="AC642" s="93"/>
      <c r="AD642" s="93"/>
      <c r="AE642" s="93"/>
      <c r="AF642" s="93"/>
      <c r="AG642" s="93"/>
      <c r="AH642" s="93"/>
      <c r="AI642" s="93"/>
      <c r="AJ642" s="93"/>
      <c r="AK642" s="93"/>
      <c r="AL642" s="93"/>
      <c r="AM642" s="93"/>
      <c r="AN642" s="93"/>
      <c r="AO642" s="93"/>
      <c r="AP642" s="93"/>
      <c r="AQ642" s="93"/>
      <c r="AR642" s="93"/>
      <c r="AS642" s="93"/>
      <c r="AT642" s="93"/>
      <c r="AU642" s="93"/>
      <c r="AV642" s="93"/>
      <c r="AW642" s="93"/>
      <c r="AX642" s="93"/>
      <c r="AY642" s="93"/>
      <c r="AZ642" s="93"/>
      <c r="BA642" s="93"/>
      <c r="BB642" s="93"/>
      <c r="BC642" s="93"/>
      <c r="BD642" s="93"/>
      <c r="BE642" s="93"/>
      <c r="BF642" s="93"/>
      <c r="BG642" s="93"/>
      <c r="BH642" s="93"/>
      <c r="BI642" s="93"/>
      <c r="BJ642" s="93"/>
      <c r="BK642" s="93"/>
      <c r="BL642" s="93"/>
      <c r="BM642" s="93"/>
      <c r="BN642" s="93"/>
      <c r="BO642" s="93"/>
      <c r="BP642" s="93"/>
      <c r="BQ642" s="93"/>
      <c r="BR642" s="93"/>
      <c r="BS642" s="93"/>
      <c r="BT642" s="93"/>
      <c r="BU642" s="93"/>
      <c r="BV642" s="93"/>
      <c r="BW642" s="93"/>
      <c r="BX642" s="93"/>
      <c r="BY642" s="93"/>
      <c r="BZ642" s="93"/>
      <c r="CA642" s="93"/>
      <c r="CB642" s="93"/>
      <c r="CC642" s="93"/>
      <c r="CD642" s="93"/>
      <c r="CE642" s="93"/>
      <c r="CF642" s="93"/>
      <c r="CG642" s="93"/>
      <c r="CH642" s="93"/>
      <c r="CI642" s="93"/>
      <c r="CJ642" s="93"/>
      <c r="CK642" s="93"/>
      <c r="CL642" s="93"/>
      <c r="CM642" s="93"/>
      <c r="CN642" s="93"/>
      <c r="CO642" s="93"/>
      <c r="CP642" s="93"/>
      <c r="CQ642" s="93"/>
      <c r="CR642" s="93"/>
      <c r="CS642" s="93"/>
      <c r="CT642" s="93"/>
      <c r="CU642" s="93"/>
      <c r="CV642" s="93"/>
      <c r="CW642" s="93"/>
      <c r="CX642" s="93"/>
      <c r="CY642" s="93"/>
      <c r="CZ642" s="93"/>
      <c r="DA642" s="93"/>
      <c r="DB642" s="93"/>
      <c r="DC642" s="93"/>
      <c r="DD642" s="93"/>
      <c r="DE642" s="93"/>
      <c r="DF642" s="93"/>
      <c r="DG642" s="93"/>
      <c r="DH642" s="93"/>
      <c r="DI642" s="93"/>
      <c r="DJ642" s="93"/>
      <c r="DK642" s="93"/>
      <c r="DL642" s="93"/>
      <c r="DM642" s="93"/>
      <c r="DN642" s="93"/>
      <c r="DO642" s="93"/>
      <c r="DP642" s="93"/>
      <c r="DQ642" s="93"/>
      <c r="DR642" s="93"/>
    </row>
    <row r="643">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c r="AA643" s="93"/>
      <c r="AB643" s="93"/>
      <c r="AC643" s="93"/>
      <c r="AD643" s="93"/>
      <c r="AE643" s="93"/>
      <c r="AF643" s="93"/>
      <c r="AG643" s="93"/>
      <c r="AH643" s="93"/>
      <c r="AI643" s="93"/>
      <c r="AJ643" s="93"/>
      <c r="AK643" s="93"/>
      <c r="AL643" s="93"/>
      <c r="AM643" s="93"/>
      <c r="AN643" s="93"/>
      <c r="AO643" s="93"/>
      <c r="AP643" s="93"/>
      <c r="AQ643" s="93"/>
      <c r="AR643" s="93"/>
      <c r="AS643" s="93"/>
      <c r="AT643" s="93"/>
      <c r="AU643" s="93"/>
      <c r="AV643" s="93"/>
      <c r="AW643" s="93"/>
      <c r="AX643" s="93"/>
      <c r="AY643" s="93"/>
      <c r="AZ643" s="93"/>
      <c r="BA643" s="93"/>
      <c r="BB643" s="93"/>
      <c r="BC643" s="93"/>
      <c r="BD643" s="93"/>
      <c r="BE643" s="93"/>
      <c r="BF643" s="93"/>
      <c r="BG643" s="93"/>
      <c r="BH643" s="93"/>
      <c r="BI643" s="93"/>
      <c r="BJ643" s="93"/>
      <c r="BK643" s="93"/>
      <c r="BL643" s="93"/>
      <c r="BM643" s="93"/>
      <c r="BN643" s="93"/>
      <c r="BO643" s="93"/>
      <c r="BP643" s="93"/>
      <c r="BQ643" s="93"/>
      <c r="BR643" s="93"/>
      <c r="BS643" s="93"/>
      <c r="BT643" s="93"/>
      <c r="BU643" s="93"/>
      <c r="BV643" s="93"/>
      <c r="BW643" s="93"/>
      <c r="BX643" s="93"/>
      <c r="BY643" s="93"/>
      <c r="BZ643" s="93"/>
      <c r="CA643" s="93"/>
      <c r="CB643" s="93"/>
      <c r="CC643" s="93"/>
      <c r="CD643" s="93"/>
      <c r="CE643" s="93"/>
      <c r="CF643" s="93"/>
      <c r="CG643" s="93"/>
      <c r="CH643" s="93"/>
      <c r="CI643" s="93"/>
      <c r="CJ643" s="93"/>
      <c r="CK643" s="93"/>
      <c r="CL643" s="93"/>
      <c r="CM643" s="93"/>
      <c r="CN643" s="93"/>
      <c r="CO643" s="93"/>
      <c r="CP643" s="93"/>
      <c r="CQ643" s="93"/>
      <c r="CR643" s="93"/>
      <c r="CS643" s="93"/>
      <c r="CT643" s="93"/>
      <c r="CU643" s="93"/>
      <c r="CV643" s="93"/>
      <c r="CW643" s="93"/>
      <c r="CX643" s="93"/>
      <c r="CY643" s="93"/>
      <c r="CZ643" s="93"/>
      <c r="DA643" s="93"/>
      <c r="DB643" s="93"/>
      <c r="DC643" s="93"/>
      <c r="DD643" s="93"/>
      <c r="DE643" s="93"/>
      <c r="DF643" s="93"/>
      <c r="DG643" s="93"/>
      <c r="DH643" s="93"/>
      <c r="DI643" s="93"/>
      <c r="DJ643" s="93"/>
      <c r="DK643" s="93"/>
      <c r="DL643" s="93"/>
      <c r="DM643" s="93"/>
      <c r="DN643" s="93"/>
      <c r="DO643" s="93"/>
      <c r="DP643" s="93"/>
      <c r="DQ643" s="93"/>
      <c r="DR643" s="93"/>
    </row>
    <row r="644">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c r="AA644" s="93"/>
      <c r="AB644" s="93"/>
      <c r="AC644" s="93"/>
      <c r="AD644" s="93"/>
      <c r="AE644" s="93"/>
      <c r="AF644" s="93"/>
      <c r="AG644" s="93"/>
      <c r="AH644" s="93"/>
      <c r="AI644" s="93"/>
      <c r="AJ644" s="93"/>
      <c r="AK644" s="93"/>
      <c r="AL644" s="93"/>
      <c r="AM644" s="93"/>
      <c r="AN644" s="93"/>
      <c r="AO644" s="93"/>
      <c r="AP644" s="93"/>
      <c r="AQ644" s="93"/>
      <c r="AR644" s="93"/>
      <c r="AS644" s="93"/>
      <c r="AT644" s="93"/>
      <c r="AU644" s="93"/>
      <c r="AV644" s="93"/>
      <c r="AW644" s="93"/>
      <c r="AX644" s="93"/>
      <c r="AY644" s="93"/>
      <c r="AZ644" s="93"/>
      <c r="BA644" s="93"/>
      <c r="BB644" s="93"/>
      <c r="BC644" s="93"/>
      <c r="BD644" s="93"/>
      <c r="BE644" s="93"/>
      <c r="BF644" s="93"/>
      <c r="BG644" s="93"/>
      <c r="BH644" s="93"/>
      <c r="BI644" s="93"/>
      <c r="BJ644" s="93"/>
      <c r="BK644" s="93"/>
      <c r="BL644" s="93"/>
      <c r="BM644" s="93"/>
      <c r="BN644" s="93"/>
      <c r="BO644" s="93"/>
      <c r="BP644" s="93"/>
      <c r="BQ644" s="93"/>
      <c r="BR644" s="93"/>
      <c r="BS644" s="93"/>
      <c r="BT644" s="93"/>
      <c r="BU644" s="93"/>
      <c r="BV644" s="93"/>
      <c r="BW644" s="93"/>
      <c r="BX644" s="93"/>
      <c r="BY644" s="93"/>
      <c r="BZ644" s="93"/>
      <c r="CA644" s="93"/>
      <c r="CB644" s="93"/>
      <c r="CC644" s="93"/>
      <c r="CD644" s="93"/>
      <c r="CE644" s="93"/>
      <c r="CF644" s="93"/>
      <c r="CG644" s="93"/>
      <c r="CH644" s="93"/>
      <c r="CI644" s="93"/>
      <c r="CJ644" s="93"/>
      <c r="CK644" s="93"/>
      <c r="CL644" s="93"/>
      <c r="CM644" s="93"/>
      <c r="CN644" s="93"/>
      <c r="CO644" s="93"/>
      <c r="CP644" s="93"/>
      <c r="CQ644" s="93"/>
      <c r="CR644" s="93"/>
      <c r="CS644" s="93"/>
      <c r="CT644" s="93"/>
      <c r="CU644" s="93"/>
      <c r="CV644" s="93"/>
      <c r="CW644" s="93"/>
      <c r="CX644" s="93"/>
      <c r="CY644" s="93"/>
      <c r="CZ644" s="93"/>
      <c r="DA644" s="93"/>
      <c r="DB644" s="93"/>
      <c r="DC644" s="93"/>
      <c r="DD644" s="93"/>
      <c r="DE644" s="93"/>
      <c r="DF644" s="93"/>
      <c r="DG644" s="93"/>
      <c r="DH644" s="93"/>
      <c r="DI644" s="93"/>
      <c r="DJ644" s="93"/>
      <c r="DK644" s="93"/>
      <c r="DL644" s="93"/>
      <c r="DM644" s="93"/>
      <c r="DN644" s="93"/>
      <c r="DO644" s="93"/>
      <c r="DP644" s="93"/>
      <c r="DQ644" s="93"/>
      <c r="DR644" s="93"/>
    </row>
    <row r="645">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c r="AA645" s="93"/>
      <c r="AB645" s="93"/>
      <c r="AC645" s="93"/>
      <c r="AD645" s="93"/>
      <c r="AE645" s="93"/>
      <c r="AF645" s="93"/>
      <c r="AG645" s="93"/>
      <c r="AH645" s="93"/>
      <c r="AI645" s="93"/>
      <c r="AJ645" s="93"/>
      <c r="AK645" s="93"/>
      <c r="AL645" s="93"/>
      <c r="AM645" s="93"/>
      <c r="AN645" s="93"/>
      <c r="AO645" s="93"/>
      <c r="AP645" s="93"/>
      <c r="AQ645" s="93"/>
      <c r="AR645" s="93"/>
      <c r="AS645" s="93"/>
      <c r="AT645" s="93"/>
      <c r="AU645" s="93"/>
      <c r="AV645" s="93"/>
      <c r="AW645" s="93"/>
      <c r="AX645" s="93"/>
      <c r="AY645" s="93"/>
      <c r="AZ645" s="93"/>
      <c r="BA645" s="93"/>
      <c r="BB645" s="93"/>
      <c r="BC645" s="93"/>
      <c r="BD645" s="93"/>
      <c r="BE645" s="93"/>
      <c r="BF645" s="93"/>
      <c r="BG645" s="93"/>
      <c r="BH645" s="93"/>
      <c r="BI645" s="93"/>
      <c r="BJ645" s="93"/>
      <c r="BK645" s="93"/>
      <c r="BL645" s="93"/>
      <c r="BM645" s="93"/>
      <c r="BN645" s="93"/>
      <c r="BO645" s="93"/>
      <c r="BP645" s="93"/>
      <c r="BQ645" s="93"/>
      <c r="BR645" s="93"/>
      <c r="BS645" s="93"/>
      <c r="BT645" s="93"/>
      <c r="BU645" s="93"/>
      <c r="BV645" s="93"/>
      <c r="BW645" s="93"/>
      <c r="BX645" s="93"/>
      <c r="BY645" s="93"/>
      <c r="BZ645" s="93"/>
      <c r="CA645" s="93"/>
      <c r="CB645" s="93"/>
      <c r="CC645" s="93"/>
      <c r="CD645" s="93"/>
      <c r="CE645" s="93"/>
      <c r="CF645" s="93"/>
      <c r="CG645" s="93"/>
      <c r="CH645" s="93"/>
      <c r="CI645" s="93"/>
      <c r="CJ645" s="93"/>
      <c r="CK645" s="93"/>
      <c r="CL645" s="93"/>
      <c r="CM645" s="93"/>
      <c r="CN645" s="93"/>
      <c r="CO645" s="93"/>
      <c r="CP645" s="93"/>
      <c r="CQ645" s="93"/>
      <c r="CR645" s="93"/>
      <c r="CS645" s="93"/>
      <c r="CT645" s="93"/>
      <c r="CU645" s="93"/>
      <c r="CV645" s="93"/>
      <c r="CW645" s="93"/>
      <c r="CX645" s="93"/>
      <c r="CY645" s="93"/>
      <c r="CZ645" s="93"/>
      <c r="DA645" s="93"/>
      <c r="DB645" s="93"/>
      <c r="DC645" s="93"/>
      <c r="DD645" s="93"/>
      <c r="DE645" s="93"/>
      <c r="DF645" s="93"/>
      <c r="DG645" s="93"/>
      <c r="DH645" s="93"/>
      <c r="DI645" s="93"/>
      <c r="DJ645" s="93"/>
      <c r="DK645" s="93"/>
      <c r="DL645" s="93"/>
      <c r="DM645" s="93"/>
      <c r="DN645" s="93"/>
      <c r="DO645" s="93"/>
      <c r="DP645" s="93"/>
      <c r="DQ645" s="93"/>
      <c r="DR645" s="93"/>
    </row>
    <row r="646">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c r="AA646" s="93"/>
      <c r="AB646" s="93"/>
      <c r="AC646" s="93"/>
      <c r="AD646" s="93"/>
      <c r="AE646" s="93"/>
      <c r="AF646" s="93"/>
      <c r="AG646" s="93"/>
      <c r="AH646" s="93"/>
      <c r="AI646" s="93"/>
      <c r="AJ646" s="93"/>
      <c r="AK646" s="93"/>
      <c r="AL646" s="93"/>
      <c r="AM646" s="93"/>
      <c r="AN646" s="93"/>
      <c r="AO646" s="93"/>
      <c r="AP646" s="93"/>
      <c r="AQ646" s="93"/>
      <c r="AR646" s="93"/>
      <c r="AS646" s="93"/>
      <c r="AT646" s="93"/>
      <c r="AU646" s="93"/>
      <c r="AV646" s="93"/>
      <c r="AW646" s="93"/>
      <c r="AX646" s="93"/>
      <c r="AY646" s="93"/>
      <c r="AZ646" s="93"/>
      <c r="BA646" s="93"/>
      <c r="BB646" s="93"/>
      <c r="BC646" s="93"/>
      <c r="BD646" s="93"/>
      <c r="BE646" s="93"/>
      <c r="BF646" s="93"/>
      <c r="BG646" s="93"/>
      <c r="BH646" s="93"/>
      <c r="BI646" s="93"/>
      <c r="BJ646" s="93"/>
      <c r="BK646" s="93"/>
      <c r="BL646" s="93"/>
      <c r="BM646" s="93"/>
      <c r="BN646" s="93"/>
      <c r="BO646" s="93"/>
      <c r="BP646" s="93"/>
      <c r="BQ646" s="93"/>
      <c r="BR646" s="93"/>
      <c r="BS646" s="93"/>
      <c r="BT646" s="93"/>
      <c r="BU646" s="93"/>
      <c r="BV646" s="93"/>
      <c r="BW646" s="93"/>
      <c r="BX646" s="93"/>
      <c r="BY646" s="93"/>
      <c r="BZ646" s="93"/>
      <c r="CA646" s="93"/>
      <c r="CB646" s="93"/>
      <c r="CC646" s="93"/>
      <c r="CD646" s="93"/>
      <c r="CE646" s="93"/>
      <c r="CF646" s="93"/>
      <c r="CG646" s="93"/>
      <c r="CH646" s="93"/>
      <c r="CI646" s="93"/>
      <c r="CJ646" s="93"/>
      <c r="CK646" s="93"/>
      <c r="CL646" s="93"/>
      <c r="CM646" s="93"/>
      <c r="CN646" s="93"/>
      <c r="CO646" s="93"/>
      <c r="CP646" s="93"/>
      <c r="CQ646" s="93"/>
      <c r="CR646" s="93"/>
      <c r="CS646" s="93"/>
      <c r="CT646" s="93"/>
      <c r="CU646" s="93"/>
      <c r="CV646" s="93"/>
      <c r="CW646" s="93"/>
      <c r="CX646" s="93"/>
      <c r="CY646" s="93"/>
      <c r="CZ646" s="93"/>
      <c r="DA646" s="93"/>
      <c r="DB646" s="93"/>
      <c r="DC646" s="93"/>
      <c r="DD646" s="93"/>
      <c r="DE646" s="93"/>
      <c r="DF646" s="93"/>
      <c r="DG646" s="93"/>
      <c r="DH646" s="93"/>
      <c r="DI646" s="93"/>
      <c r="DJ646" s="93"/>
      <c r="DK646" s="93"/>
      <c r="DL646" s="93"/>
      <c r="DM646" s="93"/>
      <c r="DN646" s="93"/>
      <c r="DO646" s="93"/>
      <c r="DP646" s="93"/>
      <c r="DQ646" s="93"/>
      <c r="DR646" s="93"/>
    </row>
    <row r="647">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c r="AA647" s="93"/>
      <c r="AB647" s="93"/>
      <c r="AC647" s="93"/>
      <c r="AD647" s="93"/>
      <c r="AE647" s="93"/>
      <c r="AF647" s="93"/>
      <c r="AG647" s="93"/>
      <c r="AH647" s="93"/>
      <c r="AI647" s="93"/>
      <c r="AJ647" s="93"/>
      <c r="AK647" s="93"/>
      <c r="AL647" s="93"/>
      <c r="AM647" s="93"/>
      <c r="AN647" s="93"/>
      <c r="AO647" s="93"/>
      <c r="AP647" s="93"/>
      <c r="AQ647" s="93"/>
      <c r="AR647" s="93"/>
      <c r="AS647" s="93"/>
      <c r="AT647" s="93"/>
      <c r="AU647" s="93"/>
      <c r="AV647" s="93"/>
      <c r="AW647" s="93"/>
      <c r="AX647" s="93"/>
      <c r="AY647" s="93"/>
      <c r="AZ647" s="93"/>
      <c r="BA647" s="93"/>
      <c r="BB647" s="93"/>
      <c r="BC647" s="93"/>
      <c r="BD647" s="93"/>
      <c r="BE647" s="93"/>
      <c r="BF647" s="93"/>
      <c r="BG647" s="93"/>
      <c r="BH647" s="93"/>
      <c r="BI647" s="93"/>
      <c r="BJ647" s="93"/>
      <c r="BK647" s="93"/>
      <c r="BL647" s="93"/>
      <c r="BM647" s="93"/>
      <c r="BN647" s="93"/>
      <c r="BO647" s="93"/>
      <c r="BP647" s="93"/>
      <c r="BQ647" s="93"/>
      <c r="BR647" s="93"/>
      <c r="BS647" s="93"/>
      <c r="BT647" s="93"/>
      <c r="BU647" s="93"/>
      <c r="BV647" s="93"/>
      <c r="BW647" s="93"/>
      <c r="BX647" s="93"/>
      <c r="BY647" s="93"/>
      <c r="BZ647" s="93"/>
      <c r="CA647" s="93"/>
      <c r="CB647" s="93"/>
      <c r="CC647" s="93"/>
      <c r="CD647" s="93"/>
      <c r="CE647" s="93"/>
      <c r="CF647" s="93"/>
      <c r="CG647" s="93"/>
      <c r="CH647" s="93"/>
      <c r="CI647" s="93"/>
      <c r="CJ647" s="93"/>
      <c r="CK647" s="93"/>
      <c r="CL647" s="93"/>
      <c r="CM647" s="93"/>
      <c r="CN647" s="93"/>
      <c r="CO647" s="93"/>
      <c r="CP647" s="93"/>
      <c r="CQ647" s="93"/>
      <c r="CR647" s="93"/>
      <c r="CS647" s="93"/>
      <c r="CT647" s="93"/>
      <c r="CU647" s="93"/>
      <c r="CV647" s="93"/>
      <c r="CW647" s="93"/>
      <c r="CX647" s="93"/>
      <c r="CY647" s="93"/>
      <c r="CZ647" s="93"/>
      <c r="DA647" s="93"/>
      <c r="DB647" s="93"/>
      <c r="DC647" s="93"/>
      <c r="DD647" s="93"/>
      <c r="DE647" s="93"/>
      <c r="DF647" s="93"/>
      <c r="DG647" s="93"/>
      <c r="DH647" s="93"/>
      <c r="DI647" s="93"/>
      <c r="DJ647" s="93"/>
      <c r="DK647" s="93"/>
      <c r="DL647" s="93"/>
      <c r="DM647" s="93"/>
      <c r="DN647" s="93"/>
      <c r="DO647" s="93"/>
      <c r="DP647" s="93"/>
      <c r="DQ647" s="93"/>
      <c r="DR647" s="93"/>
    </row>
    <row r="648">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c r="AA648" s="93"/>
      <c r="AB648" s="93"/>
      <c r="AC648" s="93"/>
      <c r="AD648" s="93"/>
      <c r="AE648" s="93"/>
      <c r="AF648" s="93"/>
      <c r="AG648" s="93"/>
      <c r="AH648" s="93"/>
      <c r="AI648" s="93"/>
      <c r="AJ648" s="93"/>
      <c r="AK648" s="93"/>
      <c r="AL648" s="93"/>
      <c r="AM648" s="93"/>
      <c r="AN648" s="93"/>
      <c r="AO648" s="93"/>
      <c r="AP648" s="93"/>
      <c r="AQ648" s="93"/>
      <c r="AR648" s="93"/>
      <c r="AS648" s="93"/>
      <c r="AT648" s="93"/>
      <c r="AU648" s="93"/>
      <c r="AV648" s="93"/>
      <c r="AW648" s="93"/>
      <c r="AX648" s="93"/>
      <c r="AY648" s="93"/>
      <c r="AZ648" s="93"/>
      <c r="BA648" s="93"/>
      <c r="BB648" s="93"/>
      <c r="BC648" s="93"/>
      <c r="BD648" s="93"/>
      <c r="BE648" s="93"/>
      <c r="BF648" s="93"/>
      <c r="BG648" s="93"/>
      <c r="BH648" s="93"/>
      <c r="BI648" s="93"/>
      <c r="BJ648" s="93"/>
      <c r="BK648" s="93"/>
      <c r="BL648" s="93"/>
      <c r="BM648" s="93"/>
      <c r="BN648" s="93"/>
      <c r="BO648" s="93"/>
      <c r="BP648" s="93"/>
      <c r="BQ648" s="93"/>
      <c r="BR648" s="93"/>
      <c r="BS648" s="93"/>
      <c r="BT648" s="93"/>
      <c r="BU648" s="93"/>
      <c r="BV648" s="93"/>
      <c r="BW648" s="93"/>
      <c r="BX648" s="93"/>
      <c r="BY648" s="93"/>
      <c r="BZ648" s="93"/>
      <c r="CA648" s="93"/>
      <c r="CB648" s="93"/>
      <c r="CC648" s="93"/>
      <c r="CD648" s="93"/>
      <c r="CE648" s="93"/>
      <c r="CF648" s="93"/>
      <c r="CG648" s="93"/>
      <c r="CH648" s="93"/>
      <c r="CI648" s="93"/>
      <c r="CJ648" s="93"/>
      <c r="CK648" s="93"/>
      <c r="CL648" s="93"/>
      <c r="CM648" s="93"/>
      <c r="CN648" s="93"/>
      <c r="CO648" s="93"/>
      <c r="CP648" s="93"/>
      <c r="CQ648" s="93"/>
      <c r="CR648" s="93"/>
      <c r="CS648" s="93"/>
      <c r="CT648" s="93"/>
      <c r="CU648" s="93"/>
      <c r="CV648" s="93"/>
      <c r="CW648" s="93"/>
      <c r="CX648" s="93"/>
      <c r="CY648" s="93"/>
      <c r="CZ648" s="93"/>
      <c r="DA648" s="93"/>
      <c r="DB648" s="93"/>
      <c r="DC648" s="93"/>
      <c r="DD648" s="93"/>
      <c r="DE648" s="93"/>
      <c r="DF648" s="93"/>
      <c r="DG648" s="93"/>
      <c r="DH648" s="93"/>
      <c r="DI648" s="93"/>
      <c r="DJ648" s="93"/>
      <c r="DK648" s="93"/>
      <c r="DL648" s="93"/>
      <c r="DM648" s="93"/>
      <c r="DN648" s="93"/>
      <c r="DO648" s="93"/>
      <c r="DP648" s="93"/>
      <c r="DQ648" s="93"/>
      <c r="DR648" s="93"/>
    </row>
    <row r="649">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c r="AA649" s="93"/>
      <c r="AB649" s="93"/>
      <c r="AC649" s="93"/>
      <c r="AD649" s="93"/>
      <c r="AE649" s="93"/>
      <c r="AF649" s="93"/>
      <c r="AG649" s="93"/>
      <c r="AH649" s="93"/>
      <c r="AI649" s="93"/>
      <c r="AJ649" s="93"/>
      <c r="AK649" s="93"/>
      <c r="AL649" s="93"/>
      <c r="AM649" s="93"/>
      <c r="AN649" s="93"/>
      <c r="AO649" s="93"/>
      <c r="AP649" s="93"/>
      <c r="AQ649" s="93"/>
      <c r="AR649" s="93"/>
      <c r="AS649" s="93"/>
      <c r="AT649" s="93"/>
      <c r="AU649" s="93"/>
      <c r="AV649" s="93"/>
      <c r="AW649" s="93"/>
      <c r="AX649" s="93"/>
      <c r="AY649" s="93"/>
      <c r="AZ649" s="93"/>
      <c r="BA649" s="93"/>
      <c r="BB649" s="93"/>
      <c r="BC649" s="93"/>
      <c r="BD649" s="93"/>
      <c r="BE649" s="93"/>
      <c r="BF649" s="93"/>
      <c r="BG649" s="93"/>
      <c r="BH649" s="93"/>
      <c r="BI649" s="93"/>
      <c r="BJ649" s="93"/>
      <c r="BK649" s="93"/>
      <c r="BL649" s="93"/>
      <c r="BM649" s="93"/>
      <c r="BN649" s="93"/>
      <c r="BO649" s="93"/>
      <c r="BP649" s="93"/>
      <c r="BQ649" s="93"/>
      <c r="BR649" s="93"/>
      <c r="BS649" s="93"/>
      <c r="BT649" s="93"/>
      <c r="BU649" s="93"/>
      <c r="BV649" s="93"/>
      <c r="BW649" s="93"/>
      <c r="BX649" s="93"/>
      <c r="BY649" s="93"/>
      <c r="BZ649" s="93"/>
      <c r="CA649" s="93"/>
      <c r="CB649" s="93"/>
      <c r="CC649" s="93"/>
      <c r="CD649" s="93"/>
      <c r="CE649" s="93"/>
      <c r="CF649" s="93"/>
      <c r="CG649" s="93"/>
      <c r="CH649" s="93"/>
      <c r="CI649" s="93"/>
      <c r="CJ649" s="93"/>
      <c r="CK649" s="93"/>
      <c r="CL649" s="93"/>
      <c r="CM649" s="93"/>
      <c r="CN649" s="93"/>
      <c r="CO649" s="93"/>
      <c r="CP649" s="93"/>
      <c r="CQ649" s="93"/>
      <c r="CR649" s="93"/>
      <c r="CS649" s="93"/>
      <c r="CT649" s="93"/>
      <c r="CU649" s="93"/>
      <c r="CV649" s="93"/>
      <c r="CW649" s="93"/>
      <c r="CX649" s="93"/>
      <c r="CY649" s="93"/>
      <c r="CZ649" s="93"/>
      <c r="DA649" s="93"/>
      <c r="DB649" s="93"/>
      <c r="DC649" s="93"/>
      <c r="DD649" s="93"/>
      <c r="DE649" s="93"/>
      <c r="DF649" s="93"/>
      <c r="DG649" s="93"/>
      <c r="DH649" s="93"/>
      <c r="DI649" s="93"/>
      <c r="DJ649" s="93"/>
      <c r="DK649" s="93"/>
      <c r="DL649" s="93"/>
      <c r="DM649" s="93"/>
      <c r="DN649" s="93"/>
      <c r="DO649" s="93"/>
      <c r="DP649" s="93"/>
      <c r="DQ649" s="93"/>
      <c r="DR649" s="93"/>
    </row>
    <row r="650">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c r="AA650" s="93"/>
      <c r="AB650" s="93"/>
      <c r="AC650" s="93"/>
      <c r="AD650" s="93"/>
      <c r="AE650" s="93"/>
      <c r="AF650" s="93"/>
      <c r="AG650" s="93"/>
      <c r="AH650" s="93"/>
      <c r="AI650" s="93"/>
      <c r="AJ650" s="93"/>
      <c r="AK650" s="93"/>
      <c r="AL650" s="93"/>
      <c r="AM650" s="93"/>
      <c r="AN650" s="93"/>
      <c r="AO650" s="93"/>
      <c r="AP650" s="93"/>
      <c r="AQ650" s="93"/>
      <c r="AR650" s="93"/>
      <c r="AS650" s="93"/>
      <c r="AT650" s="93"/>
      <c r="AU650" s="93"/>
      <c r="AV650" s="93"/>
      <c r="AW650" s="93"/>
      <c r="AX650" s="93"/>
      <c r="AY650" s="93"/>
      <c r="AZ650" s="93"/>
      <c r="BA650" s="93"/>
      <c r="BB650" s="93"/>
      <c r="BC650" s="93"/>
      <c r="BD650" s="93"/>
      <c r="BE650" s="93"/>
      <c r="BF650" s="93"/>
      <c r="BG650" s="93"/>
      <c r="BH650" s="93"/>
      <c r="BI650" s="93"/>
      <c r="BJ650" s="93"/>
      <c r="BK650" s="93"/>
      <c r="BL650" s="93"/>
      <c r="BM650" s="93"/>
      <c r="BN650" s="93"/>
      <c r="BO650" s="93"/>
      <c r="BP650" s="93"/>
      <c r="BQ650" s="93"/>
      <c r="BR650" s="93"/>
      <c r="BS650" s="93"/>
      <c r="BT650" s="93"/>
      <c r="BU650" s="93"/>
      <c r="BV650" s="93"/>
      <c r="BW650" s="93"/>
      <c r="BX650" s="93"/>
      <c r="BY650" s="93"/>
      <c r="BZ650" s="93"/>
      <c r="CA650" s="93"/>
      <c r="CB650" s="93"/>
      <c r="CC650" s="93"/>
      <c r="CD650" s="93"/>
      <c r="CE650" s="93"/>
      <c r="CF650" s="93"/>
      <c r="CG650" s="93"/>
      <c r="CH650" s="93"/>
      <c r="CI650" s="93"/>
      <c r="CJ650" s="93"/>
      <c r="CK650" s="93"/>
      <c r="CL650" s="93"/>
      <c r="CM650" s="93"/>
      <c r="CN650" s="93"/>
      <c r="CO650" s="93"/>
      <c r="CP650" s="93"/>
      <c r="CQ650" s="93"/>
      <c r="CR650" s="93"/>
      <c r="CS650" s="93"/>
      <c r="CT650" s="93"/>
      <c r="CU650" s="93"/>
      <c r="CV650" s="93"/>
      <c r="CW650" s="93"/>
      <c r="CX650" s="93"/>
      <c r="CY650" s="93"/>
      <c r="CZ650" s="93"/>
      <c r="DA650" s="93"/>
      <c r="DB650" s="93"/>
      <c r="DC650" s="93"/>
      <c r="DD650" s="93"/>
      <c r="DE650" s="93"/>
      <c r="DF650" s="93"/>
      <c r="DG650" s="93"/>
      <c r="DH650" s="93"/>
      <c r="DI650" s="93"/>
      <c r="DJ650" s="93"/>
      <c r="DK650" s="93"/>
      <c r="DL650" s="93"/>
      <c r="DM650" s="93"/>
      <c r="DN650" s="93"/>
      <c r="DO650" s="93"/>
      <c r="DP650" s="93"/>
      <c r="DQ650" s="93"/>
      <c r="DR650" s="93"/>
    </row>
    <row r="651">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c r="AA651" s="93"/>
      <c r="AB651" s="93"/>
      <c r="AC651" s="93"/>
      <c r="AD651" s="93"/>
      <c r="AE651" s="93"/>
      <c r="AF651" s="93"/>
      <c r="AG651" s="93"/>
      <c r="AH651" s="93"/>
      <c r="AI651" s="93"/>
      <c r="AJ651" s="93"/>
      <c r="AK651" s="93"/>
      <c r="AL651" s="93"/>
      <c r="AM651" s="93"/>
      <c r="AN651" s="93"/>
      <c r="AO651" s="93"/>
      <c r="AP651" s="93"/>
      <c r="AQ651" s="93"/>
      <c r="AR651" s="93"/>
      <c r="AS651" s="93"/>
      <c r="AT651" s="93"/>
      <c r="AU651" s="93"/>
      <c r="AV651" s="93"/>
      <c r="AW651" s="93"/>
      <c r="AX651" s="93"/>
      <c r="AY651" s="93"/>
      <c r="AZ651" s="93"/>
      <c r="BA651" s="93"/>
      <c r="BB651" s="93"/>
      <c r="BC651" s="93"/>
      <c r="BD651" s="93"/>
      <c r="BE651" s="93"/>
      <c r="BF651" s="93"/>
      <c r="BG651" s="93"/>
      <c r="BH651" s="93"/>
      <c r="BI651" s="93"/>
      <c r="BJ651" s="93"/>
      <c r="BK651" s="93"/>
      <c r="BL651" s="93"/>
      <c r="BM651" s="93"/>
      <c r="BN651" s="93"/>
      <c r="BO651" s="93"/>
      <c r="BP651" s="93"/>
      <c r="BQ651" s="93"/>
      <c r="BR651" s="93"/>
      <c r="BS651" s="93"/>
      <c r="BT651" s="93"/>
      <c r="BU651" s="93"/>
      <c r="BV651" s="93"/>
      <c r="BW651" s="93"/>
      <c r="BX651" s="93"/>
      <c r="BY651" s="93"/>
      <c r="BZ651" s="93"/>
      <c r="CA651" s="93"/>
      <c r="CB651" s="93"/>
      <c r="CC651" s="93"/>
      <c r="CD651" s="93"/>
      <c r="CE651" s="93"/>
      <c r="CF651" s="93"/>
      <c r="CG651" s="93"/>
      <c r="CH651" s="93"/>
      <c r="CI651" s="93"/>
      <c r="CJ651" s="93"/>
      <c r="CK651" s="93"/>
      <c r="CL651" s="93"/>
      <c r="CM651" s="93"/>
      <c r="CN651" s="93"/>
      <c r="CO651" s="93"/>
      <c r="CP651" s="93"/>
      <c r="CQ651" s="93"/>
      <c r="CR651" s="93"/>
      <c r="CS651" s="93"/>
      <c r="CT651" s="93"/>
      <c r="CU651" s="93"/>
      <c r="CV651" s="93"/>
      <c r="CW651" s="93"/>
      <c r="CX651" s="93"/>
      <c r="CY651" s="93"/>
      <c r="CZ651" s="93"/>
      <c r="DA651" s="93"/>
      <c r="DB651" s="93"/>
      <c r="DC651" s="93"/>
      <c r="DD651" s="93"/>
      <c r="DE651" s="93"/>
      <c r="DF651" s="93"/>
      <c r="DG651" s="93"/>
      <c r="DH651" s="93"/>
      <c r="DI651" s="93"/>
      <c r="DJ651" s="93"/>
      <c r="DK651" s="93"/>
      <c r="DL651" s="93"/>
      <c r="DM651" s="93"/>
      <c r="DN651" s="93"/>
      <c r="DO651" s="93"/>
      <c r="DP651" s="93"/>
      <c r="DQ651" s="93"/>
      <c r="DR651" s="93"/>
    </row>
    <row r="652">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c r="AA652" s="93"/>
      <c r="AB652" s="93"/>
      <c r="AC652" s="93"/>
      <c r="AD652" s="93"/>
      <c r="AE652" s="93"/>
      <c r="AF652" s="93"/>
      <c r="AG652" s="93"/>
      <c r="AH652" s="93"/>
      <c r="AI652" s="93"/>
      <c r="AJ652" s="93"/>
      <c r="AK652" s="93"/>
      <c r="AL652" s="93"/>
      <c r="AM652" s="93"/>
      <c r="AN652" s="93"/>
      <c r="AO652" s="93"/>
      <c r="AP652" s="93"/>
      <c r="AQ652" s="93"/>
      <c r="AR652" s="93"/>
      <c r="AS652" s="93"/>
      <c r="AT652" s="93"/>
      <c r="AU652" s="93"/>
      <c r="AV652" s="93"/>
      <c r="AW652" s="93"/>
      <c r="AX652" s="93"/>
      <c r="AY652" s="93"/>
      <c r="AZ652" s="93"/>
      <c r="BA652" s="93"/>
      <c r="BB652" s="93"/>
      <c r="BC652" s="93"/>
      <c r="BD652" s="93"/>
      <c r="BE652" s="93"/>
      <c r="BF652" s="93"/>
      <c r="BG652" s="93"/>
      <c r="BH652" s="93"/>
      <c r="BI652" s="93"/>
      <c r="BJ652" s="93"/>
      <c r="BK652" s="93"/>
      <c r="BL652" s="93"/>
      <c r="BM652" s="93"/>
      <c r="BN652" s="93"/>
      <c r="BO652" s="93"/>
      <c r="BP652" s="93"/>
      <c r="BQ652" s="93"/>
      <c r="BR652" s="93"/>
      <c r="BS652" s="93"/>
      <c r="BT652" s="93"/>
      <c r="BU652" s="93"/>
      <c r="BV652" s="93"/>
      <c r="BW652" s="93"/>
      <c r="BX652" s="93"/>
      <c r="BY652" s="93"/>
      <c r="BZ652" s="93"/>
      <c r="CA652" s="93"/>
      <c r="CB652" s="93"/>
      <c r="CC652" s="93"/>
      <c r="CD652" s="93"/>
      <c r="CE652" s="93"/>
      <c r="CF652" s="93"/>
      <c r="CG652" s="93"/>
      <c r="CH652" s="93"/>
      <c r="CI652" s="93"/>
      <c r="CJ652" s="93"/>
      <c r="CK652" s="93"/>
      <c r="CL652" s="93"/>
      <c r="CM652" s="93"/>
      <c r="CN652" s="93"/>
      <c r="CO652" s="93"/>
      <c r="CP652" s="93"/>
      <c r="CQ652" s="93"/>
      <c r="CR652" s="93"/>
      <c r="CS652" s="93"/>
      <c r="CT652" s="93"/>
      <c r="CU652" s="93"/>
      <c r="CV652" s="93"/>
      <c r="CW652" s="93"/>
      <c r="CX652" s="93"/>
      <c r="CY652" s="93"/>
      <c r="CZ652" s="93"/>
      <c r="DA652" s="93"/>
      <c r="DB652" s="93"/>
      <c r="DC652" s="93"/>
      <c r="DD652" s="93"/>
      <c r="DE652" s="93"/>
      <c r="DF652" s="93"/>
      <c r="DG652" s="93"/>
      <c r="DH652" s="93"/>
      <c r="DI652" s="93"/>
      <c r="DJ652" s="93"/>
      <c r="DK652" s="93"/>
      <c r="DL652" s="93"/>
      <c r="DM652" s="93"/>
      <c r="DN652" s="93"/>
      <c r="DO652" s="93"/>
      <c r="DP652" s="93"/>
      <c r="DQ652" s="93"/>
      <c r="DR652" s="93"/>
    </row>
    <row r="653">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c r="AA653" s="93"/>
      <c r="AB653" s="93"/>
      <c r="AC653" s="93"/>
      <c r="AD653" s="93"/>
      <c r="AE653" s="93"/>
      <c r="AF653" s="93"/>
      <c r="AG653" s="93"/>
      <c r="AH653" s="93"/>
      <c r="AI653" s="93"/>
      <c r="AJ653" s="93"/>
      <c r="AK653" s="93"/>
      <c r="AL653" s="93"/>
      <c r="AM653" s="93"/>
      <c r="AN653" s="93"/>
      <c r="AO653" s="93"/>
      <c r="AP653" s="93"/>
      <c r="AQ653" s="93"/>
      <c r="AR653" s="93"/>
      <c r="AS653" s="93"/>
      <c r="AT653" s="93"/>
      <c r="AU653" s="93"/>
      <c r="AV653" s="93"/>
      <c r="AW653" s="93"/>
      <c r="AX653" s="93"/>
      <c r="AY653" s="93"/>
      <c r="AZ653" s="93"/>
      <c r="BA653" s="93"/>
      <c r="BB653" s="93"/>
      <c r="BC653" s="93"/>
      <c r="BD653" s="93"/>
      <c r="BE653" s="93"/>
      <c r="BF653" s="93"/>
      <c r="BG653" s="93"/>
      <c r="BH653" s="93"/>
      <c r="BI653" s="93"/>
      <c r="BJ653" s="93"/>
      <c r="BK653" s="93"/>
      <c r="BL653" s="93"/>
      <c r="BM653" s="93"/>
      <c r="BN653" s="93"/>
      <c r="BO653" s="93"/>
      <c r="BP653" s="93"/>
      <c r="BQ653" s="93"/>
      <c r="BR653" s="93"/>
      <c r="BS653" s="93"/>
      <c r="BT653" s="93"/>
      <c r="BU653" s="93"/>
      <c r="BV653" s="93"/>
      <c r="BW653" s="93"/>
      <c r="BX653" s="93"/>
      <c r="BY653" s="93"/>
      <c r="BZ653" s="93"/>
      <c r="CA653" s="93"/>
      <c r="CB653" s="93"/>
      <c r="CC653" s="93"/>
      <c r="CD653" s="93"/>
      <c r="CE653" s="93"/>
      <c r="CF653" s="93"/>
      <c r="CG653" s="93"/>
      <c r="CH653" s="93"/>
      <c r="CI653" s="93"/>
      <c r="CJ653" s="93"/>
      <c r="CK653" s="93"/>
      <c r="CL653" s="93"/>
      <c r="CM653" s="93"/>
      <c r="CN653" s="93"/>
      <c r="CO653" s="93"/>
      <c r="CP653" s="93"/>
      <c r="CQ653" s="93"/>
      <c r="CR653" s="93"/>
      <c r="CS653" s="93"/>
      <c r="CT653" s="93"/>
      <c r="CU653" s="93"/>
      <c r="CV653" s="93"/>
      <c r="CW653" s="93"/>
      <c r="CX653" s="93"/>
      <c r="CY653" s="93"/>
      <c r="CZ653" s="93"/>
      <c r="DA653" s="93"/>
      <c r="DB653" s="93"/>
      <c r="DC653" s="93"/>
      <c r="DD653" s="93"/>
      <c r="DE653" s="93"/>
      <c r="DF653" s="93"/>
      <c r="DG653" s="93"/>
      <c r="DH653" s="93"/>
      <c r="DI653" s="93"/>
      <c r="DJ653" s="93"/>
      <c r="DK653" s="93"/>
      <c r="DL653" s="93"/>
      <c r="DM653" s="93"/>
      <c r="DN653" s="93"/>
      <c r="DO653" s="93"/>
      <c r="DP653" s="93"/>
      <c r="DQ653" s="93"/>
      <c r="DR653" s="93"/>
    </row>
    <row r="654">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c r="AA654" s="93"/>
      <c r="AB654" s="93"/>
      <c r="AC654" s="93"/>
      <c r="AD654" s="93"/>
      <c r="AE654" s="93"/>
      <c r="AF654" s="93"/>
      <c r="AG654" s="93"/>
      <c r="AH654" s="93"/>
      <c r="AI654" s="93"/>
      <c r="AJ654" s="93"/>
      <c r="AK654" s="93"/>
      <c r="AL654" s="93"/>
      <c r="AM654" s="93"/>
      <c r="AN654" s="93"/>
      <c r="AO654" s="93"/>
      <c r="AP654" s="93"/>
      <c r="AQ654" s="93"/>
      <c r="AR654" s="93"/>
      <c r="AS654" s="93"/>
      <c r="AT654" s="93"/>
      <c r="AU654" s="93"/>
      <c r="AV654" s="93"/>
      <c r="AW654" s="93"/>
      <c r="AX654" s="93"/>
      <c r="AY654" s="93"/>
      <c r="AZ654" s="93"/>
      <c r="BA654" s="93"/>
      <c r="BB654" s="93"/>
      <c r="BC654" s="93"/>
      <c r="BD654" s="93"/>
      <c r="BE654" s="93"/>
      <c r="BF654" s="93"/>
      <c r="BG654" s="93"/>
      <c r="BH654" s="93"/>
      <c r="BI654" s="93"/>
      <c r="BJ654" s="93"/>
      <c r="BK654" s="93"/>
      <c r="BL654" s="93"/>
      <c r="BM654" s="93"/>
      <c r="BN654" s="93"/>
      <c r="BO654" s="93"/>
      <c r="BP654" s="93"/>
      <c r="BQ654" s="93"/>
      <c r="BR654" s="93"/>
      <c r="BS654" s="93"/>
      <c r="BT654" s="93"/>
      <c r="BU654" s="93"/>
      <c r="BV654" s="93"/>
      <c r="BW654" s="93"/>
      <c r="BX654" s="93"/>
      <c r="BY654" s="93"/>
      <c r="BZ654" s="93"/>
      <c r="CA654" s="93"/>
      <c r="CB654" s="93"/>
      <c r="CC654" s="93"/>
      <c r="CD654" s="93"/>
      <c r="CE654" s="93"/>
      <c r="CF654" s="93"/>
      <c r="CG654" s="93"/>
      <c r="CH654" s="93"/>
      <c r="CI654" s="93"/>
      <c r="CJ654" s="93"/>
      <c r="CK654" s="93"/>
      <c r="CL654" s="93"/>
      <c r="CM654" s="93"/>
      <c r="CN654" s="93"/>
      <c r="CO654" s="93"/>
      <c r="CP654" s="93"/>
      <c r="CQ654" s="93"/>
      <c r="CR654" s="93"/>
      <c r="CS654" s="93"/>
      <c r="CT654" s="93"/>
      <c r="CU654" s="93"/>
      <c r="CV654" s="93"/>
      <c r="CW654" s="93"/>
      <c r="CX654" s="93"/>
      <c r="CY654" s="93"/>
      <c r="CZ654" s="93"/>
      <c r="DA654" s="93"/>
      <c r="DB654" s="93"/>
      <c r="DC654" s="93"/>
      <c r="DD654" s="93"/>
      <c r="DE654" s="93"/>
      <c r="DF654" s="93"/>
      <c r="DG654" s="93"/>
      <c r="DH654" s="93"/>
      <c r="DI654" s="93"/>
      <c r="DJ654" s="93"/>
      <c r="DK654" s="93"/>
      <c r="DL654" s="93"/>
      <c r="DM654" s="93"/>
      <c r="DN654" s="93"/>
      <c r="DO654" s="93"/>
      <c r="DP654" s="93"/>
      <c r="DQ654" s="93"/>
      <c r="DR654" s="93"/>
    </row>
    <row r="655">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c r="AA655" s="93"/>
      <c r="AB655" s="93"/>
      <c r="AC655" s="93"/>
      <c r="AD655" s="93"/>
      <c r="AE655" s="93"/>
      <c r="AF655" s="93"/>
      <c r="AG655" s="93"/>
      <c r="AH655" s="93"/>
      <c r="AI655" s="93"/>
      <c r="AJ655" s="93"/>
      <c r="AK655" s="93"/>
      <c r="AL655" s="93"/>
      <c r="AM655" s="93"/>
      <c r="AN655" s="93"/>
      <c r="AO655" s="93"/>
      <c r="AP655" s="93"/>
      <c r="AQ655" s="93"/>
      <c r="AR655" s="93"/>
      <c r="AS655" s="93"/>
      <c r="AT655" s="93"/>
      <c r="AU655" s="93"/>
      <c r="AV655" s="93"/>
      <c r="AW655" s="93"/>
      <c r="AX655" s="93"/>
      <c r="AY655" s="93"/>
      <c r="AZ655" s="93"/>
      <c r="BA655" s="93"/>
      <c r="BB655" s="93"/>
      <c r="BC655" s="93"/>
      <c r="BD655" s="93"/>
      <c r="BE655" s="93"/>
      <c r="BF655" s="93"/>
      <c r="BG655" s="93"/>
      <c r="BH655" s="93"/>
      <c r="BI655" s="93"/>
      <c r="BJ655" s="93"/>
      <c r="BK655" s="93"/>
      <c r="BL655" s="93"/>
      <c r="BM655" s="93"/>
      <c r="BN655" s="93"/>
      <c r="BO655" s="93"/>
      <c r="BP655" s="93"/>
      <c r="BQ655" s="93"/>
      <c r="BR655" s="93"/>
      <c r="BS655" s="93"/>
      <c r="BT655" s="93"/>
      <c r="BU655" s="93"/>
      <c r="BV655" s="93"/>
      <c r="BW655" s="93"/>
      <c r="BX655" s="93"/>
      <c r="BY655" s="93"/>
      <c r="BZ655" s="93"/>
      <c r="CA655" s="93"/>
      <c r="CB655" s="93"/>
      <c r="CC655" s="93"/>
      <c r="CD655" s="93"/>
      <c r="CE655" s="93"/>
      <c r="CF655" s="93"/>
      <c r="CG655" s="93"/>
      <c r="CH655" s="93"/>
      <c r="CI655" s="93"/>
      <c r="CJ655" s="93"/>
      <c r="CK655" s="93"/>
      <c r="CL655" s="93"/>
      <c r="CM655" s="93"/>
      <c r="CN655" s="93"/>
      <c r="CO655" s="93"/>
      <c r="CP655" s="93"/>
      <c r="CQ655" s="93"/>
      <c r="CR655" s="93"/>
      <c r="CS655" s="93"/>
      <c r="CT655" s="93"/>
      <c r="CU655" s="93"/>
      <c r="CV655" s="93"/>
      <c r="CW655" s="93"/>
      <c r="CX655" s="93"/>
      <c r="CY655" s="93"/>
      <c r="CZ655" s="93"/>
      <c r="DA655" s="93"/>
      <c r="DB655" s="93"/>
      <c r="DC655" s="93"/>
      <c r="DD655" s="93"/>
      <c r="DE655" s="93"/>
      <c r="DF655" s="93"/>
      <c r="DG655" s="93"/>
      <c r="DH655" s="93"/>
      <c r="DI655" s="93"/>
      <c r="DJ655" s="93"/>
      <c r="DK655" s="93"/>
      <c r="DL655" s="93"/>
      <c r="DM655" s="93"/>
      <c r="DN655" s="93"/>
      <c r="DO655" s="93"/>
      <c r="DP655" s="93"/>
      <c r="DQ655" s="93"/>
      <c r="DR655" s="93"/>
    </row>
    <row r="656">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c r="AA656" s="93"/>
      <c r="AB656" s="93"/>
      <c r="AC656" s="93"/>
      <c r="AD656" s="93"/>
      <c r="AE656" s="93"/>
      <c r="AF656" s="93"/>
      <c r="AG656" s="93"/>
      <c r="AH656" s="93"/>
      <c r="AI656" s="93"/>
      <c r="AJ656" s="93"/>
      <c r="AK656" s="93"/>
      <c r="AL656" s="93"/>
      <c r="AM656" s="93"/>
      <c r="AN656" s="93"/>
      <c r="AO656" s="93"/>
      <c r="AP656" s="93"/>
      <c r="AQ656" s="93"/>
      <c r="AR656" s="93"/>
      <c r="AS656" s="93"/>
      <c r="AT656" s="93"/>
      <c r="AU656" s="93"/>
      <c r="AV656" s="93"/>
      <c r="AW656" s="93"/>
      <c r="AX656" s="93"/>
      <c r="AY656" s="93"/>
      <c r="AZ656" s="93"/>
      <c r="BA656" s="93"/>
      <c r="BB656" s="93"/>
      <c r="BC656" s="93"/>
      <c r="BD656" s="93"/>
      <c r="BE656" s="93"/>
      <c r="BF656" s="93"/>
      <c r="BG656" s="93"/>
      <c r="BH656" s="93"/>
      <c r="BI656" s="93"/>
      <c r="BJ656" s="93"/>
      <c r="BK656" s="93"/>
      <c r="BL656" s="93"/>
      <c r="BM656" s="93"/>
      <c r="BN656" s="93"/>
      <c r="BO656" s="93"/>
      <c r="BP656" s="93"/>
      <c r="BQ656" s="93"/>
      <c r="BR656" s="93"/>
      <c r="BS656" s="93"/>
      <c r="BT656" s="93"/>
      <c r="BU656" s="93"/>
      <c r="BV656" s="93"/>
      <c r="BW656" s="93"/>
      <c r="BX656" s="93"/>
      <c r="BY656" s="93"/>
      <c r="BZ656" s="93"/>
      <c r="CA656" s="93"/>
      <c r="CB656" s="93"/>
      <c r="CC656" s="93"/>
      <c r="CD656" s="93"/>
      <c r="CE656" s="93"/>
      <c r="CF656" s="93"/>
      <c r="CG656" s="93"/>
      <c r="CH656" s="93"/>
      <c r="CI656" s="93"/>
      <c r="CJ656" s="93"/>
      <c r="CK656" s="93"/>
      <c r="CL656" s="93"/>
      <c r="CM656" s="93"/>
      <c r="CN656" s="93"/>
      <c r="CO656" s="93"/>
      <c r="CP656" s="93"/>
      <c r="CQ656" s="93"/>
      <c r="CR656" s="93"/>
      <c r="CS656" s="93"/>
      <c r="CT656" s="93"/>
      <c r="CU656" s="93"/>
      <c r="CV656" s="93"/>
      <c r="CW656" s="93"/>
      <c r="CX656" s="93"/>
      <c r="CY656" s="93"/>
      <c r="CZ656" s="93"/>
      <c r="DA656" s="93"/>
      <c r="DB656" s="93"/>
      <c r="DC656" s="93"/>
      <c r="DD656" s="93"/>
      <c r="DE656" s="93"/>
      <c r="DF656" s="93"/>
      <c r="DG656" s="93"/>
      <c r="DH656" s="93"/>
      <c r="DI656" s="93"/>
      <c r="DJ656" s="93"/>
      <c r="DK656" s="93"/>
      <c r="DL656" s="93"/>
      <c r="DM656" s="93"/>
      <c r="DN656" s="93"/>
      <c r="DO656" s="93"/>
      <c r="DP656" s="93"/>
      <c r="DQ656" s="93"/>
      <c r="DR656" s="93"/>
    </row>
    <row r="657">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c r="AA657" s="93"/>
      <c r="AB657" s="93"/>
      <c r="AC657" s="93"/>
      <c r="AD657" s="93"/>
      <c r="AE657" s="93"/>
      <c r="AF657" s="93"/>
      <c r="AG657" s="93"/>
      <c r="AH657" s="93"/>
      <c r="AI657" s="93"/>
      <c r="AJ657" s="93"/>
      <c r="AK657" s="93"/>
      <c r="AL657" s="93"/>
      <c r="AM657" s="93"/>
      <c r="AN657" s="93"/>
      <c r="AO657" s="93"/>
      <c r="AP657" s="93"/>
      <c r="AQ657" s="93"/>
      <c r="AR657" s="93"/>
      <c r="AS657" s="93"/>
      <c r="AT657" s="93"/>
      <c r="AU657" s="93"/>
      <c r="AV657" s="93"/>
      <c r="AW657" s="93"/>
      <c r="AX657" s="93"/>
      <c r="AY657" s="93"/>
      <c r="AZ657" s="93"/>
      <c r="BA657" s="93"/>
      <c r="BB657" s="93"/>
      <c r="BC657" s="93"/>
      <c r="BD657" s="93"/>
      <c r="BE657" s="93"/>
      <c r="BF657" s="93"/>
      <c r="BG657" s="93"/>
      <c r="BH657" s="93"/>
      <c r="BI657" s="93"/>
      <c r="BJ657" s="93"/>
      <c r="BK657" s="93"/>
      <c r="BL657" s="93"/>
      <c r="BM657" s="93"/>
      <c r="BN657" s="93"/>
      <c r="BO657" s="93"/>
      <c r="BP657" s="93"/>
      <c r="BQ657" s="93"/>
      <c r="BR657" s="93"/>
      <c r="BS657" s="93"/>
      <c r="BT657" s="93"/>
      <c r="BU657" s="93"/>
      <c r="BV657" s="93"/>
      <c r="BW657" s="93"/>
      <c r="BX657" s="93"/>
      <c r="BY657" s="93"/>
      <c r="BZ657" s="93"/>
      <c r="CA657" s="93"/>
      <c r="CB657" s="93"/>
      <c r="CC657" s="93"/>
      <c r="CD657" s="93"/>
      <c r="CE657" s="93"/>
      <c r="CF657" s="93"/>
      <c r="CG657" s="93"/>
      <c r="CH657" s="93"/>
      <c r="CI657" s="93"/>
      <c r="CJ657" s="93"/>
      <c r="CK657" s="93"/>
      <c r="CL657" s="93"/>
      <c r="CM657" s="93"/>
      <c r="CN657" s="93"/>
      <c r="CO657" s="93"/>
      <c r="CP657" s="93"/>
      <c r="CQ657" s="93"/>
      <c r="CR657" s="93"/>
      <c r="CS657" s="93"/>
      <c r="CT657" s="93"/>
      <c r="CU657" s="93"/>
      <c r="CV657" s="93"/>
      <c r="CW657" s="93"/>
      <c r="CX657" s="93"/>
      <c r="CY657" s="93"/>
      <c r="CZ657" s="93"/>
      <c r="DA657" s="93"/>
      <c r="DB657" s="93"/>
      <c r="DC657" s="93"/>
      <c r="DD657" s="93"/>
      <c r="DE657" s="93"/>
      <c r="DF657" s="93"/>
      <c r="DG657" s="93"/>
      <c r="DH657" s="93"/>
      <c r="DI657" s="93"/>
      <c r="DJ657" s="93"/>
      <c r="DK657" s="93"/>
      <c r="DL657" s="93"/>
      <c r="DM657" s="93"/>
      <c r="DN657" s="93"/>
      <c r="DO657" s="93"/>
      <c r="DP657" s="93"/>
      <c r="DQ657" s="93"/>
      <c r="DR657" s="93"/>
    </row>
    <row r="658">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c r="AA658" s="93"/>
      <c r="AB658" s="93"/>
      <c r="AC658" s="93"/>
      <c r="AD658" s="93"/>
      <c r="AE658" s="93"/>
      <c r="AF658" s="93"/>
      <c r="AG658" s="93"/>
      <c r="AH658" s="93"/>
      <c r="AI658" s="93"/>
      <c r="AJ658" s="93"/>
      <c r="AK658" s="93"/>
      <c r="AL658" s="93"/>
      <c r="AM658" s="93"/>
      <c r="AN658" s="93"/>
      <c r="AO658" s="93"/>
      <c r="AP658" s="93"/>
      <c r="AQ658" s="93"/>
      <c r="AR658" s="93"/>
      <c r="AS658" s="93"/>
      <c r="AT658" s="93"/>
      <c r="AU658" s="93"/>
      <c r="AV658" s="93"/>
      <c r="AW658" s="93"/>
      <c r="AX658" s="93"/>
      <c r="AY658" s="93"/>
      <c r="AZ658" s="93"/>
      <c r="BA658" s="93"/>
      <c r="BB658" s="93"/>
      <c r="BC658" s="93"/>
      <c r="BD658" s="93"/>
      <c r="BE658" s="93"/>
      <c r="BF658" s="93"/>
      <c r="BG658" s="93"/>
      <c r="BH658" s="93"/>
      <c r="BI658" s="93"/>
      <c r="BJ658" s="93"/>
      <c r="BK658" s="93"/>
      <c r="BL658" s="93"/>
      <c r="BM658" s="93"/>
      <c r="BN658" s="93"/>
      <c r="BO658" s="93"/>
      <c r="BP658" s="93"/>
      <c r="BQ658" s="93"/>
      <c r="BR658" s="93"/>
      <c r="BS658" s="93"/>
      <c r="BT658" s="93"/>
      <c r="BU658" s="93"/>
      <c r="BV658" s="93"/>
      <c r="BW658" s="93"/>
      <c r="BX658" s="93"/>
      <c r="BY658" s="93"/>
      <c r="BZ658" s="93"/>
      <c r="CA658" s="93"/>
      <c r="CB658" s="93"/>
      <c r="CC658" s="93"/>
      <c r="CD658" s="93"/>
      <c r="CE658" s="93"/>
      <c r="CF658" s="93"/>
      <c r="CG658" s="93"/>
      <c r="CH658" s="93"/>
      <c r="CI658" s="93"/>
      <c r="CJ658" s="93"/>
      <c r="CK658" s="93"/>
      <c r="CL658" s="93"/>
      <c r="CM658" s="93"/>
      <c r="CN658" s="93"/>
      <c r="CO658" s="93"/>
      <c r="CP658" s="93"/>
      <c r="CQ658" s="93"/>
      <c r="CR658" s="93"/>
      <c r="CS658" s="93"/>
      <c r="CT658" s="93"/>
      <c r="CU658" s="93"/>
      <c r="CV658" s="93"/>
      <c r="CW658" s="93"/>
      <c r="CX658" s="93"/>
      <c r="CY658" s="93"/>
      <c r="CZ658" s="93"/>
      <c r="DA658" s="93"/>
      <c r="DB658" s="93"/>
      <c r="DC658" s="93"/>
      <c r="DD658" s="93"/>
      <c r="DE658" s="93"/>
      <c r="DF658" s="93"/>
      <c r="DG658" s="93"/>
      <c r="DH658" s="93"/>
      <c r="DI658" s="93"/>
      <c r="DJ658" s="93"/>
      <c r="DK658" s="93"/>
      <c r="DL658" s="93"/>
      <c r="DM658" s="93"/>
      <c r="DN658" s="93"/>
      <c r="DO658" s="93"/>
      <c r="DP658" s="93"/>
      <c r="DQ658" s="93"/>
      <c r="DR658" s="93"/>
    </row>
    <row r="659">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c r="AA659" s="93"/>
      <c r="AB659" s="93"/>
      <c r="AC659" s="93"/>
      <c r="AD659" s="93"/>
      <c r="AE659" s="93"/>
      <c r="AF659" s="93"/>
      <c r="AG659" s="93"/>
      <c r="AH659" s="93"/>
      <c r="AI659" s="93"/>
      <c r="AJ659" s="93"/>
      <c r="AK659" s="93"/>
      <c r="AL659" s="93"/>
      <c r="AM659" s="93"/>
      <c r="AN659" s="93"/>
      <c r="AO659" s="93"/>
      <c r="AP659" s="93"/>
      <c r="AQ659" s="93"/>
      <c r="AR659" s="93"/>
      <c r="AS659" s="93"/>
      <c r="AT659" s="93"/>
      <c r="AU659" s="93"/>
      <c r="AV659" s="93"/>
      <c r="AW659" s="93"/>
      <c r="AX659" s="93"/>
      <c r="AY659" s="93"/>
      <c r="AZ659" s="93"/>
      <c r="BA659" s="93"/>
      <c r="BB659" s="93"/>
      <c r="BC659" s="93"/>
      <c r="BD659" s="93"/>
      <c r="BE659" s="93"/>
      <c r="BF659" s="93"/>
      <c r="BG659" s="93"/>
      <c r="BH659" s="93"/>
      <c r="BI659" s="93"/>
      <c r="BJ659" s="93"/>
      <c r="BK659" s="93"/>
      <c r="BL659" s="93"/>
      <c r="BM659" s="93"/>
      <c r="BN659" s="93"/>
      <c r="BO659" s="93"/>
      <c r="BP659" s="93"/>
      <c r="BQ659" s="93"/>
      <c r="BR659" s="93"/>
      <c r="BS659" s="93"/>
      <c r="BT659" s="93"/>
      <c r="BU659" s="93"/>
      <c r="BV659" s="93"/>
      <c r="BW659" s="93"/>
      <c r="BX659" s="93"/>
      <c r="BY659" s="93"/>
      <c r="BZ659" s="93"/>
      <c r="CA659" s="93"/>
      <c r="CB659" s="93"/>
      <c r="CC659" s="93"/>
      <c r="CD659" s="93"/>
      <c r="CE659" s="93"/>
      <c r="CF659" s="93"/>
      <c r="CG659" s="93"/>
      <c r="CH659" s="93"/>
      <c r="CI659" s="93"/>
      <c r="CJ659" s="93"/>
      <c r="CK659" s="93"/>
      <c r="CL659" s="93"/>
      <c r="CM659" s="93"/>
      <c r="CN659" s="93"/>
      <c r="CO659" s="93"/>
      <c r="CP659" s="93"/>
      <c r="CQ659" s="93"/>
      <c r="CR659" s="93"/>
      <c r="CS659" s="93"/>
      <c r="CT659" s="93"/>
      <c r="CU659" s="93"/>
      <c r="CV659" s="93"/>
      <c r="CW659" s="93"/>
      <c r="CX659" s="93"/>
      <c r="CY659" s="93"/>
      <c r="CZ659" s="93"/>
      <c r="DA659" s="93"/>
      <c r="DB659" s="93"/>
      <c r="DC659" s="93"/>
      <c r="DD659" s="93"/>
      <c r="DE659" s="93"/>
      <c r="DF659" s="93"/>
      <c r="DG659" s="93"/>
      <c r="DH659" s="93"/>
      <c r="DI659" s="93"/>
      <c r="DJ659" s="93"/>
      <c r="DK659" s="93"/>
      <c r="DL659" s="93"/>
      <c r="DM659" s="93"/>
      <c r="DN659" s="93"/>
      <c r="DO659" s="93"/>
      <c r="DP659" s="93"/>
      <c r="DQ659" s="93"/>
      <c r="DR659" s="93"/>
    </row>
    <row r="660">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c r="AA660" s="93"/>
      <c r="AB660" s="93"/>
      <c r="AC660" s="93"/>
      <c r="AD660" s="93"/>
      <c r="AE660" s="93"/>
      <c r="AF660" s="93"/>
      <c r="AG660" s="93"/>
      <c r="AH660" s="93"/>
      <c r="AI660" s="93"/>
      <c r="AJ660" s="93"/>
      <c r="AK660" s="93"/>
      <c r="AL660" s="93"/>
      <c r="AM660" s="93"/>
      <c r="AN660" s="93"/>
      <c r="AO660" s="93"/>
      <c r="AP660" s="93"/>
      <c r="AQ660" s="93"/>
      <c r="AR660" s="93"/>
      <c r="AS660" s="93"/>
      <c r="AT660" s="93"/>
      <c r="AU660" s="93"/>
      <c r="AV660" s="93"/>
      <c r="AW660" s="93"/>
      <c r="AX660" s="93"/>
      <c r="AY660" s="93"/>
      <c r="AZ660" s="93"/>
      <c r="BA660" s="93"/>
      <c r="BB660" s="93"/>
      <c r="BC660" s="93"/>
      <c r="BD660" s="93"/>
      <c r="BE660" s="93"/>
      <c r="BF660" s="93"/>
      <c r="BG660" s="93"/>
      <c r="BH660" s="93"/>
      <c r="BI660" s="93"/>
      <c r="BJ660" s="93"/>
      <c r="BK660" s="93"/>
      <c r="BL660" s="93"/>
      <c r="BM660" s="93"/>
      <c r="BN660" s="93"/>
      <c r="BO660" s="93"/>
      <c r="BP660" s="93"/>
      <c r="BQ660" s="93"/>
      <c r="BR660" s="93"/>
      <c r="BS660" s="93"/>
      <c r="BT660" s="93"/>
      <c r="BU660" s="93"/>
      <c r="BV660" s="93"/>
      <c r="BW660" s="93"/>
      <c r="BX660" s="93"/>
      <c r="BY660" s="93"/>
      <c r="BZ660" s="93"/>
      <c r="CA660" s="93"/>
      <c r="CB660" s="93"/>
      <c r="CC660" s="93"/>
      <c r="CD660" s="93"/>
      <c r="CE660" s="93"/>
      <c r="CF660" s="93"/>
      <c r="CG660" s="93"/>
      <c r="CH660" s="93"/>
      <c r="CI660" s="93"/>
      <c r="CJ660" s="93"/>
      <c r="CK660" s="93"/>
      <c r="CL660" s="93"/>
      <c r="CM660" s="93"/>
      <c r="CN660" s="93"/>
      <c r="CO660" s="93"/>
      <c r="CP660" s="93"/>
      <c r="CQ660" s="93"/>
      <c r="CR660" s="93"/>
      <c r="CS660" s="93"/>
      <c r="CT660" s="93"/>
      <c r="CU660" s="93"/>
      <c r="CV660" s="93"/>
      <c r="CW660" s="93"/>
      <c r="CX660" s="93"/>
      <c r="CY660" s="93"/>
      <c r="CZ660" s="93"/>
      <c r="DA660" s="93"/>
      <c r="DB660" s="93"/>
      <c r="DC660" s="93"/>
      <c r="DD660" s="93"/>
      <c r="DE660" s="93"/>
      <c r="DF660" s="93"/>
      <c r="DG660" s="93"/>
      <c r="DH660" s="93"/>
      <c r="DI660" s="93"/>
      <c r="DJ660" s="93"/>
      <c r="DK660" s="93"/>
      <c r="DL660" s="93"/>
      <c r="DM660" s="93"/>
      <c r="DN660" s="93"/>
      <c r="DO660" s="93"/>
      <c r="DP660" s="93"/>
      <c r="DQ660" s="93"/>
      <c r="DR660" s="93"/>
    </row>
    <row r="661">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c r="AA661" s="93"/>
      <c r="AB661" s="93"/>
      <c r="AC661" s="93"/>
      <c r="AD661" s="93"/>
      <c r="AE661" s="93"/>
      <c r="AF661" s="93"/>
      <c r="AG661" s="93"/>
      <c r="AH661" s="93"/>
      <c r="AI661" s="93"/>
      <c r="AJ661" s="93"/>
      <c r="AK661" s="93"/>
      <c r="AL661" s="93"/>
      <c r="AM661" s="93"/>
      <c r="AN661" s="93"/>
      <c r="AO661" s="93"/>
      <c r="AP661" s="93"/>
      <c r="AQ661" s="93"/>
      <c r="AR661" s="93"/>
      <c r="AS661" s="93"/>
      <c r="AT661" s="93"/>
      <c r="AU661" s="93"/>
      <c r="AV661" s="93"/>
      <c r="AW661" s="93"/>
      <c r="AX661" s="93"/>
      <c r="AY661" s="93"/>
      <c r="AZ661" s="93"/>
      <c r="BA661" s="93"/>
      <c r="BB661" s="93"/>
      <c r="BC661" s="93"/>
      <c r="BD661" s="93"/>
      <c r="BE661" s="93"/>
      <c r="BF661" s="93"/>
      <c r="BG661" s="93"/>
      <c r="BH661" s="93"/>
      <c r="BI661" s="93"/>
      <c r="BJ661" s="93"/>
      <c r="BK661" s="93"/>
      <c r="BL661" s="93"/>
      <c r="BM661" s="93"/>
      <c r="BN661" s="93"/>
      <c r="BO661" s="93"/>
      <c r="BP661" s="93"/>
      <c r="BQ661" s="93"/>
      <c r="BR661" s="93"/>
      <c r="BS661" s="93"/>
      <c r="BT661" s="93"/>
      <c r="BU661" s="93"/>
      <c r="BV661" s="93"/>
      <c r="BW661" s="93"/>
      <c r="BX661" s="93"/>
      <c r="BY661" s="93"/>
      <c r="BZ661" s="93"/>
      <c r="CA661" s="93"/>
      <c r="CB661" s="93"/>
      <c r="CC661" s="93"/>
      <c r="CD661" s="93"/>
      <c r="CE661" s="93"/>
      <c r="CF661" s="93"/>
      <c r="CG661" s="93"/>
      <c r="CH661" s="93"/>
      <c r="CI661" s="93"/>
      <c r="CJ661" s="93"/>
      <c r="CK661" s="93"/>
      <c r="CL661" s="93"/>
      <c r="CM661" s="93"/>
      <c r="CN661" s="93"/>
      <c r="CO661" s="93"/>
      <c r="CP661" s="93"/>
      <c r="CQ661" s="93"/>
      <c r="CR661" s="93"/>
      <c r="CS661" s="93"/>
      <c r="CT661" s="93"/>
      <c r="CU661" s="93"/>
      <c r="CV661" s="93"/>
      <c r="CW661" s="93"/>
      <c r="CX661" s="93"/>
      <c r="CY661" s="93"/>
      <c r="CZ661" s="93"/>
      <c r="DA661" s="93"/>
      <c r="DB661" s="93"/>
      <c r="DC661" s="93"/>
      <c r="DD661" s="93"/>
      <c r="DE661" s="93"/>
      <c r="DF661" s="93"/>
      <c r="DG661" s="93"/>
      <c r="DH661" s="93"/>
      <c r="DI661" s="93"/>
      <c r="DJ661" s="93"/>
      <c r="DK661" s="93"/>
      <c r="DL661" s="93"/>
      <c r="DM661" s="93"/>
      <c r="DN661" s="93"/>
      <c r="DO661" s="93"/>
      <c r="DP661" s="93"/>
      <c r="DQ661" s="93"/>
      <c r="DR661" s="93"/>
    </row>
    <row r="662">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c r="AA662" s="93"/>
      <c r="AB662" s="93"/>
      <c r="AC662" s="93"/>
      <c r="AD662" s="93"/>
      <c r="AE662" s="93"/>
      <c r="AF662" s="93"/>
      <c r="AG662" s="93"/>
      <c r="AH662" s="93"/>
      <c r="AI662" s="93"/>
      <c r="AJ662" s="93"/>
      <c r="AK662" s="93"/>
      <c r="AL662" s="93"/>
      <c r="AM662" s="93"/>
      <c r="AN662" s="93"/>
      <c r="AO662" s="93"/>
      <c r="AP662" s="93"/>
      <c r="AQ662" s="93"/>
      <c r="AR662" s="93"/>
      <c r="AS662" s="93"/>
      <c r="AT662" s="93"/>
      <c r="AU662" s="93"/>
      <c r="AV662" s="93"/>
      <c r="AW662" s="93"/>
      <c r="AX662" s="93"/>
      <c r="AY662" s="93"/>
      <c r="AZ662" s="93"/>
      <c r="BA662" s="93"/>
      <c r="BB662" s="93"/>
      <c r="BC662" s="93"/>
      <c r="BD662" s="93"/>
      <c r="BE662" s="93"/>
      <c r="BF662" s="93"/>
      <c r="BG662" s="93"/>
      <c r="BH662" s="93"/>
      <c r="BI662" s="93"/>
      <c r="BJ662" s="93"/>
      <c r="BK662" s="93"/>
      <c r="BL662" s="93"/>
      <c r="BM662" s="93"/>
      <c r="BN662" s="93"/>
      <c r="BO662" s="93"/>
      <c r="BP662" s="93"/>
      <c r="BQ662" s="93"/>
      <c r="BR662" s="93"/>
      <c r="BS662" s="93"/>
      <c r="BT662" s="93"/>
      <c r="BU662" s="93"/>
      <c r="BV662" s="93"/>
      <c r="BW662" s="93"/>
      <c r="BX662" s="93"/>
      <c r="BY662" s="93"/>
      <c r="BZ662" s="93"/>
      <c r="CA662" s="93"/>
      <c r="CB662" s="93"/>
      <c r="CC662" s="93"/>
      <c r="CD662" s="93"/>
      <c r="CE662" s="93"/>
      <c r="CF662" s="93"/>
      <c r="CG662" s="93"/>
      <c r="CH662" s="93"/>
      <c r="CI662" s="93"/>
      <c r="CJ662" s="93"/>
      <c r="CK662" s="93"/>
      <c r="CL662" s="93"/>
      <c r="CM662" s="93"/>
      <c r="CN662" s="93"/>
      <c r="CO662" s="93"/>
      <c r="CP662" s="93"/>
      <c r="CQ662" s="93"/>
      <c r="CR662" s="93"/>
      <c r="CS662" s="93"/>
      <c r="CT662" s="93"/>
      <c r="CU662" s="93"/>
      <c r="CV662" s="93"/>
      <c r="CW662" s="93"/>
      <c r="CX662" s="93"/>
      <c r="CY662" s="93"/>
      <c r="CZ662" s="93"/>
      <c r="DA662" s="93"/>
      <c r="DB662" s="93"/>
      <c r="DC662" s="93"/>
      <c r="DD662" s="93"/>
      <c r="DE662" s="93"/>
      <c r="DF662" s="93"/>
      <c r="DG662" s="93"/>
      <c r="DH662" s="93"/>
      <c r="DI662" s="93"/>
      <c r="DJ662" s="93"/>
      <c r="DK662" s="93"/>
      <c r="DL662" s="93"/>
      <c r="DM662" s="93"/>
      <c r="DN662" s="93"/>
      <c r="DO662" s="93"/>
      <c r="DP662" s="93"/>
      <c r="DQ662" s="93"/>
      <c r="DR662" s="93"/>
    </row>
    <row r="663">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c r="AA663" s="93"/>
      <c r="AB663" s="93"/>
      <c r="AC663" s="93"/>
      <c r="AD663" s="93"/>
      <c r="AE663" s="93"/>
      <c r="AF663" s="93"/>
      <c r="AG663" s="93"/>
      <c r="AH663" s="93"/>
      <c r="AI663" s="93"/>
      <c r="AJ663" s="93"/>
      <c r="AK663" s="93"/>
      <c r="AL663" s="93"/>
      <c r="AM663" s="93"/>
      <c r="AN663" s="93"/>
      <c r="AO663" s="93"/>
      <c r="AP663" s="93"/>
      <c r="AQ663" s="93"/>
      <c r="AR663" s="93"/>
      <c r="AS663" s="93"/>
      <c r="AT663" s="93"/>
      <c r="AU663" s="93"/>
      <c r="AV663" s="93"/>
      <c r="AW663" s="93"/>
      <c r="AX663" s="93"/>
      <c r="AY663" s="93"/>
      <c r="AZ663" s="93"/>
      <c r="BA663" s="93"/>
      <c r="BB663" s="93"/>
      <c r="BC663" s="93"/>
      <c r="BD663" s="93"/>
      <c r="BE663" s="93"/>
      <c r="BF663" s="93"/>
      <c r="BG663" s="93"/>
      <c r="BH663" s="93"/>
      <c r="BI663" s="93"/>
      <c r="BJ663" s="93"/>
      <c r="BK663" s="93"/>
      <c r="BL663" s="93"/>
      <c r="BM663" s="93"/>
      <c r="BN663" s="93"/>
      <c r="BO663" s="93"/>
      <c r="BP663" s="93"/>
      <c r="BQ663" s="93"/>
      <c r="BR663" s="93"/>
      <c r="BS663" s="93"/>
      <c r="BT663" s="93"/>
      <c r="BU663" s="93"/>
      <c r="BV663" s="93"/>
      <c r="BW663" s="93"/>
      <c r="BX663" s="93"/>
      <c r="BY663" s="93"/>
      <c r="BZ663" s="93"/>
      <c r="CA663" s="93"/>
      <c r="CB663" s="93"/>
      <c r="CC663" s="93"/>
      <c r="CD663" s="93"/>
      <c r="CE663" s="93"/>
      <c r="CF663" s="93"/>
      <c r="CG663" s="93"/>
      <c r="CH663" s="93"/>
      <c r="CI663" s="93"/>
      <c r="CJ663" s="93"/>
      <c r="CK663" s="93"/>
      <c r="CL663" s="93"/>
      <c r="CM663" s="93"/>
      <c r="CN663" s="93"/>
      <c r="CO663" s="93"/>
      <c r="CP663" s="93"/>
      <c r="CQ663" s="93"/>
      <c r="CR663" s="93"/>
      <c r="CS663" s="93"/>
      <c r="CT663" s="93"/>
      <c r="CU663" s="93"/>
      <c r="CV663" s="93"/>
      <c r="CW663" s="93"/>
      <c r="CX663" s="93"/>
      <c r="CY663" s="93"/>
      <c r="CZ663" s="93"/>
      <c r="DA663" s="93"/>
      <c r="DB663" s="93"/>
      <c r="DC663" s="93"/>
      <c r="DD663" s="93"/>
      <c r="DE663" s="93"/>
      <c r="DF663" s="93"/>
      <c r="DG663" s="93"/>
      <c r="DH663" s="93"/>
      <c r="DI663" s="93"/>
      <c r="DJ663" s="93"/>
      <c r="DK663" s="93"/>
      <c r="DL663" s="93"/>
      <c r="DM663" s="93"/>
      <c r="DN663" s="93"/>
      <c r="DO663" s="93"/>
      <c r="DP663" s="93"/>
      <c r="DQ663" s="93"/>
      <c r="DR663" s="93"/>
    </row>
    <row r="664">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c r="AA664" s="93"/>
      <c r="AB664" s="93"/>
      <c r="AC664" s="93"/>
      <c r="AD664" s="93"/>
      <c r="AE664" s="93"/>
      <c r="AF664" s="93"/>
      <c r="AG664" s="93"/>
      <c r="AH664" s="93"/>
      <c r="AI664" s="93"/>
      <c r="AJ664" s="93"/>
      <c r="AK664" s="93"/>
      <c r="AL664" s="93"/>
      <c r="AM664" s="93"/>
      <c r="AN664" s="93"/>
      <c r="AO664" s="93"/>
      <c r="AP664" s="93"/>
      <c r="AQ664" s="93"/>
      <c r="AR664" s="93"/>
      <c r="AS664" s="93"/>
      <c r="AT664" s="93"/>
      <c r="AU664" s="93"/>
      <c r="AV664" s="93"/>
      <c r="AW664" s="93"/>
      <c r="AX664" s="93"/>
      <c r="AY664" s="93"/>
      <c r="AZ664" s="93"/>
      <c r="BA664" s="93"/>
      <c r="BB664" s="93"/>
      <c r="BC664" s="93"/>
      <c r="BD664" s="93"/>
      <c r="BE664" s="93"/>
      <c r="BF664" s="93"/>
      <c r="BG664" s="93"/>
      <c r="BH664" s="93"/>
      <c r="BI664" s="93"/>
      <c r="BJ664" s="93"/>
      <c r="BK664" s="93"/>
      <c r="BL664" s="93"/>
      <c r="BM664" s="93"/>
      <c r="BN664" s="93"/>
      <c r="BO664" s="93"/>
      <c r="BP664" s="93"/>
      <c r="BQ664" s="93"/>
      <c r="BR664" s="93"/>
      <c r="BS664" s="93"/>
      <c r="BT664" s="93"/>
      <c r="BU664" s="93"/>
      <c r="BV664" s="93"/>
      <c r="BW664" s="93"/>
      <c r="BX664" s="93"/>
      <c r="BY664" s="93"/>
      <c r="BZ664" s="93"/>
      <c r="CA664" s="93"/>
      <c r="CB664" s="93"/>
      <c r="CC664" s="93"/>
      <c r="CD664" s="93"/>
      <c r="CE664" s="93"/>
      <c r="CF664" s="93"/>
      <c r="CG664" s="93"/>
      <c r="CH664" s="93"/>
      <c r="CI664" s="93"/>
      <c r="CJ664" s="93"/>
      <c r="CK664" s="93"/>
      <c r="CL664" s="93"/>
      <c r="CM664" s="93"/>
      <c r="CN664" s="93"/>
      <c r="CO664" s="93"/>
      <c r="CP664" s="93"/>
      <c r="CQ664" s="93"/>
      <c r="CR664" s="93"/>
      <c r="CS664" s="93"/>
      <c r="CT664" s="93"/>
      <c r="CU664" s="93"/>
      <c r="CV664" s="93"/>
      <c r="CW664" s="93"/>
      <c r="CX664" s="93"/>
      <c r="CY664" s="93"/>
      <c r="CZ664" s="93"/>
      <c r="DA664" s="93"/>
      <c r="DB664" s="93"/>
      <c r="DC664" s="93"/>
      <c r="DD664" s="93"/>
      <c r="DE664" s="93"/>
      <c r="DF664" s="93"/>
      <c r="DG664" s="93"/>
      <c r="DH664" s="93"/>
      <c r="DI664" s="93"/>
      <c r="DJ664" s="93"/>
      <c r="DK664" s="93"/>
      <c r="DL664" s="93"/>
      <c r="DM664" s="93"/>
      <c r="DN664" s="93"/>
      <c r="DO664" s="93"/>
      <c r="DP664" s="93"/>
      <c r="DQ664" s="93"/>
      <c r="DR664" s="93"/>
    </row>
    <row r="665">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c r="AA665" s="93"/>
      <c r="AB665" s="93"/>
      <c r="AC665" s="93"/>
      <c r="AD665" s="93"/>
      <c r="AE665" s="93"/>
      <c r="AF665" s="93"/>
      <c r="AG665" s="93"/>
      <c r="AH665" s="93"/>
      <c r="AI665" s="93"/>
      <c r="AJ665" s="93"/>
      <c r="AK665" s="93"/>
      <c r="AL665" s="93"/>
      <c r="AM665" s="93"/>
      <c r="AN665" s="93"/>
      <c r="AO665" s="93"/>
      <c r="AP665" s="93"/>
      <c r="AQ665" s="93"/>
      <c r="AR665" s="93"/>
      <c r="AS665" s="93"/>
      <c r="AT665" s="93"/>
      <c r="AU665" s="93"/>
      <c r="AV665" s="93"/>
      <c r="AW665" s="93"/>
      <c r="AX665" s="93"/>
      <c r="AY665" s="93"/>
      <c r="AZ665" s="93"/>
      <c r="BA665" s="93"/>
      <c r="BB665" s="93"/>
      <c r="BC665" s="93"/>
      <c r="BD665" s="93"/>
      <c r="BE665" s="93"/>
      <c r="BF665" s="93"/>
      <c r="BG665" s="93"/>
      <c r="BH665" s="93"/>
      <c r="BI665" s="93"/>
      <c r="BJ665" s="93"/>
      <c r="BK665" s="93"/>
      <c r="BL665" s="93"/>
      <c r="BM665" s="93"/>
      <c r="BN665" s="93"/>
      <c r="BO665" s="93"/>
      <c r="BP665" s="93"/>
      <c r="BQ665" s="93"/>
      <c r="BR665" s="93"/>
      <c r="BS665" s="93"/>
      <c r="BT665" s="93"/>
      <c r="BU665" s="93"/>
      <c r="BV665" s="93"/>
      <c r="BW665" s="93"/>
      <c r="BX665" s="93"/>
      <c r="BY665" s="93"/>
      <c r="BZ665" s="93"/>
      <c r="CA665" s="93"/>
      <c r="CB665" s="93"/>
      <c r="CC665" s="93"/>
      <c r="CD665" s="93"/>
      <c r="CE665" s="93"/>
      <c r="CF665" s="93"/>
      <c r="CG665" s="93"/>
      <c r="CH665" s="93"/>
      <c r="CI665" s="93"/>
      <c r="CJ665" s="93"/>
      <c r="CK665" s="93"/>
      <c r="CL665" s="93"/>
      <c r="CM665" s="93"/>
      <c r="CN665" s="93"/>
      <c r="CO665" s="93"/>
      <c r="CP665" s="93"/>
      <c r="CQ665" s="93"/>
      <c r="CR665" s="93"/>
      <c r="CS665" s="93"/>
      <c r="CT665" s="93"/>
      <c r="CU665" s="93"/>
      <c r="CV665" s="93"/>
      <c r="CW665" s="93"/>
      <c r="CX665" s="93"/>
      <c r="CY665" s="93"/>
      <c r="CZ665" s="93"/>
      <c r="DA665" s="93"/>
      <c r="DB665" s="93"/>
      <c r="DC665" s="93"/>
      <c r="DD665" s="93"/>
      <c r="DE665" s="93"/>
      <c r="DF665" s="93"/>
      <c r="DG665" s="93"/>
      <c r="DH665" s="93"/>
      <c r="DI665" s="93"/>
      <c r="DJ665" s="93"/>
      <c r="DK665" s="93"/>
      <c r="DL665" s="93"/>
      <c r="DM665" s="93"/>
      <c r="DN665" s="93"/>
      <c r="DO665" s="93"/>
      <c r="DP665" s="93"/>
      <c r="DQ665" s="93"/>
      <c r="DR665" s="93"/>
    </row>
    <row r="666">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c r="AA666" s="93"/>
      <c r="AB666" s="93"/>
      <c r="AC666" s="93"/>
      <c r="AD666" s="93"/>
      <c r="AE666" s="93"/>
      <c r="AF666" s="93"/>
      <c r="AG666" s="93"/>
      <c r="AH666" s="93"/>
      <c r="AI666" s="93"/>
      <c r="AJ666" s="93"/>
      <c r="AK666" s="93"/>
      <c r="AL666" s="93"/>
      <c r="AM666" s="93"/>
      <c r="AN666" s="93"/>
      <c r="AO666" s="93"/>
      <c r="AP666" s="93"/>
      <c r="AQ666" s="93"/>
      <c r="AR666" s="93"/>
      <c r="AS666" s="93"/>
      <c r="AT666" s="93"/>
      <c r="AU666" s="93"/>
      <c r="AV666" s="93"/>
      <c r="AW666" s="93"/>
      <c r="AX666" s="93"/>
      <c r="AY666" s="93"/>
      <c r="AZ666" s="93"/>
      <c r="BA666" s="93"/>
      <c r="BB666" s="93"/>
      <c r="BC666" s="93"/>
      <c r="BD666" s="93"/>
      <c r="BE666" s="93"/>
      <c r="BF666" s="93"/>
      <c r="BG666" s="93"/>
      <c r="BH666" s="93"/>
      <c r="BI666" s="93"/>
      <c r="BJ666" s="93"/>
      <c r="BK666" s="93"/>
      <c r="BL666" s="93"/>
      <c r="BM666" s="93"/>
      <c r="BN666" s="93"/>
      <c r="BO666" s="93"/>
      <c r="BP666" s="93"/>
      <c r="BQ666" s="93"/>
      <c r="BR666" s="93"/>
      <c r="BS666" s="93"/>
      <c r="BT666" s="93"/>
      <c r="BU666" s="93"/>
      <c r="BV666" s="93"/>
      <c r="BW666" s="93"/>
      <c r="BX666" s="93"/>
      <c r="BY666" s="93"/>
      <c r="BZ666" s="93"/>
      <c r="CA666" s="93"/>
      <c r="CB666" s="93"/>
      <c r="CC666" s="93"/>
      <c r="CD666" s="93"/>
      <c r="CE666" s="93"/>
      <c r="CF666" s="93"/>
      <c r="CG666" s="93"/>
      <c r="CH666" s="93"/>
      <c r="CI666" s="93"/>
      <c r="CJ666" s="93"/>
      <c r="CK666" s="93"/>
      <c r="CL666" s="93"/>
      <c r="CM666" s="93"/>
      <c r="CN666" s="93"/>
      <c r="CO666" s="93"/>
      <c r="CP666" s="93"/>
      <c r="CQ666" s="93"/>
      <c r="CR666" s="93"/>
      <c r="CS666" s="93"/>
      <c r="CT666" s="93"/>
      <c r="CU666" s="93"/>
      <c r="CV666" s="93"/>
      <c r="CW666" s="93"/>
      <c r="CX666" s="93"/>
      <c r="CY666" s="93"/>
      <c r="CZ666" s="93"/>
      <c r="DA666" s="93"/>
      <c r="DB666" s="93"/>
      <c r="DC666" s="93"/>
      <c r="DD666" s="93"/>
      <c r="DE666" s="93"/>
      <c r="DF666" s="93"/>
      <c r="DG666" s="93"/>
      <c r="DH666" s="93"/>
      <c r="DI666" s="93"/>
      <c r="DJ666" s="93"/>
      <c r="DK666" s="93"/>
      <c r="DL666" s="93"/>
      <c r="DM666" s="93"/>
      <c r="DN666" s="93"/>
      <c r="DO666" s="93"/>
      <c r="DP666" s="93"/>
      <c r="DQ666" s="93"/>
      <c r="DR666" s="93"/>
    </row>
    <row r="667">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c r="AA667" s="93"/>
      <c r="AB667" s="93"/>
      <c r="AC667" s="93"/>
      <c r="AD667" s="93"/>
      <c r="AE667" s="93"/>
      <c r="AF667" s="93"/>
      <c r="AG667" s="93"/>
      <c r="AH667" s="93"/>
      <c r="AI667" s="93"/>
      <c r="AJ667" s="93"/>
      <c r="AK667" s="93"/>
      <c r="AL667" s="93"/>
      <c r="AM667" s="93"/>
      <c r="AN667" s="93"/>
      <c r="AO667" s="93"/>
      <c r="AP667" s="93"/>
      <c r="AQ667" s="93"/>
      <c r="AR667" s="93"/>
      <c r="AS667" s="93"/>
      <c r="AT667" s="93"/>
      <c r="AU667" s="93"/>
      <c r="AV667" s="93"/>
      <c r="AW667" s="93"/>
      <c r="AX667" s="93"/>
      <c r="AY667" s="93"/>
      <c r="AZ667" s="93"/>
      <c r="BA667" s="93"/>
      <c r="BB667" s="93"/>
      <c r="BC667" s="93"/>
      <c r="BD667" s="93"/>
      <c r="BE667" s="93"/>
      <c r="BF667" s="93"/>
      <c r="BG667" s="93"/>
      <c r="BH667" s="93"/>
      <c r="BI667" s="93"/>
      <c r="BJ667" s="93"/>
      <c r="BK667" s="93"/>
      <c r="BL667" s="93"/>
      <c r="BM667" s="93"/>
      <c r="BN667" s="93"/>
      <c r="BO667" s="93"/>
      <c r="BP667" s="93"/>
      <c r="BQ667" s="93"/>
      <c r="BR667" s="93"/>
      <c r="BS667" s="93"/>
      <c r="BT667" s="93"/>
      <c r="BU667" s="93"/>
      <c r="BV667" s="93"/>
      <c r="BW667" s="93"/>
      <c r="BX667" s="93"/>
      <c r="BY667" s="93"/>
      <c r="BZ667" s="93"/>
      <c r="CA667" s="93"/>
      <c r="CB667" s="93"/>
      <c r="CC667" s="93"/>
      <c r="CD667" s="93"/>
      <c r="CE667" s="93"/>
      <c r="CF667" s="93"/>
      <c r="CG667" s="93"/>
      <c r="CH667" s="93"/>
      <c r="CI667" s="93"/>
      <c r="CJ667" s="93"/>
      <c r="CK667" s="93"/>
      <c r="CL667" s="93"/>
      <c r="CM667" s="93"/>
      <c r="CN667" s="93"/>
      <c r="CO667" s="93"/>
      <c r="CP667" s="93"/>
      <c r="CQ667" s="93"/>
      <c r="CR667" s="93"/>
      <c r="CS667" s="93"/>
      <c r="CT667" s="93"/>
      <c r="CU667" s="93"/>
      <c r="CV667" s="93"/>
      <c r="CW667" s="93"/>
      <c r="CX667" s="93"/>
      <c r="CY667" s="93"/>
      <c r="CZ667" s="93"/>
      <c r="DA667" s="93"/>
      <c r="DB667" s="93"/>
      <c r="DC667" s="93"/>
      <c r="DD667" s="93"/>
      <c r="DE667" s="93"/>
      <c r="DF667" s="93"/>
      <c r="DG667" s="93"/>
      <c r="DH667" s="93"/>
      <c r="DI667" s="93"/>
      <c r="DJ667" s="93"/>
      <c r="DK667" s="93"/>
      <c r="DL667" s="93"/>
      <c r="DM667" s="93"/>
      <c r="DN667" s="93"/>
      <c r="DO667" s="93"/>
      <c r="DP667" s="93"/>
      <c r="DQ667" s="93"/>
      <c r="DR667" s="93"/>
    </row>
    <row r="668">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c r="AA668" s="93"/>
      <c r="AB668" s="93"/>
      <c r="AC668" s="93"/>
      <c r="AD668" s="93"/>
      <c r="AE668" s="93"/>
      <c r="AF668" s="93"/>
      <c r="AG668" s="93"/>
      <c r="AH668" s="93"/>
      <c r="AI668" s="93"/>
      <c r="AJ668" s="93"/>
      <c r="AK668" s="93"/>
      <c r="AL668" s="93"/>
      <c r="AM668" s="93"/>
      <c r="AN668" s="93"/>
      <c r="AO668" s="93"/>
      <c r="AP668" s="93"/>
      <c r="AQ668" s="93"/>
      <c r="AR668" s="93"/>
      <c r="AS668" s="93"/>
      <c r="AT668" s="93"/>
      <c r="AU668" s="93"/>
      <c r="AV668" s="93"/>
      <c r="AW668" s="93"/>
      <c r="AX668" s="93"/>
      <c r="AY668" s="93"/>
      <c r="AZ668" s="93"/>
      <c r="BA668" s="93"/>
      <c r="BB668" s="93"/>
      <c r="BC668" s="93"/>
      <c r="BD668" s="93"/>
      <c r="BE668" s="93"/>
      <c r="BF668" s="93"/>
      <c r="BG668" s="93"/>
      <c r="BH668" s="93"/>
      <c r="BI668" s="93"/>
      <c r="BJ668" s="93"/>
      <c r="BK668" s="93"/>
      <c r="BL668" s="93"/>
      <c r="BM668" s="93"/>
      <c r="BN668" s="93"/>
      <c r="BO668" s="93"/>
      <c r="BP668" s="93"/>
      <c r="BQ668" s="93"/>
      <c r="BR668" s="93"/>
      <c r="BS668" s="93"/>
      <c r="BT668" s="93"/>
      <c r="BU668" s="93"/>
      <c r="BV668" s="93"/>
      <c r="BW668" s="93"/>
      <c r="BX668" s="93"/>
      <c r="BY668" s="93"/>
      <c r="BZ668" s="93"/>
      <c r="CA668" s="93"/>
      <c r="CB668" s="93"/>
      <c r="CC668" s="93"/>
      <c r="CD668" s="93"/>
      <c r="CE668" s="93"/>
      <c r="CF668" s="93"/>
      <c r="CG668" s="93"/>
      <c r="CH668" s="93"/>
      <c r="CI668" s="93"/>
      <c r="CJ668" s="93"/>
      <c r="CK668" s="93"/>
      <c r="CL668" s="93"/>
      <c r="CM668" s="93"/>
      <c r="CN668" s="93"/>
      <c r="CO668" s="93"/>
      <c r="CP668" s="93"/>
      <c r="CQ668" s="93"/>
      <c r="CR668" s="93"/>
      <c r="CS668" s="93"/>
      <c r="CT668" s="93"/>
      <c r="CU668" s="93"/>
      <c r="CV668" s="93"/>
      <c r="CW668" s="93"/>
      <c r="CX668" s="93"/>
      <c r="CY668" s="93"/>
      <c r="CZ668" s="93"/>
      <c r="DA668" s="93"/>
      <c r="DB668" s="93"/>
      <c r="DC668" s="93"/>
      <c r="DD668" s="93"/>
      <c r="DE668" s="93"/>
      <c r="DF668" s="93"/>
      <c r="DG668" s="93"/>
      <c r="DH668" s="93"/>
      <c r="DI668" s="93"/>
      <c r="DJ668" s="93"/>
      <c r="DK668" s="93"/>
      <c r="DL668" s="93"/>
      <c r="DM668" s="93"/>
      <c r="DN668" s="93"/>
      <c r="DO668" s="93"/>
      <c r="DP668" s="93"/>
      <c r="DQ668" s="93"/>
      <c r="DR668" s="93"/>
    </row>
    <row r="669">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c r="AA669" s="93"/>
      <c r="AB669" s="93"/>
      <c r="AC669" s="93"/>
      <c r="AD669" s="93"/>
      <c r="AE669" s="93"/>
      <c r="AF669" s="93"/>
      <c r="AG669" s="93"/>
      <c r="AH669" s="93"/>
      <c r="AI669" s="93"/>
      <c r="AJ669" s="93"/>
      <c r="AK669" s="93"/>
      <c r="AL669" s="93"/>
      <c r="AM669" s="93"/>
      <c r="AN669" s="93"/>
      <c r="AO669" s="93"/>
      <c r="AP669" s="93"/>
      <c r="AQ669" s="93"/>
      <c r="AR669" s="93"/>
      <c r="AS669" s="93"/>
      <c r="AT669" s="93"/>
      <c r="AU669" s="93"/>
      <c r="AV669" s="93"/>
      <c r="AW669" s="93"/>
      <c r="AX669" s="93"/>
      <c r="AY669" s="93"/>
      <c r="AZ669" s="93"/>
      <c r="BA669" s="93"/>
      <c r="BB669" s="93"/>
      <c r="BC669" s="93"/>
      <c r="BD669" s="93"/>
      <c r="BE669" s="93"/>
      <c r="BF669" s="93"/>
      <c r="BG669" s="93"/>
      <c r="BH669" s="93"/>
      <c r="BI669" s="93"/>
      <c r="BJ669" s="93"/>
      <c r="BK669" s="93"/>
      <c r="BL669" s="93"/>
      <c r="BM669" s="93"/>
      <c r="BN669" s="93"/>
      <c r="BO669" s="93"/>
      <c r="BP669" s="93"/>
      <c r="BQ669" s="93"/>
      <c r="BR669" s="93"/>
      <c r="BS669" s="93"/>
      <c r="BT669" s="93"/>
      <c r="BU669" s="93"/>
      <c r="BV669" s="93"/>
      <c r="BW669" s="93"/>
      <c r="BX669" s="93"/>
      <c r="BY669" s="93"/>
      <c r="BZ669" s="93"/>
      <c r="CA669" s="93"/>
      <c r="CB669" s="93"/>
      <c r="CC669" s="93"/>
      <c r="CD669" s="93"/>
      <c r="CE669" s="93"/>
      <c r="CF669" s="93"/>
      <c r="CG669" s="93"/>
      <c r="CH669" s="93"/>
      <c r="CI669" s="93"/>
      <c r="CJ669" s="93"/>
      <c r="CK669" s="93"/>
      <c r="CL669" s="93"/>
      <c r="CM669" s="93"/>
      <c r="CN669" s="93"/>
      <c r="CO669" s="93"/>
      <c r="CP669" s="93"/>
      <c r="CQ669" s="93"/>
      <c r="CR669" s="93"/>
      <c r="CS669" s="93"/>
      <c r="CT669" s="93"/>
      <c r="CU669" s="93"/>
      <c r="CV669" s="93"/>
      <c r="CW669" s="93"/>
      <c r="CX669" s="93"/>
      <c r="CY669" s="93"/>
      <c r="CZ669" s="93"/>
      <c r="DA669" s="93"/>
      <c r="DB669" s="93"/>
      <c r="DC669" s="93"/>
      <c r="DD669" s="93"/>
      <c r="DE669" s="93"/>
      <c r="DF669" s="93"/>
      <c r="DG669" s="93"/>
      <c r="DH669" s="93"/>
      <c r="DI669" s="93"/>
      <c r="DJ669" s="93"/>
      <c r="DK669" s="93"/>
      <c r="DL669" s="93"/>
      <c r="DM669" s="93"/>
      <c r="DN669" s="93"/>
      <c r="DO669" s="93"/>
      <c r="DP669" s="93"/>
      <c r="DQ669" s="93"/>
      <c r="DR669" s="93"/>
    </row>
    <row r="670">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c r="AA670" s="93"/>
      <c r="AB670" s="93"/>
      <c r="AC670" s="93"/>
      <c r="AD670" s="93"/>
      <c r="AE670" s="93"/>
      <c r="AF670" s="93"/>
      <c r="AG670" s="93"/>
      <c r="AH670" s="93"/>
      <c r="AI670" s="93"/>
      <c r="AJ670" s="93"/>
      <c r="AK670" s="93"/>
      <c r="AL670" s="93"/>
      <c r="AM670" s="93"/>
      <c r="AN670" s="93"/>
      <c r="AO670" s="93"/>
      <c r="AP670" s="93"/>
      <c r="AQ670" s="93"/>
      <c r="AR670" s="93"/>
      <c r="AS670" s="93"/>
      <c r="AT670" s="93"/>
      <c r="AU670" s="93"/>
      <c r="AV670" s="93"/>
      <c r="AW670" s="93"/>
      <c r="AX670" s="93"/>
      <c r="AY670" s="93"/>
      <c r="AZ670" s="93"/>
      <c r="BA670" s="93"/>
      <c r="BB670" s="93"/>
      <c r="BC670" s="93"/>
      <c r="BD670" s="93"/>
      <c r="BE670" s="93"/>
      <c r="BF670" s="93"/>
      <c r="BG670" s="93"/>
      <c r="BH670" s="93"/>
      <c r="BI670" s="93"/>
      <c r="BJ670" s="93"/>
      <c r="BK670" s="93"/>
      <c r="BL670" s="93"/>
      <c r="BM670" s="93"/>
      <c r="BN670" s="93"/>
      <c r="BO670" s="93"/>
      <c r="BP670" s="93"/>
      <c r="BQ670" s="93"/>
      <c r="BR670" s="93"/>
      <c r="BS670" s="93"/>
      <c r="BT670" s="93"/>
      <c r="BU670" s="93"/>
      <c r="BV670" s="93"/>
      <c r="BW670" s="93"/>
      <c r="BX670" s="93"/>
      <c r="BY670" s="93"/>
      <c r="BZ670" s="93"/>
      <c r="CA670" s="93"/>
      <c r="CB670" s="93"/>
      <c r="CC670" s="93"/>
      <c r="CD670" s="93"/>
      <c r="CE670" s="93"/>
      <c r="CF670" s="93"/>
      <c r="CG670" s="93"/>
      <c r="CH670" s="93"/>
      <c r="CI670" s="93"/>
      <c r="CJ670" s="93"/>
      <c r="CK670" s="93"/>
      <c r="CL670" s="93"/>
      <c r="CM670" s="93"/>
      <c r="CN670" s="93"/>
      <c r="CO670" s="93"/>
      <c r="CP670" s="93"/>
      <c r="CQ670" s="93"/>
      <c r="CR670" s="93"/>
      <c r="CS670" s="93"/>
      <c r="CT670" s="93"/>
      <c r="CU670" s="93"/>
      <c r="CV670" s="93"/>
      <c r="CW670" s="93"/>
      <c r="CX670" s="93"/>
      <c r="CY670" s="93"/>
      <c r="CZ670" s="93"/>
      <c r="DA670" s="93"/>
      <c r="DB670" s="93"/>
      <c r="DC670" s="93"/>
      <c r="DD670" s="93"/>
      <c r="DE670" s="93"/>
      <c r="DF670" s="93"/>
      <c r="DG670" s="93"/>
      <c r="DH670" s="93"/>
      <c r="DI670" s="93"/>
      <c r="DJ670" s="93"/>
      <c r="DK670" s="93"/>
      <c r="DL670" s="93"/>
      <c r="DM670" s="93"/>
      <c r="DN670" s="93"/>
      <c r="DO670" s="93"/>
      <c r="DP670" s="93"/>
      <c r="DQ670" s="93"/>
      <c r="DR670" s="93"/>
    </row>
    <row r="671">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c r="AA671" s="93"/>
      <c r="AB671" s="93"/>
      <c r="AC671" s="93"/>
      <c r="AD671" s="93"/>
      <c r="AE671" s="93"/>
      <c r="AF671" s="93"/>
      <c r="AG671" s="93"/>
      <c r="AH671" s="93"/>
      <c r="AI671" s="93"/>
      <c r="AJ671" s="93"/>
      <c r="AK671" s="93"/>
      <c r="AL671" s="93"/>
      <c r="AM671" s="93"/>
      <c r="AN671" s="93"/>
      <c r="AO671" s="93"/>
      <c r="AP671" s="93"/>
      <c r="AQ671" s="93"/>
      <c r="AR671" s="93"/>
      <c r="AS671" s="93"/>
      <c r="AT671" s="93"/>
      <c r="AU671" s="93"/>
      <c r="AV671" s="93"/>
      <c r="AW671" s="93"/>
      <c r="AX671" s="93"/>
      <c r="AY671" s="93"/>
      <c r="AZ671" s="93"/>
      <c r="BA671" s="93"/>
      <c r="BB671" s="93"/>
      <c r="BC671" s="93"/>
      <c r="BD671" s="93"/>
      <c r="BE671" s="93"/>
      <c r="BF671" s="93"/>
      <c r="BG671" s="93"/>
      <c r="BH671" s="93"/>
      <c r="BI671" s="93"/>
      <c r="BJ671" s="93"/>
      <c r="BK671" s="93"/>
      <c r="BL671" s="93"/>
      <c r="BM671" s="93"/>
      <c r="BN671" s="93"/>
      <c r="BO671" s="93"/>
      <c r="BP671" s="93"/>
      <c r="BQ671" s="93"/>
      <c r="BR671" s="93"/>
      <c r="BS671" s="93"/>
      <c r="BT671" s="93"/>
      <c r="BU671" s="93"/>
      <c r="BV671" s="93"/>
      <c r="BW671" s="93"/>
      <c r="BX671" s="93"/>
      <c r="BY671" s="93"/>
      <c r="BZ671" s="93"/>
      <c r="CA671" s="93"/>
      <c r="CB671" s="93"/>
      <c r="CC671" s="93"/>
      <c r="CD671" s="93"/>
      <c r="CE671" s="93"/>
      <c r="CF671" s="93"/>
      <c r="CG671" s="93"/>
      <c r="CH671" s="93"/>
      <c r="CI671" s="93"/>
      <c r="CJ671" s="93"/>
      <c r="CK671" s="93"/>
      <c r="CL671" s="93"/>
      <c r="CM671" s="93"/>
      <c r="CN671" s="93"/>
      <c r="CO671" s="93"/>
      <c r="CP671" s="93"/>
      <c r="CQ671" s="93"/>
      <c r="CR671" s="93"/>
      <c r="CS671" s="93"/>
      <c r="CT671" s="93"/>
      <c r="CU671" s="93"/>
      <c r="CV671" s="93"/>
      <c r="CW671" s="93"/>
      <c r="CX671" s="93"/>
      <c r="CY671" s="93"/>
      <c r="CZ671" s="93"/>
      <c r="DA671" s="93"/>
      <c r="DB671" s="93"/>
      <c r="DC671" s="93"/>
      <c r="DD671" s="93"/>
      <c r="DE671" s="93"/>
      <c r="DF671" s="93"/>
      <c r="DG671" s="93"/>
      <c r="DH671" s="93"/>
      <c r="DI671" s="93"/>
      <c r="DJ671" s="93"/>
      <c r="DK671" s="93"/>
      <c r="DL671" s="93"/>
      <c r="DM671" s="93"/>
      <c r="DN671" s="93"/>
      <c r="DO671" s="93"/>
      <c r="DP671" s="93"/>
      <c r="DQ671" s="93"/>
      <c r="DR671" s="93"/>
    </row>
    <row r="672">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c r="AA672" s="93"/>
      <c r="AB672" s="93"/>
      <c r="AC672" s="93"/>
      <c r="AD672" s="93"/>
      <c r="AE672" s="93"/>
      <c r="AF672" s="93"/>
      <c r="AG672" s="93"/>
      <c r="AH672" s="93"/>
      <c r="AI672" s="93"/>
      <c r="AJ672" s="93"/>
      <c r="AK672" s="93"/>
      <c r="AL672" s="93"/>
      <c r="AM672" s="93"/>
      <c r="AN672" s="93"/>
      <c r="AO672" s="93"/>
      <c r="AP672" s="93"/>
      <c r="AQ672" s="93"/>
      <c r="AR672" s="93"/>
      <c r="AS672" s="93"/>
      <c r="AT672" s="93"/>
      <c r="AU672" s="93"/>
      <c r="AV672" s="93"/>
      <c r="AW672" s="93"/>
      <c r="AX672" s="93"/>
      <c r="AY672" s="93"/>
      <c r="AZ672" s="93"/>
      <c r="BA672" s="93"/>
      <c r="BB672" s="93"/>
      <c r="BC672" s="93"/>
      <c r="BD672" s="93"/>
      <c r="BE672" s="93"/>
      <c r="BF672" s="93"/>
      <c r="BG672" s="93"/>
      <c r="BH672" s="93"/>
      <c r="BI672" s="93"/>
      <c r="BJ672" s="93"/>
      <c r="BK672" s="93"/>
      <c r="BL672" s="93"/>
      <c r="BM672" s="93"/>
      <c r="BN672" s="93"/>
      <c r="BO672" s="93"/>
      <c r="BP672" s="93"/>
      <c r="BQ672" s="93"/>
      <c r="BR672" s="93"/>
      <c r="BS672" s="93"/>
      <c r="BT672" s="93"/>
      <c r="BU672" s="93"/>
      <c r="BV672" s="93"/>
      <c r="BW672" s="93"/>
      <c r="BX672" s="93"/>
      <c r="BY672" s="93"/>
      <c r="BZ672" s="93"/>
      <c r="CA672" s="93"/>
      <c r="CB672" s="93"/>
      <c r="CC672" s="93"/>
      <c r="CD672" s="93"/>
      <c r="CE672" s="93"/>
      <c r="CF672" s="93"/>
      <c r="CG672" s="93"/>
      <c r="CH672" s="93"/>
      <c r="CI672" s="93"/>
      <c r="CJ672" s="93"/>
      <c r="CK672" s="93"/>
      <c r="CL672" s="93"/>
      <c r="CM672" s="93"/>
      <c r="CN672" s="93"/>
      <c r="CO672" s="93"/>
      <c r="CP672" s="93"/>
      <c r="CQ672" s="93"/>
      <c r="CR672" s="93"/>
      <c r="CS672" s="93"/>
      <c r="CT672" s="93"/>
      <c r="CU672" s="93"/>
      <c r="CV672" s="93"/>
      <c r="CW672" s="93"/>
      <c r="CX672" s="93"/>
      <c r="CY672" s="93"/>
      <c r="CZ672" s="93"/>
      <c r="DA672" s="93"/>
      <c r="DB672" s="93"/>
      <c r="DC672" s="93"/>
      <c r="DD672" s="93"/>
      <c r="DE672" s="93"/>
      <c r="DF672" s="93"/>
      <c r="DG672" s="93"/>
      <c r="DH672" s="93"/>
      <c r="DI672" s="93"/>
      <c r="DJ672" s="93"/>
      <c r="DK672" s="93"/>
      <c r="DL672" s="93"/>
      <c r="DM672" s="93"/>
      <c r="DN672" s="93"/>
      <c r="DO672" s="93"/>
      <c r="DP672" s="93"/>
      <c r="DQ672" s="93"/>
      <c r="DR672" s="93"/>
    </row>
    <row r="673">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c r="AA673" s="93"/>
      <c r="AB673" s="93"/>
      <c r="AC673" s="93"/>
      <c r="AD673" s="93"/>
      <c r="AE673" s="93"/>
      <c r="AF673" s="93"/>
      <c r="AG673" s="93"/>
      <c r="AH673" s="93"/>
      <c r="AI673" s="93"/>
      <c r="AJ673" s="93"/>
      <c r="AK673" s="93"/>
      <c r="AL673" s="93"/>
      <c r="AM673" s="93"/>
      <c r="AN673" s="93"/>
      <c r="AO673" s="93"/>
      <c r="AP673" s="93"/>
      <c r="AQ673" s="93"/>
      <c r="AR673" s="93"/>
      <c r="AS673" s="93"/>
      <c r="AT673" s="93"/>
      <c r="AU673" s="93"/>
      <c r="AV673" s="93"/>
      <c r="AW673" s="93"/>
      <c r="AX673" s="93"/>
      <c r="AY673" s="93"/>
      <c r="AZ673" s="93"/>
      <c r="BA673" s="93"/>
      <c r="BB673" s="93"/>
      <c r="BC673" s="93"/>
      <c r="BD673" s="93"/>
      <c r="BE673" s="93"/>
      <c r="BF673" s="93"/>
      <c r="BG673" s="93"/>
      <c r="BH673" s="93"/>
      <c r="BI673" s="93"/>
      <c r="BJ673" s="93"/>
      <c r="BK673" s="93"/>
      <c r="BL673" s="93"/>
      <c r="BM673" s="93"/>
      <c r="BN673" s="93"/>
      <c r="BO673" s="93"/>
      <c r="BP673" s="93"/>
      <c r="BQ673" s="93"/>
      <c r="BR673" s="93"/>
      <c r="BS673" s="93"/>
      <c r="BT673" s="93"/>
      <c r="BU673" s="93"/>
      <c r="BV673" s="93"/>
      <c r="BW673" s="93"/>
      <c r="BX673" s="93"/>
      <c r="BY673" s="93"/>
      <c r="BZ673" s="93"/>
      <c r="CA673" s="93"/>
      <c r="CB673" s="93"/>
      <c r="CC673" s="93"/>
      <c r="CD673" s="93"/>
      <c r="CE673" s="93"/>
      <c r="CF673" s="93"/>
      <c r="CG673" s="93"/>
      <c r="CH673" s="93"/>
      <c r="CI673" s="93"/>
      <c r="CJ673" s="93"/>
      <c r="CK673" s="93"/>
      <c r="CL673" s="93"/>
      <c r="CM673" s="93"/>
      <c r="CN673" s="93"/>
      <c r="CO673" s="93"/>
      <c r="CP673" s="93"/>
      <c r="CQ673" s="93"/>
      <c r="CR673" s="93"/>
      <c r="CS673" s="93"/>
      <c r="CT673" s="93"/>
      <c r="CU673" s="93"/>
      <c r="CV673" s="93"/>
      <c r="CW673" s="93"/>
      <c r="CX673" s="93"/>
      <c r="CY673" s="93"/>
      <c r="CZ673" s="93"/>
      <c r="DA673" s="93"/>
      <c r="DB673" s="93"/>
      <c r="DC673" s="93"/>
      <c r="DD673" s="93"/>
      <c r="DE673" s="93"/>
      <c r="DF673" s="93"/>
      <c r="DG673" s="93"/>
      <c r="DH673" s="93"/>
      <c r="DI673" s="93"/>
      <c r="DJ673" s="93"/>
      <c r="DK673" s="93"/>
      <c r="DL673" s="93"/>
      <c r="DM673" s="93"/>
      <c r="DN673" s="93"/>
      <c r="DO673" s="93"/>
      <c r="DP673" s="93"/>
      <c r="DQ673" s="93"/>
      <c r="DR673" s="93"/>
    </row>
    <row r="674">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c r="AA674" s="93"/>
      <c r="AB674" s="93"/>
      <c r="AC674" s="93"/>
      <c r="AD674" s="93"/>
      <c r="AE674" s="93"/>
      <c r="AF674" s="93"/>
      <c r="AG674" s="93"/>
      <c r="AH674" s="93"/>
      <c r="AI674" s="93"/>
      <c r="AJ674" s="93"/>
      <c r="AK674" s="93"/>
      <c r="AL674" s="93"/>
      <c r="AM674" s="93"/>
      <c r="AN674" s="93"/>
      <c r="AO674" s="93"/>
      <c r="AP674" s="93"/>
      <c r="AQ674" s="93"/>
      <c r="AR674" s="93"/>
      <c r="AS674" s="93"/>
      <c r="AT674" s="93"/>
      <c r="AU674" s="93"/>
      <c r="AV674" s="93"/>
      <c r="AW674" s="93"/>
      <c r="AX674" s="93"/>
      <c r="AY674" s="93"/>
      <c r="AZ674" s="93"/>
      <c r="BA674" s="93"/>
      <c r="BB674" s="93"/>
      <c r="BC674" s="93"/>
      <c r="BD674" s="93"/>
      <c r="BE674" s="93"/>
      <c r="BF674" s="93"/>
      <c r="BG674" s="93"/>
      <c r="BH674" s="93"/>
      <c r="BI674" s="93"/>
      <c r="BJ674" s="93"/>
      <c r="BK674" s="93"/>
      <c r="BL674" s="93"/>
      <c r="BM674" s="93"/>
      <c r="BN674" s="93"/>
      <c r="BO674" s="93"/>
      <c r="BP674" s="93"/>
      <c r="BQ674" s="93"/>
      <c r="BR674" s="93"/>
      <c r="BS674" s="93"/>
      <c r="BT674" s="93"/>
      <c r="BU674" s="93"/>
      <c r="BV674" s="93"/>
      <c r="BW674" s="93"/>
      <c r="BX674" s="93"/>
      <c r="BY674" s="93"/>
      <c r="BZ674" s="93"/>
      <c r="CA674" s="93"/>
      <c r="CB674" s="93"/>
      <c r="CC674" s="93"/>
      <c r="CD674" s="93"/>
      <c r="CE674" s="93"/>
      <c r="CF674" s="93"/>
      <c r="CG674" s="93"/>
      <c r="CH674" s="93"/>
      <c r="CI674" s="93"/>
      <c r="CJ674" s="93"/>
      <c r="CK674" s="93"/>
      <c r="CL674" s="93"/>
      <c r="CM674" s="93"/>
      <c r="CN674" s="93"/>
      <c r="CO674" s="93"/>
      <c r="CP674" s="93"/>
      <c r="CQ674" s="93"/>
      <c r="CR674" s="93"/>
      <c r="CS674" s="93"/>
      <c r="CT674" s="93"/>
      <c r="CU674" s="93"/>
      <c r="CV674" s="93"/>
      <c r="CW674" s="93"/>
      <c r="CX674" s="93"/>
      <c r="CY674" s="93"/>
      <c r="CZ674" s="93"/>
      <c r="DA674" s="93"/>
      <c r="DB674" s="93"/>
      <c r="DC674" s="93"/>
      <c r="DD674" s="93"/>
      <c r="DE674" s="93"/>
      <c r="DF674" s="93"/>
      <c r="DG674" s="93"/>
      <c r="DH674" s="93"/>
      <c r="DI674" s="93"/>
      <c r="DJ674" s="93"/>
      <c r="DK674" s="93"/>
      <c r="DL674" s="93"/>
      <c r="DM674" s="93"/>
      <c r="DN674" s="93"/>
      <c r="DO674" s="93"/>
      <c r="DP674" s="93"/>
      <c r="DQ674" s="93"/>
      <c r="DR674" s="93"/>
    </row>
    <row r="675">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c r="AA675" s="93"/>
      <c r="AB675" s="93"/>
      <c r="AC675" s="93"/>
      <c r="AD675" s="93"/>
      <c r="AE675" s="93"/>
      <c r="AF675" s="93"/>
      <c r="AG675" s="93"/>
      <c r="AH675" s="93"/>
      <c r="AI675" s="93"/>
      <c r="AJ675" s="93"/>
      <c r="AK675" s="93"/>
      <c r="AL675" s="93"/>
      <c r="AM675" s="93"/>
      <c r="AN675" s="93"/>
      <c r="AO675" s="93"/>
      <c r="AP675" s="93"/>
      <c r="AQ675" s="93"/>
      <c r="AR675" s="93"/>
      <c r="AS675" s="93"/>
      <c r="AT675" s="93"/>
      <c r="AU675" s="93"/>
      <c r="AV675" s="93"/>
      <c r="AW675" s="93"/>
      <c r="AX675" s="93"/>
      <c r="AY675" s="93"/>
      <c r="AZ675" s="93"/>
      <c r="BA675" s="93"/>
      <c r="BB675" s="93"/>
      <c r="BC675" s="93"/>
      <c r="BD675" s="93"/>
      <c r="BE675" s="93"/>
      <c r="BF675" s="93"/>
      <c r="BG675" s="93"/>
      <c r="BH675" s="93"/>
      <c r="BI675" s="93"/>
      <c r="BJ675" s="93"/>
      <c r="BK675" s="93"/>
      <c r="BL675" s="93"/>
      <c r="BM675" s="93"/>
      <c r="BN675" s="93"/>
      <c r="BO675" s="93"/>
      <c r="BP675" s="93"/>
      <c r="BQ675" s="93"/>
      <c r="BR675" s="93"/>
      <c r="BS675" s="93"/>
      <c r="BT675" s="93"/>
      <c r="BU675" s="93"/>
      <c r="BV675" s="93"/>
      <c r="BW675" s="93"/>
      <c r="BX675" s="93"/>
      <c r="BY675" s="93"/>
      <c r="BZ675" s="93"/>
      <c r="CA675" s="93"/>
      <c r="CB675" s="93"/>
      <c r="CC675" s="93"/>
      <c r="CD675" s="93"/>
      <c r="CE675" s="93"/>
      <c r="CF675" s="93"/>
      <c r="CG675" s="93"/>
      <c r="CH675" s="93"/>
      <c r="CI675" s="93"/>
      <c r="CJ675" s="93"/>
      <c r="CK675" s="93"/>
      <c r="CL675" s="93"/>
      <c r="CM675" s="93"/>
      <c r="CN675" s="93"/>
      <c r="CO675" s="93"/>
      <c r="CP675" s="93"/>
      <c r="CQ675" s="93"/>
      <c r="CR675" s="93"/>
      <c r="CS675" s="93"/>
      <c r="CT675" s="93"/>
      <c r="CU675" s="93"/>
      <c r="CV675" s="93"/>
      <c r="CW675" s="93"/>
      <c r="CX675" s="93"/>
      <c r="CY675" s="93"/>
      <c r="CZ675" s="93"/>
      <c r="DA675" s="93"/>
      <c r="DB675" s="93"/>
      <c r="DC675" s="93"/>
      <c r="DD675" s="93"/>
      <c r="DE675" s="93"/>
      <c r="DF675" s="93"/>
      <c r="DG675" s="93"/>
      <c r="DH675" s="93"/>
      <c r="DI675" s="93"/>
      <c r="DJ675" s="93"/>
      <c r="DK675" s="93"/>
      <c r="DL675" s="93"/>
      <c r="DM675" s="93"/>
      <c r="DN675" s="93"/>
      <c r="DO675" s="93"/>
      <c r="DP675" s="93"/>
      <c r="DQ675" s="93"/>
      <c r="DR675" s="93"/>
    </row>
    <row r="676">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c r="AA676" s="93"/>
      <c r="AB676" s="93"/>
      <c r="AC676" s="93"/>
      <c r="AD676" s="93"/>
      <c r="AE676" s="93"/>
      <c r="AF676" s="93"/>
      <c r="AG676" s="93"/>
      <c r="AH676" s="93"/>
      <c r="AI676" s="93"/>
      <c r="AJ676" s="93"/>
      <c r="AK676" s="93"/>
      <c r="AL676" s="93"/>
      <c r="AM676" s="93"/>
      <c r="AN676" s="93"/>
      <c r="AO676" s="93"/>
      <c r="AP676" s="93"/>
      <c r="AQ676" s="93"/>
      <c r="AR676" s="93"/>
      <c r="AS676" s="93"/>
      <c r="AT676" s="93"/>
      <c r="AU676" s="93"/>
      <c r="AV676" s="93"/>
      <c r="AW676" s="93"/>
      <c r="AX676" s="93"/>
      <c r="AY676" s="93"/>
      <c r="AZ676" s="93"/>
      <c r="BA676" s="93"/>
      <c r="BB676" s="93"/>
      <c r="BC676" s="93"/>
      <c r="BD676" s="93"/>
      <c r="BE676" s="93"/>
      <c r="BF676" s="93"/>
      <c r="BG676" s="93"/>
      <c r="BH676" s="93"/>
      <c r="BI676" s="93"/>
      <c r="BJ676" s="93"/>
      <c r="BK676" s="93"/>
      <c r="BL676" s="93"/>
      <c r="BM676" s="93"/>
      <c r="BN676" s="93"/>
      <c r="BO676" s="93"/>
      <c r="BP676" s="93"/>
      <c r="BQ676" s="93"/>
      <c r="BR676" s="93"/>
      <c r="BS676" s="93"/>
      <c r="BT676" s="93"/>
      <c r="BU676" s="93"/>
      <c r="BV676" s="93"/>
      <c r="BW676" s="93"/>
      <c r="BX676" s="93"/>
      <c r="BY676" s="93"/>
      <c r="BZ676" s="93"/>
      <c r="CA676" s="93"/>
      <c r="CB676" s="93"/>
      <c r="CC676" s="93"/>
      <c r="CD676" s="93"/>
      <c r="CE676" s="93"/>
      <c r="CF676" s="93"/>
      <c r="CG676" s="93"/>
      <c r="CH676" s="93"/>
      <c r="CI676" s="93"/>
      <c r="CJ676" s="93"/>
      <c r="CK676" s="93"/>
      <c r="CL676" s="93"/>
      <c r="CM676" s="93"/>
      <c r="CN676" s="93"/>
      <c r="CO676" s="93"/>
      <c r="CP676" s="93"/>
      <c r="CQ676" s="93"/>
      <c r="CR676" s="93"/>
      <c r="CS676" s="93"/>
      <c r="CT676" s="93"/>
      <c r="CU676" s="93"/>
      <c r="CV676" s="93"/>
      <c r="CW676" s="93"/>
      <c r="CX676" s="93"/>
      <c r="CY676" s="93"/>
      <c r="CZ676" s="93"/>
      <c r="DA676" s="93"/>
      <c r="DB676" s="93"/>
      <c r="DC676" s="93"/>
      <c r="DD676" s="93"/>
      <c r="DE676" s="93"/>
      <c r="DF676" s="93"/>
      <c r="DG676" s="93"/>
      <c r="DH676" s="93"/>
      <c r="DI676" s="93"/>
      <c r="DJ676" s="93"/>
      <c r="DK676" s="93"/>
      <c r="DL676" s="93"/>
      <c r="DM676" s="93"/>
      <c r="DN676" s="93"/>
      <c r="DO676" s="93"/>
      <c r="DP676" s="93"/>
      <c r="DQ676" s="93"/>
      <c r="DR676" s="93"/>
    </row>
    <row r="677">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c r="AA677" s="93"/>
      <c r="AB677" s="93"/>
      <c r="AC677" s="93"/>
      <c r="AD677" s="93"/>
      <c r="AE677" s="93"/>
      <c r="AF677" s="93"/>
      <c r="AG677" s="93"/>
      <c r="AH677" s="93"/>
      <c r="AI677" s="93"/>
      <c r="AJ677" s="93"/>
      <c r="AK677" s="93"/>
      <c r="AL677" s="93"/>
      <c r="AM677" s="93"/>
      <c r="AN677" s="93"/>
      <c r="AO677" s="93"/>
      <c r="AP677" s="93"/>
      <c r="AQ677" s="93"/>
      <c r="AR677" s="93"/>
      <c r="AS677" s="93"/>
      <c r="AT677" s="93"/>
      <c r="AU677" s="93"/>
      <c r="AV677" s="93"/>
      <c r="AW677" s="93"/>
      <c r="AX677" s="93"/>
      <c r="AY677" s="93"/>
      <c r="AZ677" s="93"/>
      <c r="BA677" s="93"/>
      <c r="BB677" s="93"/>
      <c r="BC677" s="93"/>
      <c r="BD677" s="93"/>
      <c r="BE677" s="93"/>
      <c r="BF677" s="93"/>
      <c r="BG677" s="93"/>
      <c r="BH677" s="93"/>
      <c r="BI677" s="93"/>
      <c r="BJ677" s="93"/>
      <c r="BK677" s="93"/>
      <c r="BL677" s="93"/>
      <c r="BM677" s="93"/>
      <c r="BN677" s="93"/>
      <c r="BO677" s="93"/>
      <c r="BP677" s="93"/>
      <c r="BQ677" s="93"/>
      <c r="BR677" s="93"/>
      <c r="BS677" s="93"/>
      <c r="BT677" s="93"/>
      <c r="BU677" s="93"/>
      <c r="BV677" s="93"/>
      <c r="BW677" s="93"/>
      <c r="BX677" s="93"/>
      <c r="BY677" s="93"/>
      <c r="BZ677" s="93"/>
      <c r="CA677" s="93"/>
      <c r="CB677" s="93"/>
      <c r="CC677" s="93"/>
      <c r="CD677" s="93"/>
      <c r="CE677" s="93"/>
      <c r="CF677" s="93"/>
      <c r="CG677" s="93"/>
      <c r="CH677" s="93"/>
      <c r="CI677" s="93"/>
      <c r="CJ677" s="93"/>
      <c r="CK677" s="93"/>
      <c r="CL677" s="93"/>
      <c r="CM677" s="93"/>
      <c r="CN677" s="93"/>
      <c r="CO677" s="93"/>
      <c r="CP677" s="93"/>
      <c r="CQ677" s="93"/>
      <c r="CR677" s="93"/>
      <c r="CS677" s="93"/>
      <c r="CT677" s="93"/>
      <c r="CU677" s="93"/>
      <c r="CV677" s="93"/>
      <c r="CW677" s="93"/>
      <c r="CX677" s="93"/>
      <c r="CY677" s="93"/>
      <c r="CZ677" s="93"/>
      <c r="DA677" s="93"/>
      <c r="DB677" s="93"/>
      <c r="DC677" s="93"/>
      <c r="DD677" s="93"/>
      <c r="DE677" s="93"/>
      <c r="DF677" s="93"/>
      <c r="DG677" s="93"/>
      <c r="DH677" s="93"/>
      <c r="DI677" s="93"/>
      <c r="DJ677" s="93"/>
      <c r="DK677" s="93"/>
      <c r="DL677" s="93"/>
      <c r="DM677" s="93"/>
      <c r="DN677" s="93"/>
      <c r="DO677" s="93"/>
      <c r="DP677" s="93"/>
      <c r="DQ677" s="93"/>
      <c r="DR677" s="93"/>
    </row>
    <row r="678">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c r="AA678" s="93"/>
      <c r="AB678" s="93"/>
      <c r="AC678" s="93"/>
      <c r="AD678" s="93"/>
      <c r="AE678" s="93"/>
      <c r="AF678" s="93"/>
      <c r="AG678" s="93"/>
      <c r="AH678" s="93"/>
      <c r="AI678" s="93"/>
      <c r="AJ678" s="93"/>
      <c r="AK678" s="93"/>
      <c r="AL678" s="93"/>
      <c r="AM678" s="93"/>
      <c r="AN678" s="93"/>
      <c r="AO678" s="93"/>
      <c r="AP678" s="93"/>
      <c r="AQ678" s="93"/>
      <c r="AR678" s="93"/>
      <c r="AS678" s="93"/>
      <c r="AT678" s="93"/>
      <c r="AU678" s="93"/>
      <c r="AV678" s="93"/>
      <c r="AW678" s="93"/>
      <c r="AX678" s="93"/>
      <c r="AY678" s="93"/>
      <c r="AZ678" s="93"/>
      <c r="BA678" s="93"/>
      <c r="BB678" s="93"/>
      <c r="BC678" s="93"/>
      <c r="BD678" s="93"/>
      <c r="BE678" s="93"/>
      <c r="BF678" s="93"/>
      <c r="BG678" s="93"/>
      <c r="BH678" s="93"/>
      <c r="BI678" s="93"/>
      <c r="BJ678" s="93"/>
      <c r="BK678" s="93"/>
      <c r="BL678" s="93"/>
      <c r="BM678" s="93"/>
      <c r="BN678" s="93"/>
      <c r="BO678" s="93"/>
      <c r="BP678" s="93"/>
      <c r="BQ678" s="93"/>
      <c r="BR678" s="93"/>
      <c r="BS678" s="93"/>
      <c r="BT678" s="93"/>
      <c r="BU678" s="93"/>
      <c r="BV678" s="93"/>
      <c r="BW678" s="93"/>
      <c r="BX678" s="93"/>
      <c r="BY678" s="93"/>
      <c r="BZ678" s="93"/>
      <c r="CA678" s="93"/>
      <c r="CB678" s="93"/>
      <c r="CC678" s="93"/>
      <c r="CD678" s="93"/>
      <c r="CE678" s="93"/>
      <c r="CF678" s="93"/>
      <c r="CG678" s="93"/>
      <c r="CH678" s="93"/>
      <c r="CI678" s="93"/>
      <c r="CJ678" s="93"/>
      <c r="CK678" s="93"/>
      <c r="CL678" s="93"/>
      <c r="CM678" s="93"/>
      <c r="CN678" s="93"/>
      <c r="CO678" s="93"/>
      <c r="CP678" s="93"/>
      <c r="CQ678" s="93"/>
      <c r="CR678" s="93"/>
      <c r="CS678" s="93"/>
      <c r="CT678" s="93"/>
      <c r="CU678" s="93"/>
      <c r="CV678" s="93"/>
      <c r="CW678" s="93"/>
      <c r="CX678" s="93"/>
      <c r="CY678" s="93"/>
      <c r="CZ678" s="93"/>
      <c r="DA678" s="93"/>
      <c r="DB678" s="93"/>
      <c r="DC678" s="93"/>
      <c r="DD678" s="93"/>
      <c r="DE678" s="93"/>
      <c r="DF678" s="93"/>
      <c r="DG678" s="93"/>
      <c r="DH678" s="93"/>
      <c r="DI678" s="93"/>
      <c r="DJ678" s="93"/>
      <c r="DK678" s="93"/>
      <c r="DL678" s="93"/>
      <c r="DM678" s="93"/>
      <c r="DN678" s="93"/>
      <c r="DO678" s="93"/>
      <c r="DP678" s="93"/>
      <c r="DQ678" s="93"/>
      <c r="DR678" s="93"/>
    </row>
    <row r="679">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c r="AA679" s="93"/>
      <c r="AB679" s="93"/>
      <c r="AC679" s="93"/>
      <c r="AD679" s="93"/>
      <c r="AE679" s="93"/>
      <c r="AF679" s="93"/>
      <c r="AG679" s="93"/>
      <c r="AH679" s="93"/>
      <c r="AI679" s="93"/>
      <c r="AJ679" s="93"/>
      <c r="AK679" s="93"/>
      <c r="AL679" s="93"/>
      <c r="AM679" s="93"/>
      <c r="AN679" s="93"/>
      <c r="AO679" s="93"/>
      <c r="AP679" s="93"/>
      <c r="AQ679" s="93"/>
      <c r="AR679" s="93"/>
      <c r="AS679" s="93"/>
      <c r="AT679" s="93"/>
      <c r="AU679" s="93"/>
      <c r="AV679" s="93"/>
      <c r="AW679" s="93"/>
      <c r="AX679" s="93"/>
      <c r="AY679" s="93"/>
      <c r="AZ679" s="93"/>
      <c r="BA679" s="93"/>
      <c r="BB679" s="93"/>
      <c r="BC679" s="93"/>
      <c r="BD679" s="93"/>
      <c r="BE679" s="93"/>
      <c r="BF679" s="93"/>
      <c r="BG679" s="93"/>
      <c r="BH679" s="93"/>
      <c r="BI679" s="93"/>
      <c r="BJ679" s="93"/>
      <c r="BK679" s="93"/>
      <c r="BL679" s="93"/>
      <c r="BM679" s="93"/>
      <c r="BN679" s="93"/>
      <c r="BO679" s="93"/>
      <c r="BP679" s="93"/>
      <c r="BQ679" s="93"/>
      <c r="BR679" s="93"/>
      <c r="BS679" s="93"/>
      <c r="BT679" s="93"/>
      <c r="BU679" s="93"/>
      <c r="BV679" s="93"/>
      <c r="BW679" s="93"/>
      <c r="BX679" s="93"/>
      <c r="BY679" s="93"/>
      <c r="BZ679" s="93"/>
      <c r="CA679" s="93"/>
      <c r="CB679" s="93"/>
      <c r="CC679" s="93"/>
      <c r="CD679" s="93"/>
      <c r="CE679" s="93"/>
      <c r="CF679" s="93"/>
      <c r="CG679" s="93"/>
      <c r="CH679" s="93"/>
      <c r="CI679" s="93"/>
      <c r="CJ679" s="93"/>
      <c r="CK679" s="93"/>
      <c r="CL679" s="93"/>
      <c r="CM679" s="93"/>
      <c r="CN679" s="93"/>
      <c r="CO679" s="93"/>
      <c r="CP679" s="93"/>
      <c r="CQ679" s="93"/>
      <c r="CR679" s="93"/>
      <c r="CS679" s="93"/>
      <c r="CT679" s="93"/>
      <c r="CU679" s="93"/>
      <c r="CV679" s="93"/>
      <c r="CW679" s="93"/>
      <c r="CX679" s="93"/>
      <c r="CY679" s="93"/>
      <c r="CZ679" s="93"/>
      <c r="DA679" s="93"/>
      <c r="DB679" s="93"/>
      <c r="DC679" s="93"/>
      <c r="DD679" s="93"/>
      <c r="DE679" s="93"/>
      <c r="DF679" s="93"/>
      <c r="DG679" s="93"/>
      <c r="DH679" s="93"/>
      <c r="DI679" s="93"/>
      <c r="DJ679" s="93"/>
      <c r="DK679" s="93"/>
      <c r="DL679" s="93"/>
      <c r="DM679" s="93"/>
      <c r="DN679" s="93"/>
      <c r="DO679" s="93"/>
      <c r="DP679" s="93"/>
      <c r="DQ679" s="93"/>
      <c r="DR679" s="93"/>
    </row>
    <row r="680">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c r="AA680" s="93"/>
      <c r="AB680" s="93"/>
      <c r="AC680" s="93"/>
      <c r="AD680" s="93"/>
      <c r="AE680" s="93"/>
      <c r="AF680" s="93"/>
      <c r="AG680" s="93"/>
      <c r="AH680" s="93"/>
      <c r="AI680" s="93"/>
      <c r="AJ680" s="93"/>
      <c r="AK680" s="93"/>
      <c r="AL680" s="93"/>
      <c r="AM680" s="93"/>
      <c r="AN680" s="93"/>
      <c r="AO680" s="93"/>
      <c r="AP680" s="93"/>
      <c r="AQ680" s="93"/>
      <c r="AR680" s="93"/>
      <c r="AS680" s="93"/>
      <c r="AT680" s="93"/>
      <c r="AU680" s="93"/>
      <c r="AV680" s="93"/>
      <c r="AW680" s="93"/>
      <c r="AX680" s="93"/>
      <c r="AY680" s="93"/>
      <c r="AZ680" s="93"/>
      <c r="BA680" s="93"/>
      <c r="BB680" s="93"/>
      <c r="BC680" s="93"/>
      <c r="BD680" s="93"/>
      <c r="BE680" s="93"/>
      <c r="BF680" s="93"/>
      <c r="BG680" s="93"/>
      <c r="BH680" s="93"/>
      <c r="BI680" s="93"/>
      <c r="BJ680" s="93"/>
      <c r="BK680" s="93"/>
      <c r="BL680" s="93"/>
      <c r="BM680" s="93"/>
      <c r="BN680" s="93"/>
      <c r="BO680" s="93"/>
      <c r="BP680" s="93"/>
      <c r="BQ680" s="93"/>
      <c r="BR680" s="93"/>
      <c r="BS680" s="93"/>
      <c r="BT680" s="93"/>
      <c r="BU680" s="93"/>
      <c r="BV680" s="93"/>
      <c r="BW680" s="93"/>
      <c r="BX680" s="93"/>
      <c r="BY680" s="93"/>
      <c r="BZ680" s="93"/>
      <c r="CA680" s="93"/>
      <c r="CB680" s="93"/>
      <c r="CC680" s="93"/>
      <c r="CD680" s="93"/>
      <c r="CE680" s="93"/>
      <c r="CF680" s="93"/>
      <c r="CG680" s="93"/>
      <c r="CH680" s="93"/>
      <c r="CI680" s="93"/>
      <c r="CJ680" s="93"/>
      <c r="CK680" s="93"/>
      <c r="CL680" s="93"/>
      <c r="CM680" s="93"/>
      <c r="CN680" s="93"/>
      <c r="CO680" s="93"/>
      <c r="CP680" s="93"/>
      <c r="CQ680" s="93"/>
      <c r="CR680" s="93"/>
      <c r="CS680" s="93"/>
      <c r="CT680" s="93"/>
      <c r="CU680" s="93"/>
      <c r="CV680" s="93"/>
      <c r="CW680" s="93"/>
      <c r="CX680" s="93"/>
      <c r="CY680" s="93"/>
      <c r="CZ680" s="93"/>
      <c r="DA680" s="93"/>
      <c r="DB680" s="93"/>
      <c r="DC680" s="93"/>
      <c r="DD680" s="93"/>
      <c r="DE680" s="93"/>
      <c r="DF680" s="93"/>
      <c r="DG680" s="93"/>
      <c r="DH680" s="93"/>
      <c r="DI680" s="93"/>
      <c r="DJ680" s="93"/>
      <c r="DK680" s="93"/>
      <c r="DL680" s="93"/>
      <c r="DM680" s="93"/>
      <c r="DN680" s="93"/>
      <c r="DO680" s="93"/>
      <c r="DP680" s="93"/>
      <c r="DQ680" s="93"/>
      <c r="DR680" s="93"/>
    </row>
    <row r="681">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c r="AA681" s="93"/>
      <c r="AB681" s="93"/>
      <c r="AC681" s="93"/>
      <c r="AD681" s="93"/>
      <c r="AE681" s="93"/>
      <c r="AF681" s="93"/>
      <c r="AG681" s="93"/>
      <c r="AH681" s="93"/>
      <c r="AI681" s="93"/>
      <c r="AJ681" s="93"/>
      <c r="AK681" s="93"/>
      <c r="AL681" s="93"/>
      <c r="AM681" s="93"/>
      <c r="AN681" s="93"/>
      <c r="AO681" s="93"/>
      <c r="AP681" s="93"/>
      <c r="AQ681" s="93"/>
      <c r="AR681" s="93"/>
      <c r="AS681" s="93"/>
      <c r="AT681" s="93"/>
      <c r="AU681" s="93"/>
      <c r="AV681" s="93"/>
      <c r="AW681" s="93"/>
      <c r="AX681" s="93"/>
      <c r="AY681" s="93"/>
      <c r="AZ681" s="93"/>
      <c r="BA681" s="93"/>
      <c r="BB681" s="93"/>
      <c r="BC681" s="93"/>
      <c r="BD681" s="93"/>
      <c r="BE681" s="93"/>
      <c r="BF681" s="93"/>
      <c r="BG681" s="93"/>
      <c r="BH681" s="93"/>
      <c r="BI681" s="93"/>
      <c r="BJ681" s="93"/>
      <c r="BK681" s="93"/>
      <c r="BL681" s="93"/>
      <c r="BM681" s="93"/>
      <c r="BN681" s="93"/>
      <c r="BO681" s="93"/>
      <c r="BP681" s="93"/>
      <c r="BQ681" s="93"/>
      <c r="BR681" s="93"/>
      <c r="BS681" s="93"/>
      <c r="BT681" s="93"/>
      <c r="BU681" s="93"/>
      <c r="BV681" s="93"/>
      <c r="BW681" s="93"/>
      <c r="BX681" s="93"/>
      <c r="BY681" s="93"/>
      <c r="BZ681" s="93"/>
      <c r="CA681" s="93"/>
      <c r="CB681" s="93"/>
      <c r="CC681" s="93"/>
      <c r="CD681" s="93"/>
      <c r="CE681" s="93"/>
      <c r="CF681" s="93"/>
      <c r="CG681" s="93"/>
      <c r="CH681" s="93"/>
      <c r="CI681" s="93"/>
      <c r="CJ681" s="93"/>
      <c r="CK681" s="93"/>
      <c r="CL681" s="93"/>
      <c r="CM681" s="93"/>
      <c r="CN681" s="93"/>
      <c r="CO681" s="93"/>
      <c r="CP681" s="93"/>
      <c r="CQ681" s="93"/>
      <c r="CR681" s="93"/>
      <c r="CS681" s="93"/>
      <c r="CT681" s="93"/>
      <c r="CU681" s="93"/>
      <c r="CV681" s="93"/>
      <c r="CW681" s="93"/>
      <c r="CX681" s="93"/>
      <c r="CY681" s="93"/>
      <c r="CZ681" s="93"/>
      <c r="DA681" s="93"/>
      <c r="DB681" s="93"/>
      <c r="DC681" s="93"/>
      <c r="DD681" s="93"/>
      <c r="DE681" s="93"/>
      <c r="DF681" s="93"/>
      <c r="DG681" s="93"/>
      <c r="DH681" s="93"/>
      <c r="DI681" s="93"/>
      <c r="DJ681" s="93"/>
      <c r="DK681" s="93"/>
      <c r="DL681" s="93"/>
      <c r="DM681" s="93"/>
      <c r="DN681" s="93"/>
      <c r="DO681" s="93"/>
      <c r="DP681" s="93"/>
      <c r="DQ681" s="93"/>
      <c r="DR681" s="93"/>
    </row>
    <row r="682">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c r="AA682" s="93"/>
      <c r="AB682" s="93"/>
      <c r="AC682" s="93"/>
      <c r="AD682" s="93"/>
      <c r="AE682" s="93"/>
      <c r="AF682" s="93"/>
      <c r="AG682" s="93"/>
      <c r="AH682" s="93"/>
      <c r="AI682" s="93"/>
      <c r="AJ682" s="93"/>
      <c r="AK682" s="93"/>
      <c r="AL682" s="93"/>
      <c r="AM682" s="93"/>
      <c r="AN682" s="93"/>
      <c r="AO682" s="93"/>
      <c r="AP682" s="93"/>
      <c r="AQ682" s="93"/>
      <c r="AR682" s="93"/>
      <c r="AS682" s="93"/>
      <c r="AT682" s="93"/>
      <c r="AU682" s="93"/>
      <c r="AV682" s="93"/>
      <c r="AW682" s="93"/>
      <c r="AX682" s="93"/>
      <c r="AY682" s="93"/>
      <c r="AZ682" s="93"/>
      <c r="BA682" s="93"/>
      <c r="BB682" s="93"/>
      <c r="BC682" s="93"/>
      <c r="BD682" s="93"/>
      <c r="BE682" s="93"/>
      <c r="BF682" s="93"/>
      <c r="BG682" s="93"/>
      <c r="BH682" s="93"/>
      <c r="BI682" s="93"/>
      <c r="BJ682" s="93"/>
      <c r="BK682" s="93"/>
      <c r="BL682" s="93"/>
      <c r="BM682" s="93"/>
      <c r="BN682" s="93"/>
      <c r="BO682" s="93"/>
      <c r="BP682" s="93"/>
      <c r="BQ682" s="93"/>
      <c r="BR682" s="93"/>
      <c r="BS682" s="93"/>
      <c r="BT682" s="93"/>
      <c r="BU682" s="93"/>
      <c r="BV682" s="93"/>
      <c r="BW682" s="93"/>
      <c r="BX682" s="93"/>
      <c r="BY682" s="93"/>
      <c r="BZ682" s="93"/>
      <c r="CA682" s="93"/>
      <c r="CB682" s="93"/>
      <c r="CC682" s="93"/>
      <c r="CD682" s="93"/>
      <c r="CE682" s="93"/>
      <c r="CF682" s="93"/>
      <c r="CG682" s="93"/>
      <c r="CH682" s="93"/>
      <c r="CI682" s="93"/>
      <c r="CJ682" s="93"/>
      <c r="CK682" s="93"/>
      <c r="CL682" s="93"/>
      <c r="CM682" s="93"/>
      <c r="CN682" s="93"/>
      <c r="CO682" s="93"/>
      <c r="CP682" s="93"/>
      <c r="CQ682" s="93"/>
      <c r="CR682" s="93"/>
      <c r="CS682" s="93"/>
      <c r="CT682" s="93"/>
      <c r="CU682" s="93"/>
      <c r="CV682" s="93"/>
      <c r="CW682" s="93"/>
      <c r="CX682" s="93"/>
      <c r="CY682" s="93"/>
      <c r="CZ682" s="93"/>
      <c r="DA682" s="93"/>
      <c r="DB682" s="93"/>
      <c r="DC682" s="93"/>
      <c r="DD682" s="93"/>
      <c r="DE682" s="93"/>
      <c r="DF682" s="93"/>
      <c r="DG682" s="93"/>
      <c r="DH682" s="93"/>
      <c r="DI682" s="93"/>
      <c r="DJ682" s="93"/>
      <c r="DK682" s="93"/>
      <c r="DL682" s="93"/>
      <c r="DM682" s="93"/>
      <c r="DN682" s="93"/>
      <c r="DO682" s="93"/>
      <c r="DP682" s="93"/>
      <c r="DQ682" s="93"/>
      <c r="DR682" s="93"/>
    </row>
    <row r="683">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c r="AA683" s="93"/>
      <c r="AB683" s="93"/>
      <c r="AC683" s="93"/>
      <c r="AD683" s="93"/>
      <c r="AE683" s="93"/>
      <c r="AF683" s="93"/>
      <c r="AG683" s="93"/>
      <c r="AH683" s="93"/>
      <c r="AI683" s="93"/>
      <c r="AJ683" s="93"/>
      <c r="AK683" s="93"/>
      <c r="AL683" s="93"/>
      <c r="AM683" s="93"/>
      <c r="AN683" s="93"/>
      <c r="AO683" s="93"/>
      <c r="AP683" s="93"/>
      <c r="AQ683" s="93"/>
      <c r="AR683" s="93"/>
      <c r="AS683" s="93"/>
      <c r="AT683" s="93"/>
      <c r="AU683" s="93"/>
      <c r="AV683" s="93"/>
      <c r="AW683" s="93"/>
      <c r="AX683" s="93"/>
      <c r="AY683" s="93"/>
      <c r="AZ683" s="93"/>
      <c r="BA683" s="93"/>
      <c r="BB683" s="93"/>
      <c r="BC683" s="93"/>
      <c r="BD683" s="93"/>
      <c r="BE683" s="93"/>
      <c r="BF683" s="93"/>
      <c r="BG683" s="93"/>
      <c r="BH683" s="93"/>
      <c r="BI683" s="93"/>
      <c r="BJ683" s="93"/>
      <c r="BK683" s="93"/>
      <c r="BL683" s="93"/>
      <c r="BM683" s="93"/>
      <c r="BN683" s="93"/>
      <c r="BO683" s="93"/>
      <c r="BP683" s="93"/>
      <c r="BQ683" s="93"/>
      <c r="BR683" s="93"/>
      <c r="BS683" s="93"/>
      <c r="BT683" s="93"/>
      <c r="BU683" s="93"/>
      <c r="BV683" s="93"/>
      <c r="BW683" s="93"/>
      <c r="BX683" s="93"/>
      <c r="BY683" s="93"/>
      <c r="BZ683" s="93"/>
      <c r="CA683" s="93"/>
      <c r="CB683" s="93"/>
      <c r="CC683" s="93"/>
      <c r="CD683" s="93"/>
      <c r="CE683" s="93"/>
      <c r="CF683" s="93"/>
      <c r="CG683" s="93"/>
      <c r="CH683" s="93"/>
      <c r="CI683" s="93"/>
      <c r="CJ683" s="93"/>
      <c r="CK683" s="93"/>
      <c r="CL683" s="93"/>
      <c r="CM683" s="93"/>
      <c r="CN683" s="93"/>
      <c r="CO683" s="93"/>
      <c r="CP683" s="93"/>
      <c r="CQ683" s="93"/>
      <c r="CR683" s="93"/>
      <c r="CS683" s="93"/>
      <c r="CT683" s="93"/>
      <c r="CU683" s="93"/>
      <c r="CV683" s="93"/>
      <c r="CW683" s="93"/>
      <c r="CX683" s="93"/>
      <c r="CY683" s="93"/>
      <c r="CZ683" s="93"/>
      <c r="DA683" s="93"/>
      <c r="DB683" s="93"/>
      <c r="DC683" s="93"/>
      <c r="DD683" s="93"/>
      <c r="DE683" s="93"/>
      <c r="DF683" s="93"/>
      <c r="DG683" s="93"/>
      <c r="DH683" s="93"/>
      <c r="DI683" s="93"/>
      <c r="DJ683" s="93"/>
      <c r="DK683" s="93"/>
      <c r="DL683" s="93"/>
      <c r="DM683" s="93"/>
      <c r="DN683" s="93"/>
      <c r="DO683" s="93"/>
      <c r="DP683" s="93"/>
      <c r="DQ683" s="93"/>
      <c r="DR683" s="93"/>
    </row>
    <row r="684">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c r="AA684" s="93"/>
      <c r="AB684" s="93"/>
      <c r="AC684" s="93"/>
      <c r="AD684" s="93"/>
      <c r="AE684" s="93"/>
      <c r="AF684" s="93"/>
      <c r="AG684" s="93"/>
      <c r="AH684" s="93"/>
      <c r="AI684" s="93"/>
      <c r="AJ684" s="93"/>
      <c r="AK684" s="93"/>
      <c r="AL684" s="93"/>
      <c r="AM684" s="93"/>
      <c r="AN684" s="93"/>
      <c r="AO684" s="93"/>
      <c r="AP684" s="93"/>
      <c r="AQ684" s="93"/>
      <c r="AR684" s="93"/>
      <c r="AS684" s="93"/>
      <c r="AT684" s="93"/>
      <c r="AU684" s="93"/>
      <c r="AV684" s="93"/>
      <c r="AW684" s="93"/>
      <c r="AX684" s="93"/>
      <c r="AY684" s="93"/>
      <c r="AZ684" s="93"/>
      <c r="BA684" s="93"/>
      <c r="BB684" s="93"/>
      <c r="BC684" s="93"/>
      <c r="BD684" s="93"/>
      <c r="BE684" s="93"/>
      <c r="BF684" s="93"/>
      <c r="BG684" s="93"/>
      <c r="BH684" s="93"/>
      <c r="BI684" s="93"/>
      <c r="BJ684" s="93"/>
      <c r="BK684" s="93"/>
      <c r="BL684" s="93"/>
      <c r="BM684" s="93"/>
      <c r="BN684" s="93"/>
      <c r="BO684" s="93"/>
      <c r="BP684" s="93"/>
      <c r="BQ684" s="93"/>
      <c r="BR684" s="93"/>
      <c r="BS684" s="93"/>
      <c r="BT684" s="93"/>
      <c r="BU684" s="93"/>
      <c r="BV684" s="93"/>
      <c r="BW684" s="93"/>
      <c r="BX684" s="93"/>
      <c r="BY684" s="93"/>
      <c r="BZ684" s="93"/>
      <c r="CA684" s="93"/>
      <c r="CB684" s="93"/>
      <c r="CC684" s="93"/>
      <c r="CD684" s="93"/>
      <c r="CE684" s="93"/>
      <c r="CF684" s="93"/>
      <c r="CG684" s="93"/>
      <c r="CH684" s="93"/>
      <c r="CI684" s="93"/>
      <c r="CJ684" s="93"/>
      <c r="CK684" s="93"/>
      <c r="CL684" s="93"/>
      <c r="CM684" s="93"/>
      <c r="CN684" s="93"/>
      <c r="CO684" s="93"/>
      <c r="CP684" s="93"/>
      <c r="CQ684" s="93"/>
      <c r="CR684" s="93"/>
      <c r="CS684" s="93"/>
      <c r="CT684" s="93"/>
      <c r="CU684" s="93"/>
      <c r="CV684" s="93"/>
      <c r="CW684" s="93"/>
      <c r="CX684" s="93"/>
      <c r="CY684" s="93"/>
      <c r="CZ684" s="93"/>
      <c r="DA684" s="93"/>
      <c r="DB684" s="93"/>
      <c r="DC684" s="93"/>
      <c r="DD684" s="93"/>
      <c r="DE684" s="93"/>
      <c r="DF684" s="93"/>
      <c r="DG684" s="93"/>
      <c r="DH684" s="93"/>
      <c r="DI684" s="93"/>
      <c r="DJ684" s="93"/>
      <c r="DK684" s="93"/>
      <c r="DL684" s="93"/>
      <c r="DM684" s="93"/>
      <c r="DN684" s="93"/>
      <c r="DO684" s="93"/>
      <c r="DP684" s="93"/>
      <c r="DQ684" s="93"/>
      <c r="DR684" s="93"/>
    </row>
    <row r="685">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c r="AA685" s="93"/>
      <c r="AB685" s="93"/>
      <c r="AC685" s="93"/>
      <c r="AD685" s="93"/>
      <c r="AE685" s="93"/>
      <c r="AF685" s="93"/>
      <c r="AG685" s="93"/>
      <c r="AH685" s="93"/>
      <c r="AI685" s="93"/>
      <c r="AJ685" s="93"/>
      <c r="AK685" s="93"/>
      <c r="AL685" s="93"/>
      <c r="AM685" s="93"/>
      <c r="AN685" s="93"/>
      <c r="AO685" s="93"/>
      <c r="AP685" s="93"/>
      <c r="AQ685" s="93"/>
      <c r="AR685" s="93"/>
      <c r="AS685" s="93"/>
      <c r="AT685" s="93"/>
      <c r="AU685" s="93"/>
      <c r="AV685" s="93"/>
      <c r="AW685" s="93"/>
      <c r="AX685" s="93"/>
      <c r="AY685" s="93"/>
      <c r="AZ685" s="93"/>
      <c r="BA685" s="93"/>
      <c r="BB685" s="93"/>
      <c r="BC685" s="93"/>
      <c r="BD685" s="93"/>
      <c r="BE685" s="93"/>
      <c r="BF685" s="93"/>
      <c r="BG685" s="93"/>
      <c r="BH685" s="93"/>
      <c r="BI685" s="93"/>
      <c r="BJ685" s="93"/>
      <c r="BK685" s="93"/>
      <c r="BL685" s="93"/>
      <c r="BM685" s="93"/>
      <c r="BN685" s="93"/>
      <c r="BO685" s="93"/>
      <c r="BP685" s="93"/>
      <c r="BQ685" s="93"/>
      <c r="BR685" s="93"/>
      <c r="BS685" s="93"/>
      <c r="BT685" s="93"/>
      <c r="BU685" s="93"/>
      <c r="BV685" s="93"/>
      <c r="BW685" s="93"/>
      <c r="BX685" s="93"/>
      <c r="BY685" s="93"/>
      <c r="BZ685" s="93"/>
      <c r="CA685" s="93"/>
      <c r="CB685" s="93"/>
      <c r="CC685" s="93"/>
      <c r="CD685" s="93"/>
      <c r="CE685" s="93"/>
      <c r="CF685" s="93"/>
      <c r="CG685" s="93"/>
      <c r="CH685" s="93"/>
      <c r="CI685" s="93"/>
      <c r="CJ685" s="93"/>
      <c r="CK685" s="93"/>
      <c r="CL685" s="93"/>
      <c r="CM685" s="93"/>
      <c r="CN685" s="93"/>
      <c r="CO685" s="93"/>
      <c r="CP685" s="93"/>
      <c r="CQ685" s="93"/>
      <c r="CR685" s="93"/>
      <c r="CS685" s="93"/>
      <c r="CT685" s="93"/>
      <c r="CU685" s="93"/>
      <c r="CV685" s="93"/>
      <c r="CW685" s="93"/>
      <c r="CX685" s="93"/>
      <c r="CY685" s="93"/>
      <c r="CZ685" s="93"/>
      <c r="DA685" s="93"/>
      <c r="DB685" s="93"/>
      <c r="DC685" s="93"/>
      <c r="DD685" s="93"/>
      <c r="DE685" s="93"/>
      <c r="DF685" s="93"/>
      <c r="DG685" s="93"/>
      <c r="DH685" s="93"/>
      <c r="DI685" s="93"/>
      <c r="DJ685" s="93"/>
      <c r="DK685" s="93"/>
      <c r="DL685" s="93"/>
      <c r="DM685" s="93"/>
      <c r="DN685" s="93"/>
      <c r="DO685" s="93"/>
      <c r="DP685" s="93"/>
      <c r="DQ685" s="93"/>
      <c r="DR685" s="93"/>
    </row>
    <row r="686">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c r="AA686" s="93"/>
      <c r="AB686" s="93"/>
      <c r="AC686" s="93"/>
      <c r="AD686" s="93"/>
      <c r="AE686" s="93"/>
      <c r="AF686" s="93"/>
      <c r="AG686" s="93"/>
      <c r="AH686" s="93"/>
      <c r="AI686" s="93"/>
      <c r="AJ686" s="93"/>
      <c r="AK686" s="93"/>
      <c r="AL686" s="93"/>
      <c r="AM686" s="93"/>
      <c r="AN686" s="93"/>
      <c r="AO686" s="93"/>
      <c r="AP686" s="93"/>
      <c r="AQ686" s="93"/>
      <c r="AR686" s="93"/>
      <c r="AS686" s="93"/>
      <c r="AT686" s="93"/>
      <c r="AU686" s="93"/>
      <c r="AV686" s="93"/>
      <c r="AW686" s="93"/>
      <c r="AX686" s="93"/>
      <c r="AY686" s="93"/>
      <c r="AZ686" s="93"/>
      <c r="BA686" s="93"/>
      <c r="BB686" s="93"/>
      <c r="BC686" s="93"/>
      <c r="BD686" s="93"/>
      <c r="BE686" s="93"/>
      <c r="BF686" s="93"/>
      <c r="BG686" s="93"/>
      <c r="BH686" s="93"/>
      <c r="BI686" s="93"/>
      <c r="BJ686" s="93"/>
      <c r="BK686" s="93"/>
      <c r="BL686" s="93"/>
      <c r="BM686" s="93"/>
      <c r="BN686" s="93"/>
      <c r="BO686" s="93"/>
      <c r="BP686" s="93"/>
      <c r="BQ686" s="93"/>
      <c r="BR686" s="93"/>
      <c r="BS686" s="93"/>
      <c r="BT686" s="93"/>
      <c r="BU686" s="93"/>
      <c r="BV686" s="93"/>
      <c r="BW686" s="93"/>
      <c r="BX686" s="93"/>
      <c r="BY686" s="93"/>
      <c r="BZ686" s="93"/>
      <c r="CA686" s="93"/>
      <c r="CB686" s="93"/>
      <c r="CC686" s="93"/>
      <c r="CD686" s="93"/>
      <c r="CE686" s="93"/>
      <c r="CF686" s="93"/>
      <c r="CG686" s="93"/>
      <c r="CH686" s="93"/>
      <c r="CI686" s="93"/>
      <c r="CJ686" s="93"/>
      <c r="CK686" s="93"/>
      <c r="CL686" s="93"/>
      <c r="CM686" s="93"/>
      <c r="CN686" s="93"/>
      <c r="CO686" s="93"/>
      <c r="CP686" s="93"/>
      <c r="CQ686" s="93"/>
      <c r="CR686" s="93"/>
      <c r="CS686" s="93"/>
      <c r="CT686" s="93"/>
      <c r="CU686" s="93"/>
      <c r="CV686" s="93"/>
      <c r="CW686" s="93"/>
      <c r="CX686" s="93"/>
      <c r="CY686" s="93"/>
      <c r="CZ686" s="93"/>
      <c r="DA686" s="93"/>
      <c r="DB686" s="93"/>
      <c r="DC686" s="93"/>
      <c r="DD686" s="93"/>
      <c r="DE686" s="93"/>
      <c r="DF686" s="93"/>
      <c r="DG686" s="93"/>
      <c r="DH686" s="93"/>
      <c r="DI686" s="93"/>
      <c r="DJ686" s="93"/>
      <c r="DK686" s="93"/>
      <c r="DL686" s="93"/>
      <c r="DM686" s="93"/>
      <c r="DN686" s="93"/>
      <c r="DO686" s="93"/>
      <c r="DP686" s="93"/>
      <c r="DQ686" s="93"/>
      <c r="DR686" s="93"/>
    </row>
    <row r="687">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c r="AA687" s="93"/>
      <c r="AB687" s="93"/>
      <c r="AC687" s="93"/>
      <c r="AD687" s="93"/>
      <c r="AE687" s="93"/>
      <c r="AF687" s="93"/>
      <c r="AG687" s="93"/>
      <c r="AH687" s="93"/>
      <c r="AI687" s="93"/>
      <c r="AJ687" s="93"/>
      <c r="AK687" s="93"/>
      <c r="AL687" s="93"/>
      <c r="AM687" s="93"/>
      <c r="AN687" s="93"/>
      <c r="AO687" s="93"/>
      <c r="AP687" s="93"/>
      <c r="AQ687" s="93"/>
      <c r="AR687" s="93"/>
      <c r="AS687" s="93"/>
      <c r="AT687" s="93"/>
      <c r="AU687" s="93"/>
      <c r="AV687" s="93"/>
      <c r="AW687" s="93"/>
      <c r="AX687" s="93"/>
      <c r="AY687" s="93"/>
      <c r="AZ687" s="93"/>
      <c r="BA687" s="93"/>
      <c r="BB687" s="93"/>
      <c r="BC687" s="93"/>
      <c r="BD687" s="93"/>
      <c r="BE687" s="93"/>
      <c r="BF687" s="93"/>
      <c r="BG687" s="93"/>
      <c r="BH687" s="93"/>
      <c r="BI687" s="93"/>
      <c r="BJ687" s="93"/>
      <c r="BK687" s="93"/>
      <c r="BL687" s="93"/>
      <c r="BM687" s="93"/>
      <c r="BN687" s="93"/>
      <c r="BO687" s="93"/>
      <c r="BP687" s="93"/>
      <c r="BQ687" s="93"/>
      <c r="BR687" s="93"/>
      <c r="BS687" s="93"/>
      <c r="BT687" s="93"/>
      <c r="BU687" s="93"/>
      <c r="BV687" s="93"/>
      <c r="BW687" s="93"/>
      <c r="BX687" s="93"/>
      <c r="BY687" s="93"/>
      <c r="BZ687" s="93"/>
      <c r="CA687" s="93"/>
      <c r="CB687" s="93"/>
      <c r="CC687" s="93"/>
      <c r="CD687" s="93"/>
      <c r="CE687" s="93"/>
      <c r="CF687" s="93"/>
      <c r="CG687" s="93"/>
      <c r="CH687" s="93"/>
      <c r="CI687" s="93"/>
      <c r="CJ687" s="93"/>
      <c r="CK687" s="93"/>
      <c r="CL687" s="93"/>
      <c r="CM687" s="93"/>
      <c r="CN687" s="93"/>
      <c r="CO687" s="93"/>
      <c r="CP687" s="93"/>
      <c r="CQ687" s="93"/>
      <c r="CR687" s="93"/>
      <c r="CS687" s="93"/>
      <c r="CT687" s="93"/>
      <c r="CU687" s="93"/>
      <c r="CV687" s="93"/>
      <c r="CW687" s="93"/>
      <c r="CX687" s="93"/>
      <c r="CY687" s="93"/>
      <c r="CZ687" s="93"/>
      <c r="DA687" s="93"/>
      <c r="DB687" s="93"/>
      <c r="DC687" s="93"/>
      <c r="DD687" s="93"/>
      <c r="DE687" s="93"/>
      <c r="DF687" s="93"/>
      <c r="DG687" s="93"/>
      <c r="DH687" s="93"/>
      <c r="DI687" s="93"/>
      <c r="DJ687" s="93"/>
      <c r="DK687" s="93"/>
      <c r="DL687" s="93"/>
      <c r="DM687" s="93"/>
      <c r="DN687" s="93"/>
      <c r="DO687" s="93"/>
      <c r="DP687" s="93"/>
      <c r="DQ687" s="93"/>
      <c r="DR687" s="93"/>
    </row>
    <row r="688">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c r="AA688" s="93"/>
      <c r="AB688" s="93"/>
      <c r="AC688" s="93"/>
      <c r="AD688" s="93"/>
      <c r="AE688" s="93"/>
      <c r="AF688" s="93"/>
      <c r="AG688" s="93"/>
      <c r="AH688" s="93"/>
      <c r="AI688" s="93"/>
      <c r="AJ688" s="93"/>
      <c r="AK688" s="93"/>
      <c r="AL688" s="93"/>
      <c r="AM688" s="93"/>
      <c r="AN688" s="93"/>
      <c r="AO688" s="93"/>
      <c r="AP688" s="93"/>
      <c r="AQ688" s="93"/>
      <c r="AR688" s="93"/>
      <c r="AS688" s="93"/>
      <c r="AT688" s="93"/>
      <c r="AU688" s="93"/>
      <c r="AV688" s="93"/>
      <c r="AW688" s="93"/>
      <c r="AX688" s="93"/>
      <c r="AY688" s="93"/>
      <c r="AZ688" s="93"/>
      <c r="BA688" s="93"/>
      <c r="BB688" s="93"/>
      <c r="BC688" s="93"/>
      <c r="BD688" s="93"/>
      <c r="BE688" s="93"/>
      <c r="BF688" s="93"/>
      <c r="BG688" s="93"/>
      <c r="BH688" s="93"/>
      <c r="BI688" s="93"/>
      <c r="BJ688" s="93"/>
      <c r="BK688" s="93"/>
      <c r="BL688" s="93"/>
      <c r="BM688" s="93"/>
      <c r="BN688" s="93"/>
      <c r="BO688" s="93"/>
      <c r="BP688" s="93"/>
      <c r="BQ688" s="93"/>
      <c r="BR688" s="93"/>
      <c r="BS688" s="93"/>
      <c r="BT688" s="93"/>
      <c r="BU688" s="93"/>
      <c r="BV688" s="93"/>
      <c r="BW688" s="93"/>
      <c r="BX688" s="93"/>
      <c r="BY688" s="93"/>
      <c r="BZ688" s="93"/>
      <c r="CA688" s="93"/>
      <c r="CB688" s="93"/>
      <c r="CC688" s="93"/>
      <c r="CD688" s="93"/>
      <c r="CE688" s="93"/>
      <c r="CF688" s="93"/>
      <c r="CG688" s="93"/>
      <c r="CH688" s="93"/>
      <c r="CI688" s="93"/>
      <c r="CJ688" s="93"/>
      <c r="CK688" s="93"/>
      <c r="CL688" s="93"/>
      <c r="CM688" s="93"/>
      <c r="CN688" s="93"/>
      <c r="CO688" s="93"/>
      <c r="CP688" s="93"/>
      <c r="CQ688" s="93"/>
      <c r="CR688" s="93"/>
      <c r="CS688" s="93"/>
      <c r="CT688" s="93"/>
      <c r="CU688" s="93"/>
      <c r="CV688" s="93"/>
      <c r="CW688" s="93"/>
      <c r="CX688" s="93"/>
      <c r="CY688" s="93"/>
      <c r="CZ688" s="93"/>
      <c r="DA688" s="93"/>
      <c r="DB688" s="93"/>
      <c r="DC688" s="93"/>
      <c r="DD688" s="93"/>
      <c r="DE688" s="93"/>
      <c r="DF688" s="93"/>
      <c r="DG688" s="93"/>
      <c r="DH688" s="93"/>
      <c r="DI688" s="93"/>
      <c r="DJ688" s="93"/>
      <c r="DK688" s="93"/>
      <c r="DL688" s="93"/>
      <c r="DM688" s="93"/>
      <c r="DN688" s="93"/>
      <c r="DO688" s="93"/>
      <c r="DP688" s="93"/>
      <c r="DQ688" s="93"/>
      <c r="DR688" s="93"/>
    </row>
    <row r="689">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c r="AA689" s="93"/>
      <c r="AB689" s="93"/>
      <c r="AC689" s="93"/>
      <c r="AD689" s="93"/>
      <c r="AE689" s="93"/>
      <c r="AF689" s="93"/>
      <c r="AG689" s="93"/>
      <c r="AH689" s="93"/>
      <c r="AI689" s="93"/>
      <c r="AJ689" s="93"/>
      <c r="AK689" s="93"/>
      <c r="AL689" s="93"/>
      <c r="AM689" s="93"/>
      <c r="AN689" s="93"/>
      <c r="AO689" s="93"/>
      <c r="AP689" s="93"/>
      <c r="AQ689" s="93"/>
      <c r="AR689" s="93"/>
      <c r="AS689" s="93"/>
      <c r="AT689" s="93"/>
      <c r="AU689" s="93"/>
      <c r="AV689" s="93"/>
      <c r="AW689" s="93"/>
      <c r="AX689" s="93"/>
      <c r="AY689" s="93"/>
      <c r="AZ689" s="93"/>
      <c r="BA689" s="93"/>
      <c r="BB689" s="93"/>
      <c r="BC689" s="93"/>
      <c r="BD689" s="93"/>
      <c r="BE689" s="93"/>
      <c r="BF689" s="93"/>
      <c r="BG689" s="93"/>
      <c r="BH689" s="93"/>
      <c r="BI689" s="93"/>
      <c r="BJ689" s="93"/>
      <c r="BK689" s="93"/>
      <c r="BL689" s="93"/>
      <c r="BM689" s="93"/>
      <c r="BN689" s="93"/>
      <c r="BO689" s="93"/>
      <c r="BP689" s="93"/>
      <c r="BQ689" s="93"/>
      <c r="BR689" s="93"/>
      <c r="BS689" s="93"/>
      <c r="BT689" s="93"/>
      <c r="BU689" s="93"/>
      <c r="BV689" s="93"/>
      <c r="BW689" s="93"/>
      <c r="BX689" s="93"/>
      <c r="BY689" s="93"/>
      <c r="BZ689" s="93"/>
      <c r="CA689" s="93"/>
      <c r="CB689" s="93"/>
      <c r="CC689" s="93"/>
      <c r="CD689" s="93"/>
      <c r="CE689" s="93"/>
      <c r="CF689" s="93"/>
      <c r="CG689" s="93"/>
      <c r="CH689" s="93"/>
      <c r="CI689" s="93"/>
      <c r="CJ689" s="93"/>
      <c r="CK689" s="93"/>
      <c r="CL689" s="93"/>
      <c r="CM689" s="93"/>
      <c r="CN689" s="93"/>
      <c r="CO689" s="93"/>
      <c r="CP689" s="93"/>
      <c r="CQ689" s="93"/>
      <c r="CR689" s="93"/>
      <c r="CS689" s="93"/>
      <c r="CT689" s="93"/>
      <c r="CU689" s="93"/>
      <c r="CV689" s="93"/>
      <c r="CW689" s="93"/>
      <c r="CX689" s="93"/>
      <c r="CY689" s="93"/>
      <c r="CZ689" s="93"/>
      <c r="DA689" s="93"/>
      <c r="DB689" s="93"/>
      <c r="DC689" s="93"/>
      <c r="DD689" s="93"/>
      <c r="DE689" s="93"/>
      <c r="DF689" s="93"/>
      <c r="DG689" s="93"/>
      <c r="DH689" s="93"/>
      <c r="DI689" s="93"/>
      <c r="DJ689" s="93"/>
      <c r="DK689" s="93"/>
      <c r="DL689" s="93"/>
      <c r="DM689" s="93"/>
      <c r="DN689" s="93"/>
      <c r="DO689" s="93"/>
      <c r="DP689" s="93"/>
      <c r="DQ689" s="93"/>
      <c r="DR689" s="93"/>
    </row>
    <row r="690">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c r="AA690" s="93"/>
      <c r="AB690" s="93"/>
      <c r="AC690" s="93"/>
      <c r="AD690" s="93"/>
      <c r="AE690" s="93"/>
      <c r="AF690" s="93"/>
      <c r="AG690" s="93"/>
      <c r="AH690" s="93"/>
      <c r="AI690" s="93"/>
      <c r="AJ690" s="93"/>
      <c r="AK690" s="93"/>
      <c r="AL690" s="93"/>
      <c r="AM690" s="93"/>
      <c r="AN690" s="93"/>
      <c r="AO690" s="93"/>
      <c r="AP690" s="93"/>
      <c r="AQ690" s="93"/>
      <c r="AR690" s="93"/>
      <c r="AS690" s="93"/>
      <c r="AT690" s="93"/>
      <c r="AU690" s="93"/>
      <c r="AV690" s="93"/>
      <c r="AW690" s="93"/>
      <c r="AX690" s="93"/>
      <c r="AY690" s="93"/>
      <c r="AZ690" s="93"/>
      <c r="BA690" s="93"/>
      <c r="BB690" s="93"/>
      <c r="BC690" s="93"/>
      <c r="BD690" s="93"/>
      <c r="BE690" s="93"/>
      <c r="BF690" s="93"/>
      <c r="BG690" s="93"/>
      <c r="BH690" s="93"/>
      <c r="BI690" s="93"/>
      <c r="BJ690" s="93"/>
      <c r="BK690" s="93"/>
      <c r="BL690" s="93"/>
      <c r="BM690" s="93"/>
      <c r="BN690" s="93"/>
      <c r="BO690" s="93"/>
      <c r="BP690" s="93"/>
      <c r="BQ690" s="93"/>
      <c r="BR690" s="93"/>
      <c r="BS690" s="93"/>
      <c r="BT690" s="93"/>
      <c r="BU690" s="93"/>
      <c r="BV690" s="93"/>
      <c r="BW690" s="93"/>
      <c r="BX690" s="93"/>
      <c r="BY690" s="93"/>
      <c r="BZ690" s="93"/>
      <c r="CA690" s="93"/>
      <c r="CB690" s="93"/>
      <c r="CC690" s="93"/>
      <c r="CD690" s="93"/>
      <c r="CE690" s="93"/>
      <c r="CF690" s="93"/>
      <c r="CG690" s="93"/>
      <c r="CH690" s="93"/>
      <c r="CI690" s="93"/>
      <c r="CJ690" s="93"/>
      <c r="CK690" s="93"/>
      <c r="CL690" s="93"/>
      <c r="CM690" s="93"/>
      <c r="CN690" s="93"/>
      <c r="CO690" s="93"/>
      <c r="CP690" s="93"/>
      <c r="CQ690" s="93"/>
      <c r="CR690" s="93"/>
      <c r="CS690" s="93"/>
      <c r="CT690" s="93"/>
      <c r="CU690" s="93"/>
      <c r="CV690" s="93"/>
      <c r="CW690" s="93"/>
      <c r="CX690" s="93"/>
      <c r="CY690" s="93"/>
      <c r="CZ690" s="93"/>
      <c r="DA690" s="93"/>
      <c r="DB690" s="93"/>
      <c r="DC690" s="93"/>
      <c r="DD690" s="93"/>
      <c r="DE690" s="93"/>
      <c r="DF690" s="93"/>
      <c r="DG690" s="93"/>
      <c r="DH690" s="93"/>
      <c r="DI690" s="93"/>
      <c r="DJ690" s="93"/>
      <c r="DK690" s="93"/>
      <c r="DL690" s="93"/>
      <c r="DM690" s="93"/>
      <c r="DN690" s="93"/>
      <c r="DO690" s="93"/>
      <c r="DP690" s="93"/>
      <c r="DQ690" s="93"/>
      <c r="DR690" s="93"/>
    </row>
    <row r="691">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c r="AA691" s="93"/>
      <c r="AB691" s="93"/>
      <c r="AC691" s="93"/>
      <c r="AD691" s="93"/>
      <c r="AE691" s="93"/>
      <c r="AF691" s="93"/>
      <c r="AG691" s="93"/>
      <c r="AH691" s="93"/>
      <c r="AI691" s="93"/>
      <c r="AJ691" s="93"/>
      <c r="AK691" s="93"/>
      <c r="AL691" s="93"/>
      <c r="AM691" s="93"/>
      <c r="AN691" s="93"/>
      <c r="AO691" s="93"/>
      <c r="AP691" s="93"/>
      <c r="AQ691" s="93"/>
      <c r="AR691" s="93"/>
      <c r="AS691" s="93"/>
      <c r="AT691" s="93"/>
      <c r="AU691" s="93"/>
      <c r="AV691" s="93"/>
      <c r="AW691" s="93"/>
      <c r="AX691" s="93"/>
      <c r="AY691" s="93"/>
      <c r="AZ691" s="93"/>
      <c r="BA691" s="93"/>
      <c r="BB691" s="93"/>
      <c r="BC691" s="93"/>
      <c r="BD691" s="93"/>
      <c r="BE691" s="93"/>
      <c r="BF691" s="93"/>
      <c r="BG691" s="93"/>
      <c r="BH691" s="93"/>
      <c r="BI691" s="93"/>
      <c r="BJ691" s="93"/>
      <c r="BK691" s="93"/>
      <c r="BL691" s="93"/>
      <c r="BM691" s="93"/>
      <c r="BN691" s="93"/>
      <c r="BO691" s="93"/>
      <c r="BP691" s="93"/>
      <c r="BQ691" s="93"/>
      <c r="BR691" s="93"/>
      <c r="BS691" s="93"/>
      <c r="BT691" s="93"/>
      <c r="BU691" s="93"/>
      <c r="BV691" s="93"/>
      <c r="BW691" s="93"/>
      <c r="BX691" s="93"/>
      <c r="BY691" s="93"/>
      <c r="BZ691" s="93"/>
      <c r="CA691" s="93"/>
      <c r="CB691" s="93"/>
      <c r="CC691" s="93"/>
      <c r="CD691" s="93"/>
      <c r="CE691" s="93"/>
      <c r="CF691" s="93"/>
      <c r="CG691" s="93"/>
      <c r="CH691" s="93"/>
      <c r="CI691" s="93"/>
      <c r="CJ691" s="93"/>
      <c r="CK691" s="93"/>
      <c r="CL691" s="93"/>
      <c r="CM691" s="93"/>
      <c r="CN691" s="93"/>
      <c r="CO691" s="93"/>
      <c r="CP691" s="93"/>
      <c r="CQ691" s="93"/>
      <c r="CR691" s="93"/>
      <c r="CS691" s="93"/>
      <c r="CT691" s="93"/>
      <c r="CU691" s="93"/>
      <c r="CV691" s="93"/>
      <c r="CW691" s="93"/>
      <c r="CX691" s="93"/>
      <c r="CY691" s="93"/>
      <c r="CZ691" s="93"/>
      <c r="DA691" s="93"/>
      <c r="DB691" s="93"/>
      <c r="DC691" s="93"/>
      <c r="DD691" s="93"/>
      <c r="DE691" s="93"/>
      <c r="DF691" s="93"/>
      <c r="DG691" s="93"/>
      <c r="DH691" s="93"/>
      <c r="DI691" s="93"/>
      <c r="DJ691" s="93"/>
      <c r="DK691" s="93"/>
      <c r="DL691" s="93"/>
      <c r="DM691" s="93"/>
      <c r="DN691" s="93"/>
      <c r="DO691" s="93"/>
      <c r="DP691" s="93"/>
      <c r="DQ691" s="93"/>
      <c r="DR691" s="93"/>
    </row>
    <row r="692">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c r="AA692" s="93"/>
      <c r="AB692" s="93"/>
      <c r="AC692" s="93"/>
      <c r="AD692" s="93"/>
      <c r="AE692" s="93"/>
      <c r="AF692" s="93"/>
      <c r="AG692" s="93"/>
      <c r="AH692" s="93"/>
      <c r="AI692" s="93"/>
      <c r="AJ692" s="93"/>
      <c r="AK692" s="93"/>
      <c r="AL692" s="93"/>
      <c r="AM692" s="93"/>
      <c r="AN692" s="93"/>
      <c r="AO692" s="93"/>
      <c r="AP692" s="93"/>
      <c r="AQ692" s="93"/>
      <c r="AR692" s="93"/>
      <c r="AS692" s="93"/>
      <c r="AT692" s="93"/>
      <c r="AU692" s="93"/>
      <c r="AV692" s="93"/>
      <c r="AW692" s="93"/>
      <c r="AX692" s="93"/>
      <c r="AY692" s="93"/>
      <c r="AZ692" s="93"/>
      <c r="BA692" s="93"/>
      <c r="BB692" s="93"/>
      <c r="BC692" s="93"/>
      <c r="BD692" s="93"/>
      <c r="BE692" s="93"/>
      <c r="BF692" s="93"/>
      <c r="BG692" s="93"/>
      <c r="BH692" s="93"/>
      <c r="BI692" s="93"/>
      <c r="BJ692" s="93"/>
      <c r="BK692" s="93"/>
      <c r="BL692" s="93"/>
      <c r="BM692" s="93"/>
      <c r="BN692" s="93"/>
      <c r="BO692" s="93"/>
      <c r="BP692" s="93"/>
      <c r="BQ692" s="93"/>
      <c r="BR692" s="93"/>
      <c r="BS692" s="93"/>
      <c r="BT692" s="93"/>
      <c r="BU692" s="93"/>
      <c r="BV692" s="93"/>
      <c r="BW692" s="93"/>
      <c r="BX692" s="93"/>
      <c r="BY692" s="93"/>
      <c r="BZ692" s="93"/>
      <c r="CA692" s="93"/>
      <c r="CB692" s="93"/>
      <c r="CC692" s="93"/>
      <c r="CD692" s="93"/>
      <c r="CE692" s="93"/>
      <c r="CF692" s="93"/>
      <c r="CG692" s="93"/>
      <c r="CH692" s="93"/>
      <c r="CI692" s="93"/>
      <c r="CJ692" s="93"/>
      <c r="CK692" s="93"/>
      <c r="CL692" s="93"/>
      <c r="CM692" s="93"/>
      <c r="CN692" s="93"/>
      <c r="CO692" s="93"/>
      <c r="CP692" s="93"/>
      <c r="CQ692" s="93"/>
      <c r="CR692" s="93"/>
      <c r="CS692" s="93"/>
      <c r="CT692" s="93"/>
      <c r="CU692" s="93"/>
      <c r="CV692" s="93"/>
      <c r="CW692" s="93"/>
      <c r="CX692" s="93"/>
      <c r="CY692" s="93"/>
      <c r="CZ692" s="93"/>
      <c r="DA692" s="93"/>
      <c r="DB692" s="93"/>
      <c r="DC692" s="93"/>
      <c r="DD692" s="93"/>
      <c r="DE692" s="93"/>
      <c r="DF692" s="93"/>
      <c r="DG692" s="93"/>
      <c r="DH692" s="93"/>
      <c r="DI692" s="93"/>
      <c r="DJ692" s="93"/>
      <c r="DK692" s="93"/>
      <c r="DL692" s="93"/>
      <c r="DM692" s="93"/>
      <c r="DN692" s="93"/>
      <c r="DO692" s="93"/>
      <c r="DP692" s="93"/>
      <c r="DQ692" s="93"/>
      <c r="DR692" s="93"/>
    </row>
    <row r="693">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c r="AA693" s="93"/>
      <c r="AB693" s="93"/>
      <c r="AC693" s="93"/>
      <c r="AD693" s="93"/>
      <c r="AE693" s="93"/>
      <c r="AF693" s="93"/>
      <c r="AG693" s="93"/>
      <c r="AH693" s="93"/>
      <c r="AI693" s="93"/>
      <c r="AJ693" s="93"/>
      <c r="AK693" s="93"/>
      <c r="AL693" s="93"/>
      <c r="AM693" s="93"/>
      <c r="AN693" s="93"/>
      <c r="AO693" s="93"/>
      <c r="AP693" s="93"/>
      <c r="AQ693" s="93"/>
      <c r="AR693" s="93"/>
      <c r="AS693" s="93"/>
      <c r="AT693" s="93"/>
      <c r="AU693" s="93"/>
      <c r="AV693" s="93"/>
      <c r="AW693" s="93"/>
      <c r="AX693" s="93"/>
      <c r="AY693" s="93"/>
      <c r="AZ693" s="93"/>
      <c r="BA693" s="93"/>
      <c r="BB693" s="93"/>
      <c r="BC693" s="93"/>
      <c r="BD693" s="93"/>
      <c r="BE693" s="93"/>
      <c r="BF693" s="93"/>
      <c r="BG693" s="93"/>
      <c r="BH693" s="93"/>
      <c r="BI693" s="93"/>
      <c r="BJ693" s="93"/>
      <c r="BK693" s="93"/>
      <c r="BL693" s="93"/>
      <c r="BM693" s="93"/>
      <c r="BN693" s="93"/>
      <c r="BO693" s="93"/>
      <c r="BP693" s="93"/>
      <c r="BQ693" s="93"/>
      <c r="BR693" s="93"/>
      <c r="BS693" s="93"/>
      <c r="BT693" s="93"/>
      <c r="BU693" s="93"/>
      <c r="BV693" s="93"/>
      <c r="BW693" s="93"/>
      <c r="BX693" s="93"/>
      <c r="BY693" s="93"/>
      <c r="BZ693" s="93"/>
      <c r="CA693" s="93"/>
      <c r="CB693" s="93"/>
      <c r="CC693" s="93"/>
      <c r="CD693" s="93"/>
      <c r="CE693" s="93"/>
      <c r="CF693" s="93"/>
      <c r="CG693" s="93"/>
      <c r="CH693" s="93"/>
      <c r="CI693" s="93"/>
      <c r="CJ693" s="93"/>
      <c r="CK693" s="93"/>
      <c r="CL693" s="93"/>
      <c r="CM693" s="93"/>
      <c r="CN693" s="93"/>
      <c r="CO693" s="93"/>
      <c r="CP693" s="93"/>
      <c r="CQ693" s="93"/>
      <c r="CR693" s="93"/>
      <c r="CS693" s="93"/>
      <c r="CT693" s="93"/>
      <c r="CU693" s="93"/>
      <c r="CV693" s="93"/>
      <c r="CW693" s="93"/>
      <c r="CX693" s="93"/>
      <c r="CY693" s="93"/>
      <c r="CZ693" s="93"/>
      <c r="DA693" s="93"/>
      <c r="DB693" s="93"/>
      <c r="DC693" s="93"/>
      <c r="DD693" s="93"/>
      <c r="DE693" s="93"/>
      <c r="DF693" s="93"/>
      <c r="DG693" s="93"/>
      <c r="DH693" s="93"/>
      <c r="DI693" s="93"/>
      <c r="DJ693" s="93"/>
      <c r="DK693" s="93"/>
      <c r="DL693" s="93"/>
      <c r="DM693" s="93"/>
      <c r="DN693" s="93"/>
      <c r="DO693" s="93"/>
      <c r="DP693" s="93"/>
      <c r="DQ693" s="93"/>
      <c r="DR693" s="93"/>
    </row>
    <row r="694">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c r="AA694" s="93"/>
      <c r="AB694" s="93"/>
      <c r="AC694" s="93"/>
      <c r="AD694" s="93"/>
      <c r="AE694" s="93"/>
      <c r="AF694" s="93"/>
      <c r="AG694" s="93"/>
      <c r="AH694" s="93"/>
      <c r="AI694" s="93"/>
      <c r="AJ694" s="93"/>
      <c r="AK694" s="93"/>
      <c r="AL694" s="93"/>
      <c r="AM694" s="93"/>
      <c r="AN694" s="93"/>
      <c r="AO694" s="93"/>
      <c r="AP694" s="93"/>
      <c r="AQ694" s="93"/>
      <c r="AR694" s="93"/>
      <c r="AS694" s="93"/>
      <c r="AT694" s="93"/>
      <c r="AU694" s="93"/>
      <c r="AV694" s="93"/>
      <c r="AW694" s="93"/>
      <c r="AX694" s="93"/>
      <c r="AY694" s="93"/>
      <c r="AZ694" s="93"/>
      <c r="BA694" s="93"/>
      <c r="BB694" s="93"/>
      <c r="BC694" s="93"/>
      <c r="BD694" s="93"/>
      <c r="BE694" s="93"/>
      <c r="BF694" s="93"/>
      <c r="BG694" s="93"/>
      <c r="BH694" s="93"/>
      <c r="BI694" s="93"/>
      <c r="BJ694" s="93"/>
      <c r="BK694" s="93"/>
      <c r="BL694" s="93"/>
      <c r="BM694" s="93"/>
      <c r="BN694" s="93"/>
      <c r="BO694" s="93"/>
      <c r="BP694" s="93"/>
      <c r="BQ694" s="93"/>
      <c r="BR694" s="93"/>
      <c r="BS694" s="93"/>
      <c r="BT694" s="93"/>
      <c r="BU694" s="93"/>
      <c r="BV694" s="93"/>
      <c r="BW694" s="93"/>
      <c r="BX694" s="93"/>
      <c r="BY694" s="93"/>
      <c r="BZ694" s="93"/>
      <c r="CA694" s="93"/>
      <c r="CB694" s="93"/>
      <c r="CC694" s="93"/>
      <c r="CD694" s="93"/>
      <c r="CE694" s="93"/>
      <c r="CF694" s="93"/>
      <c r="CG694" s="93"/>
      <c r="CH694" s="93"/>
      <c r="CI694" s="93"/>
      <c r="CJ694" s="93"/>
      <c r="CK694" s="93"/>
      <c r="CL694" s="93"/>
      <c r="CM694" s="93"/>
      <c r="CN694" s="93"/>
      <c r="CO694" s="93"/>
      <c r="CP694" s="93"/>
      <c r="CQ694" s="93"/>
      <c r="CR694" s="93"/>
      <c r="CS694" s="93"/>
      <c r="CT694" s="93"/>
      <c r="CU694" s="93"/>
      <c r="CV694" s="93"/>
      <c r="CW694" s="93"/>
      <c r="CX694" s="93"/>
      <c r="CY694" s="93"/>
      <c r="CZ694" s="93"/>
      <c r="DA694" s="93"/>
      <c r="DB694" s="93"/>
      <c r="DC694" s="93"/>
      <c r="DD694" s="93"/>
      <c r="DE694" s="93"/>
      <c r="DF694" s="93"/>
      <c r="DG694" s="93"/>
      <c r="DH694" s="93"/>
      <c r="DI694" s="93"/>
      <c r="DJ694" s="93"/>
      <c r="DK694" s="93"/>
      <c r="DL694" s="93"/>
      <c r="DM694" s="93"/>
      <c r="DN694" s="93"/>
      <c r="DO694" s="93"/>
      <c r="DP694" s="93"/>
      <c r="DQ694" s="93"/>
      <c r="DR694" s="93"/>
    </row>
    <row r="695">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c r="AA695" s="93"/>
      <c r="AB695" s="93"/>
      <c r="AC695" s="93"/>
      <c r="AD695" s="93"/>
      <c r="AE695" s="93"/>
      <c r="AF695" s="93"/>
      <c r="AG695" s="93"/>
      <c r="AH695" s="93"/>
      <c r="AI695" s="93"/>
      <c r="AJ695" s="93"/>
      <c r="AK695" s="93"/>
      <c r="AL695" s="93"/>
      <c r="AM695" s="93"/>
      <c r="AN695" s="93"/>
      <c r="AO695" s="93"/>
      <c r="AP695" s="93"/>
      <c r="AQ695" s="93"/>
      <c r="AR695" s="93"/>
      <c r="AS695" s="93"/>
      <c r="AT695" s="93"/>
      <c r="AU695" s="93"/>
      <c r="AV695" s="93"/>
      <c r="AW695" s="93"/>
      <c r="AX695" s="93"/>
      <c r="AY695" s="93"/>
      <c r="AZ695" s="93"/>
      <c r="BA695" s="93"/>
      <c r="BB695" s="93"/>
      <c r="BC695" s="93"/>
      <c r="BD695" s="93"/>
      <c r="BE695" s="93"/>
      <c r="BF695" s="93"/>
      <c r="BG695" s="93"/>
      <c r="BH695" s="93"/>
      <c r="BI695" s="93"/>
      <c r="BJ695" s="93"/>
      <c r="BK695" s="93"/>
      <c r="BL695" s="93"/>
      <c r="BM695" s="93"/>
      <c r="BN695" s="93"/>
      <c r="BO695" s="93"/>
      <c r="BP695" s="93"/>
      <c r="BQ695" s="93"/>
      <c r="BR695" s="93"/>
      <c r="BS695" s="93"/>
      <c r="BT695" s="93"/>
      <c r="BU695" s="93"/>
      <c r="BV695" s="93"/>
      <c r="BW695" s="93"/>
      <c r="BX695" s="93"/>
      <c r="BY695" s="93"/>
      <c r="BZ695" s="93"/>
      <c r="CA695" s="93"/>
      <c r="CB695" s="93"/>
      <c r="CC695" s="93"/>
      <c r="CD695" s="93"/>
      <c r="CE695" s="93"/>
      <c r="CF695" s="93"/>
      <c r="CG695" s="93"/>
      <c r="CH695" s="93"/>
      <c r="CI695" s="93"/>
      <c r="CJ695" s="93"/>
      <c r="CK695" s="93"/>
      <c r="CL695" s="93"/>
      <c r="CM695" s="93"/>
      <c r="CN695" s="93"/>
      <c r="CO695" s="93"/>
      <c r="CP695" s="93"/>
      <c r="CQ695" s="93"/>
      <c r="CR695" s="93"/>
      <c r="CS695" s="93"/>
      <c r="CT695" s="93"/>
      <c r="CU695" s="93"/>
      <c r="CV695" s="93"/>
      <c r="CW695" s="93"/>
      <c r="CX695" s="93"/>
      <c r="CY695" s="93"/>
      <c r="CZ695" s="93"/>
      <c r="DA695" s="93"/>
      <c r="DB695" s="93"/>
      <c r="DC695" s="93"/>
      <c r="DD695" s="93"/>
      <c r="DE695" s="93"/>
      <c r="DF695" s="93"/>
      <c r="DG695" s="93"/>
      <c r="DH695" s="93"/>
      <c r="DI695" s="93"/>
      <c r="DJ695" s="93"/>
      <c r="DK695" s="93"/>
      <c r="DL695" s="93"/>
      <c r="DM695" s="93"/>
      <c r="DN695" s="93"/>
      <c r="DO695" s="93"/>
      <c r="DP695" s="93"/>
      <c r="DQ695" s="93"/>
      <c r="DR695" s="93"/>
    </row>
    <row r="696">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c r="AA696" s="93"/>
      <c r="AB696" s="93"/>
      <c r="AC696" s="93"/>
      <c r="AD696" s="93"/>
      <c r="AE696" s="93"/>
      <c r="AF696" s="93"/>
      <c r="AG696" s="93"/>
      <c r="AH696" s="93"/>
      <c r="AI696" s="93"/>
      <c r="AJ696" s="93"/>
      <c r="AK696" s="93"/>
      <c r="AL696" s="93"/>
      <c r="AM696" s="93"/>
      <c r="AN696" s="93"/>
      <c r="AO696" s="93"/>
      <c r="AP696" s="93"/>
      <c r="AQ696" s="93"/>
      <c r="AR696" s="93"/>
      <c r="AS696" s="93"/>
      <c r="AT696" s="93"/>
      <c r="AU696" s="93"/>
      <c r="AV696" s="93"/>
      <c r="AW696" s="93"/>
      <c r="AX696" s="93"/>
      <c r="AY696" s="93"/>
      <c r="AZ696" s="93"/>
      <c r="BA696" s="93"/>
      <c r="BB696" s="93"/>
      <c r="BC696" s="93"/>
      <c r="BD696" s="93"/>
      <c r="BE696" s="93"/>
      <c r="BF696" s="93"/>
      <c r="BG696" s="93"/>
      <c r="BH696" s="93"/>
      <c r="BI696" s="93"/>
      <c r="BJ696" s="93"/>
      <c r="BK696" s="93"/>
      <c r="BL696" s="93"/>
      <c r="BM696" s="93"/>
      <c r="BN696" s="93"/>
      <c r="BO696" s="93"/>
      <c r="BP696" s="93"/>
      <c r="BQ696" s="93"/>
      <c r="BR696" s="93"/>
      <c r="BS696" s="93"/>
      <c r="BT696" s="93"/>
      <c r="BU696" s="93"/>
      <c r="BV696" s="93"/>
      <c r="BW696" s="93"/>
      <c r="BX696" s="93"/>
      <c r="BY696" s="93"/>
      <c r="BZ696" s="93"/>
      <c r="CA696" s="93"/>
      <c r="CB696" s="93"/>
      <c r="CC696" s="93"/>
      <c r="CD696" s="93"/>
      <c r="CE696" s="93"/>
      <c r="CF696" s="93"/>
      <c r="CG696" s="93"/>
      <c r="CH696" s="93"/>
      <c r="CI696" s="93"/>
      <c r="CJ696" s="93"/>
      <c r="CK696" s="93"/>
      <c r="CL696" s="93"/>
      <c r="CM696" s="93"/>
      <c r="CN696" s="93"/>
      <c r="CO696" s="93"/>
      <c r="CP696" s="93"/>
      <c r="CQ696" s="93"/>
      <c r="CR696" s="93"/>
      <c r="CS696" s="93"/>
      <c r="CT696" s="93"/>
      <c r="CU696" s="93"/>
      <c r="CV696" s="93"/>
      <c r="CW696" s="93"/>
      <c r="CX696" s="93"/>
      <c r="CY696" s="93"/>
      <c r="CZ696" s="93"/>
      <c r="DA696" s="93"/>
      <c r="DB696" s="93"/>
      <c r="DC696" s="93"/>
      <c r="DD696" s="93"/>
      <c r="DE696" s="93"/>
      <c r="DF696" s="93"/>
      <c r="DG696" s="93"/>
      <c r="DH696" s="93"/>
      <c r="DI696" s="93"/>
      <c r="DJ696" s="93"/>
      <c r="DK696" s="93"/>
      <c r="DL696" s="93"/>
      <c r="DM696" s="93"/>
      <c r="DN696" s="93"/>
      <c r="DO696" s="93"/>
      <c r="DP696" s="93"/>
      <c r="DQ696" s="93"/>
      <c r="DR696" s="93"/>
    </row>
    <row r="697">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c r="AA697" s="93"/>
      <c r="AB697" s="93"/>
      <c r="AC697" s="93"/>
      <c r="AD697" s="93"/>
      <c r="AE697" s="93"/>
      <c r="AF697" s="93"/>
      <c r="AG697" s="93"/>
      <c r="AH697" s="93"/>
      <c r="AI697" s="93"/>
      <c r="AJ697" s="93"/>
      <c r="AK697" s="93"/>
      <c r="AL697" s="93"/>
      <c r="AM697" s="93"/>
      <c r="AN697" s="93"/>
      <c r="AO697" s="93"/>
      <c r="AP697" s="93"/>
      <c r="AQ697" s="93"/>
      <c r="AR697" s="93"/>
      <c r="AS697" s="93"/>
      <c r="AT697" s="93"/>
      <c r="AU697" s="93"/>
      <c r="AV697" s="93"/>
      <c r="AW697" s="93"/>
      <c r="AX697" s="93"/>
      <c r="AY697" s="93"/>
      <c r="AZ697" s="93"/>
      <c r="BA697" s="93"/>
      <c r="BB697" s="93"/>
      <c r="BC697" s="93"/>
      <c r="BD697" s="93"/>
      <c r="BE697" s="93"/>
      <c r="BF697" s="93"/>
      <c r="BG697" s="93"/>
      <c r="BH697" s="93"/>
      <c r="BI697" s="93"/>
      <c r="BJ697" s="93"/>
      <c r="BK697" s="93"/>
      <c r="BL697" s="93"/>
      <c r="BM697" s="93"/>
      <c r="BN697" s="93"/>
      <c r="BO697" s="93"/>
      <c r="BP697" s="93"/>
      <c r="BQ697" s="93"/>
      <c r="BR697" s="93"/>
      <c r="BS697" s="93"/>
      <c r="BT697" s="93"/>
      <c r="BU697" s="93"/>
      <c r="BV697" s="93"/>
      <c r="BW697" s="93"/>
      <c r="BX697" s="93"/>
      <c r="BY697" s="93"/>
      <c r="BZ697" s="93"/>
      <c r="CA697" s="93"/>
      <c r="CB697" s="93"/>
      <c r="CC697" s="93"/>
      <c r="CD697" s="93"/>
      <c r="CE697" s="93"/>
      <c r="CF697" s="93"/>
      <c r="CG697" s="93"/>
      <c r="CH697" s="93"/>
      <c r="CI697" s="93"/>
      <c r="CJ697" s="93"/>
      <c r="CK697" s="93"/>
      <c r="CL697" s="93"/>
      <c r="CM697" s="93"/>
      <c r="CN697" s="93"/>
      <c r="CO697" s="93"/>
      <c r="CP697" s="93"/>
      <c r="CQ697" s="93"/>
      <c r="CR697" s="93"/>
      <c r="CS697" s="93"/>
      <c r="CT697" s="93"/>
      <c r="CU697" s="93"/>
      <c r="CV697" s="93"/>
      <c r="CW697" s="93"/>
      <c r="CX697" s="93"/>
      <c r="CY697" s="93"/>
      <c r="CZ697" s="93"/>
      <c r="DA697" s="93"/>
      <c r="DB697" s="93"/>
      <c r="DC697" s="93"/>
      <c r="DD697" s="93"/>
      <c r="DE697" s="93"/>
      <c r="DF697" s="93"/>
      <c r="DG697" s="93"/>
      <c r="DH697" s="93"/>
      <c r="DI697" s="93"/>
      <c r="DJ697" s="93"/>
      <c r="DK697" s="93"/>
      <c r="DL697" s="93"/>
      <c r="DM697" s="93"/>
      <c r="DN697" s="93"/>
      <c r="DO697" s="93"/>
      <c r="DP697" s="93"/>
      <c r="DQ697" s="93"/>
      <c r="DR697" s="93"/>
    </row>
    <row r="698">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c r="AA698" s="93"/>
      <c r="AB698" s="93"/>
      <c r="AC698" s="93"/>
      <c r="AD698" s="93"/>
      <c r="AE698" s="93"/>
      <c r="AF698" s="93"/>
      <c r="AG698" s="93"/>
      <c r="AH698" s="93"/>
      <c r="AI698" s="93"/>
      <c r="AJ698" s="93"/>
      <c r="AK698" s="93"/>
      <c r="AL698" s="93"/>
      <c r="AM698" s="93"/>
      <c r="AN698" s="93"/>
      <c r="AO698" s="93"/>
      <c r="AP698" s="93"/>
      <c r="AQ698" s="93"/>
      <c r="AR698" s="93"/>
      <c r="AS698" s="93"/>
      <c r="AT698" s="93"/>
      <c r="AU698" s="93"/>
      <c r="AV698" s="93"/>
      <c r="AW698" s="93"/>
      <c r="AX698" s="93"/>
      <c r="AY698" s="93"/>
      <c r="AZ698" s="93"/>
      <c r="BA698" s="93"/>
      <c r="BB698" s="93"/>
      <c r="BC698" s="93"/>
      <c r="BD698" s="93"/>
      <c r="BE698" s="93"/>
      <c r="BF698" s="93"/>
      <c r="BG698" s="93"/>
      <c r="BH698" s="93"/>
      <c r="BI698" s="93"/>
      <c r="BJ698" s="93"/>
      <c r="BK698" s="93"/>
      <c r="BL698" s="93"/>
      <c r="BM698" s="93"/>
      <c r="BN698" s="93"/>
      <c r="BO698" s="93"/>
      <c r="BP698" s="93"/>
      <c r="BQ698" s="93"/>
      <c r="BR698" s="93"/>
      <c r="BS698" s="93"/>
      <c r="BT698" s="93"/>
      <c r="BU698" s="93"/>
      <c r="BV698" s="93"/>
      <c r="BW698" s="93"/>
      <c r="BX698" s="93"/>
      <c r="BY698" s="93"/>
      <c r="BZ698" s="93"/>
      <c r="CA698" s="93"/>
      <c r="CB698" s="93"/>
      <c r="CC698" s="93"/>
      <c r="CD698" s="93"/>
      <c r="CE698" s="93"/>
      <c r="CF698" s="93"/>
      <c r="CG698" s="93"/>
      <c r="CH698" s="93"/>
      <c r="CI698" s="93"/>
      <c r="CJ698" s="93"/>
      <c r="CK698" s="93"/>
      <c r="CL698" s="93"/>
      <c r="CM698" s="93"/>
      <c r="CN698" s="93"/>
      <c r="CO698" s="93"/>
      <c r="CP698" s="93"/>
      <c r="CQ698" s="93"/>
      <c r="CR698" s="93"/>
      <c r="CS698" s="93"/>
      <c r="CT698" s="93"/>
      <c r="CU698" s="93"/>
      <c r="CV698" s="93"/>
      <c r="CW698" s="93"/>
      <c r="CX698" s="93"/>
      <c r="CY698" s="93"/>
      <c r="CZ698" s="93"/>
      <c r="DA698" s="93"/>
      <c r="DB698" s="93"/>
      <c r="DC698" s="93"/>
      <c r="DD698" s="93"/>
      <c r="DE698" s="93"/>
      <c r="DF698" s="93"/>
      <c r="DG698" s="93"/>
      <c r="DH698" s="93"/>
      <c r="DI698" s="93"/>
      <c r="DJ698" s="93"/>
      <c r="DK698" s="93"/>
      <c r="DL698" s="93"/>
      <c r="DM698" s="93"/>
      <c r="DN698" s="93"/>
      <c r="DO698" s="93"/>
      <c r="DP698" s="93"/>
      <c r="DQ698" s="93"/>
      <c r="DR698" s="93"/>
    </row>
    <row r="699">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c r="AA699" s="93"/>
      <c r="AB699" s="93"/>
      <c r="AC699" s="93"/>
      <c r="AD699" s="93"/>
      <c r="AE699" s="93"/>
      <c r="AF699" s="93"/>
      <c r="AG699" s="93"/>
      <c r="AH699" s="93"/>
      <c r="AI699" s="93"/>
      <c r="AJ699" s="93"/>
      <c r="AK699" s="93"/>
      <c r="AL699" s="93"/>
      <c r="AM699" s="93"/>
      <c r="AN699" s="93"/>
      <c r="AO699" s="93"/>
      <c r="AP699" s="93"/>
      <c r="AQ699" s="93"/>
      <c r="AR699" s="93"/>
      <c r="AS699" s="93"/>
      <c r="AT699" s="93"/>
      <c r="AU699" s="93"/>
      <c r="AV699" s="93"/>
      <c r="AW699" s="93"/>
      <c r="AX699" s="93"/>
      <c r="AY699" s="93"/>
      <c r="AZ699" s="93"/>
      <c r="BA699" s="93"/>
      <c r="BB699" s="93"/>
      <c r="BC699" s="93"/>
      <c r="BD699" s="93"/>
      <c r="BE699" s="93"/>
      <c r="BF699" s="93"/>
      <c r="BG699" s="93"/>
      <c r="BH699" s="93"/>
      <c r="BI699" s="93"/>
      <c r="BJ699" s="93"/>
      <c r="BK699" s="93"/>
      <c r="BL699" s="93"/>
      <c r="BM699" s="93"/>
      <c r="BN699" s="93"/>
      <c r="BO699" s="93"/>
      <c r="BP699" s="93"/>
      <c r="BQ699" s="93"/>
      <c r="BR699" s="93"/>
      <c r="BS699" s="93"/>
      <c r="BT699" s="93"/>
      <c r="BU699" s="93"/>
      <c r="BV699" s="93"/>
      <c r="BW699" s="93"/>
      <c r="BX699" s="93"/>
      <c r="BY699" s="93"/>
      <c r="BZ699" s="93"/>
      <c r="CA699" s="93"/>
      <c r="CB699" s="93"/>
      <c r="CC699" s="93"/>
      <c r="CD699" s="93"/>
      <c r="CE699" s="93"/>
      <c r="CF699" s="93"/>
      <c r="CG699" s="93"/>
      <c r="CH699" s="93"/>
      <c r="CI699" s="93"/>
      <c r="CJ699" s="93"/>
      <c r="CK699" s="93"/>
      <c r="CL699" s="93"/>
      <c r="CM699" s="93"/>
      <c r="CN699" s="93"/>
      <c r="CO699" s="93"/>
      <c r="CP699" s="93"/>
      <c r="CQ699" s="93"/>
      <c r="CR699" s="93"/>
      <c r="CS699" s="93"/>
      <c r="CT699" s="93"/>
      <c r="CU699" s="93"/>
      <c r="CV699" s="93"/>
      <c r="CW699" s="93"/>
      <c r="CX699" s="93"/>
      <c r="CY699" s="93"/>
      <c r="CZ699" s="93"/>
      <c r="DA699" s="93"/>
      <c r="DB699" s="93"/>
      <c r="DC699" s="93"/>
      <c r="DD699" s="93"/>
      <c r="DE699" s="93"/>
      <c r="DF699" s="93"/>
      <c r="DG699" s="93"/>
      <c r="DH699" s="93"/>
      <c r="DI699" s="93"/>
      <c r="DJ699" s="93"/>
      <c r="DK699" s="93"/>
      <c r="DL699" s="93"/>
      <c r="DM699" s="93"/>
      <c r="DN699" s="93"/>
      <c r="DO699" s="93"/>
      <c r="DP699" s="93"/>
      <c r="DQ699" s="93"/>
      <c r="DR699" s="93"/>
    </row>
    <row r="700">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c r="AA700" s="93"/>
      <c r="AB700" s="93"/>
      <c r="AC700" s="93"/>
      <c r="AD700" s="93"/>
      <c r="AE700" s="93"/>
      <c r="AF700" s="93"/>
      <c r="AG700" s="93"/>
      <c r="AH700" s="93"/>
      <c r="AI700" s="93"/>
      <c r="AJ700" s="93"/>
      <c r="AK700" s="93"/>
      <c r="AL700" s="93"/>
      <c r="AM700" s="93"/>
      <c r="AN700" s="93"/>
      <c r="AO700" s="93"/>
      <c r="AP700" s="93"/>
      <c r="AQ700" s="93"/>
      <c r="AR700" s="93"/>
      <c r="AS700" s="93"/>
      <c r="AT700" s="93"/>
      <c r="AU700" s="93"/>
      <c r="AV700" s="93"/>
      <c r="AW700" s="93"/>
      <c r="AX700" s="93"/>
      <c r="AY700" s="93"/>
      <c r="AZ700" s="93"/>
      <c r="BA700" s="93"/>
      <c r="BB700" s="93"/>
      <c r="BC700" s="93"/>
      <c r="BD700" s="93"/>
      <c r="BE700" s="93"/>
      <c r="BF700" s="93"/>
      <c r="BG700" s="93"/>
      <c r="BH700" s="93"/>
      <c r="BI700" s="93"/>
      <c r="BJ700" s="93"/>
      <c r="BK700" s="93"/>
      <c r="BL700" s="93"/>
      <c r="BM700" s="93"/>
      <c r="BN700" s="93"/>
      <c r="BO700" s="93"/>
      <c r="BP700" s="93"/>
      <c r="BQ700" s="93"/>
      <c r="BR700" s="93"/>
      <c r="BS700" s="93"/>
      <c r="BT700" s="93"/>
      <c r="BU700" s="93"/>
      <c r="BV700" s="93"/>
      <c r="BW700" s="93"/>
      <c r="BX700" s="93"/>
      <c r="BY700" s="93"/>
      <c r="BZ700" s="93"/>
      <c r="CA700" s="93"/>
      <c r="CB700" s="93"/>
      <c r="CC700" s="93"/>
      <c r="CD700" s="93"/>
      <c r="CE700" s="93"/>
      <c r="CF700" s="93"/>
      <c r="CG700" s="93"/>
      <c r="CH700" s="93"/>
      <c r="CI700" s="93"/>
      <c r="CJ700" s="93"/>
      <c r="CK700" s="93"/>
      <c r="CL700" s="93"/>
      <c r="CM700" s="93"/>
      <c r="CN700" s="93"/>
      <c r="CO700" s="93"/>
      <c r="CP700" s="93"/>
      <c r="CQ700" s="93"/>
      <c r="CR700" s="93"/>
      <c r="CS700" s="93"/>
      <c r="CT700" s="93"/>
      <c r="CU700" s="93"/>
      <c r="CV700" s="93"/>
      <c r="CW700" s="93"/>
      <c r="CX700" s="93"/>
      <c r="CY700" s="93"/>
      <c r="CZ700" s="93"/>
      <c r="DA700" s="93"/>
      <c r="DB700" s="93"/>
      <c r="DC700" s="93"/>
      <c r="DD700" s="93"/>
      <c r="DE700" s="93"/>
      <c r="DF700" s="93"/>
      <c r="DG700" s="93"/>
      <c r="DH700" s="93"/>
      <c r="DI700" s="93"/>
      <c r="DJ700" s="93"/>
      <c r="DK700" s="93"/>
      <c r="DL700" s="93"/>
      <c r="DM700" s="93"/>
      <c r="DN700" s="93"/>
      <c r="DO700" s="93"/>
      <c r="DP700" s="93"/>
      <c r="DQ700" s="93"/>
      <c r="DR700" s="93"/>
    </row>
    <row r="701">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c r="AA701" s="93"/>
      <c r="AB701" s="93"/>
      <c r="AC701" s="93"/>
      <c r="AD701" s="93"/>
      <c r="AE701" s="93"/>
      <c r="AF701" s="93"/>
      <c r="AG701" s="93"/>
      <c r="AH701" s="93"/>
      <c r="AI701" s="93"/>
      <c r="AJ701" s="93"/>
      <c r="AK701" s="93"/>
      <c r="AL701" s="93"/>
      <c r="AM701" s="93"/>
      <c r="AN701" s="93"/>
      <c r="AO701" s="93"/>
      <c r="AP701" s="93"/>
      <c r="AQ701" s="93"/>
      <c r="AR701" s="93"/>
      <c r="AS701" s="93"/>
      <c r="AT701" s="93"/>
      <c r="AU701" s="93"/>
      <c r="AV701" s="93"/>
      <c r="AW701" s="93"/>
      <c r="AX701" s="93"/>
      <c r="AY701" s="93"/>
      <c r="AZ701" s="93"/>
      <c r="BA701" s="93"/>
      <c r="BB701" s="93"/>
      <c r="BC701" s="93"/>
      <c r="BD701" s="93"/>
      <c r="BE701" s="93"/>
      <c r="BF701" s="93"/>
      <c r="BG701" s="93"/>
      <c r="BH701" s="93"/>
      <c r="BI701" s="93"/>
      <c r="BJ701" s="93"/>
      <c r="BK701" s="93"/>
      <c r="BL701" s="93"/>
      <c r="BM701" s="93"/>
      <c r="BN701" s="93"/>
      <c r="BO701" s="93"/>
      <c r="BP701" s="93"/>
      <c r="BQ701" s="93"/>
      <c r="BR701" s="93"/>
      <c r="BS701" s="93"/>
      <c r="BT701" s="93"/>
      <c r="BU701" s="93"/>
      <c r="BV701" s="93"/>
      <c r="BW701" s="93"/>
      <c r="BX701" s="93"/>
      <c r="BY701" s="93"/>
      <c r="BZ701" s="93"/>
      <c r="CA701" s="93"/>
      <c r="CB701" s="93"/>
      <c r="CC701" s="93"/>
      <c r="CD701" s="93"/>
      <c r="CE701" s="93"/>
      <c r="CF701" s="93"/>
      <c r="CG701" s="93"/>
      <c r="CH701" s="93"/>
      <c r="CI701" s="93"/>
      <c r="CJ701" s="93"/>
      <c r="CK701" s="93"/>
      <c r="CL701" s="93"/>
      <c r="CM701" s="93"/>
      <c r="CN701" s="93"/>
      <c r="CO701" s="93"/>
      <c r="CP701" s="93"/>
      <c r="CQ701" s="93"/>
      <c r="CR701" s="93"/>
      <c r="CS701" s="93"/>
      <c r="CT701" s="93"/>
      <c r="CU701" s="93"/>
      <c r="CV701" s="93"/>
      <c r="CW701" s="93"/>
      <c r="CX701" s="93"/>
      <c r="CY701" s="93"/>
      <c r="CZ701" s="93"/>
      <c r="DA701" s="93"/>
      <c r="DB701" s="93"/>
      <c r="DC701" s="93"/>
      <c r="DD701" s="93"/>
      <c r="DE701" s="93"/>
      <c r="DF701" s="93"/>
      <c r="DG701" s="93"/>
      <c r="DH701" s="93"/>
      <c r="DI701" s="93"/>
      <c r="DJ701" s="93"/>
      <c r="DK701" s="93"/>
      <c r="DL701" s="93"/>
      <c r="DM701" s="93"/>
      <c r="DN701" s="93"/>
      <c r="DO701" s="93"/>
      <c r="DP701" s="93"/>
      <c r="DQ701" s="93"/>
      <c r="DR701" s="93"/>
    </row>
    <row r="702">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c r="AA702" s="93"/>
      <c r="AB702" s="93"/>
      <c r="AC702" s="93"/>
      <c r="AD702" s="93"/>
      <c r="AE702" s="93"/>
      <c r="AF702" s="93"/>
      <c r="AG702" s="93"/>
      <c r="AH702" s="93"/>
      <c r="AI702" s="93"/>
      <c r="AJ702" s="93"/>
      <c r="AK702" s="93"/>
      <c r="AL702" s="93"/>
      <c r="AM702" s="93"/>
      <c r="AN702" s="93"/>
      <c r="AO702" s="93"/>
      <c r="AP702" s="93"/>
      <c r="AQ702" s="93"/>
      <c r="AR702" s="93"/>
      <c r="AS702" s="93"/>
      <c r="AT702" s="93"/>
      <c r="AU702" s="93"/>
      <c r="AV702" s="93"/>
      <c r="AW702" s="93"/>
      <c r="AX702" s="93"/>
      <c r="AY702" s="93"/>
      <c r="AZ702" s="93"/>
      <c r="BA702" s="93"/>
      <c r="BB702" s="93"/>
      <c r="BC702" s="93"/>
      <c r="BD702" s="93"/>
      <c r="BE702" s="93"/>
      <c r="BF702" s="93"/>
      <c r="BG702" s="93"/>
      <c r="BH702" s="93"/>
      <c r="BI702" s="93"/>
      <c r="BJ702" s="93"/>
      <c r="BK702" s="93"/>
      <c r="BL702" s="93"/>
      <c r="BM702" s="93"/>
      <c r="BN702" s="93"/>
      <c r="BO702" s="93"/>
      <c r="BP702" s="93"/>
      <c r="BQ702" s="93"/>
      <c r="BR702" s="93"/>
      <c r="BS702" s="93"/>
      <c r="BT702" s="93"/>
      <c r="BU702" s="93"/>
      <c r="BV702" s="93"/>
      <c r="BW702" s="93"/>
      <c r="BX702" s="93"/>
      <c r="BY702" s="93"/>
      <c r="BZ702" s="93"/>
      <c r="CA702" s="93"/>
      <c r="CB702" s="93"/>
      <c r="CC702" s="93"/>
      <c r="CD702" s="93"/>
      <c r="CE702" s="93"/>
      <c r="CF702" s="93"/>
      <c r="CG702" s="93"/>
      <c r="CH702" s="93"/>
      <c r="CI702" s="93"/>
      <c r="CJ702" s="93"/>
      <c r="CK702" s="93"/>
      <c r="CL702" s="93"/>
      <c r="CM702" s="93"/>
      <c r="CN702" s="93"/>
      <c r="CO702" s="93"/>
      <c r="CP702" s="93"/>
      <c r="CQ702" s="93"/>
      <c r="CR702" s="93"/>
      <c r="CS702" s="93"/>
      <c r="CT702" s="93"/>
      <c r="CU702" s="93"/>
      <c r="CV702" s="93"/>
      <c r="CW702" s="93"/>
      <c r="CX702" s="93"/>
      <c r="CY702" s="93"/>
      <c r="CZ702" s="93"/>
      <c r="DA702" s="93"/>
      <c r="DB702" s="93"/>
      <c r="DC702" s="93"/>
      <c r="DD702" s="93"/>
      <c r="DE702" s="93"/>
      <c r="DF702" s="93"/>
      <c r="DG702" s="93"/>
      <c r="DH702" s="93"/>
      <c r="DI702" s="93"/>
      <c r="DJ702" s="93"/>
      <c r="DK702" s="93"/>
      <c r="DL702" s="93"/>
      <c r="DM702" s="93"/>
      <c r="DN702" s="93"/>
      <c r="DO702" s="93"/>
      <c r="DP702" s="93"/>
      <c r="DQ702" s="93"/>
      <c r="DR702" s="93"/>
    </row>
    <row r="703">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c r="AA703" s="93"/>
      <c r="AB703" s="93"/>
      <c r="AC703" s="93"/>
      <c r="AD703" s="93"/>
      <c r="AE703" s="93"/>
      <c r="AF703" s="93"/>
      <c r="AG703" s="93"/>
      <c r="AH703" s="93"/>
      <c r="AI703" s="93"/>
      <c r="AJ703" s="93"/>
      <c r="AK703" s="93"/>
      <c r="AL703" s="93"/>
      <c r="AM703" s="93"/>
      <c r="AN703" s="93"/>
      <c r="AO703" s="93"/>
      <c r="AP703" s="93"/>
      <c r="AQ703" s="93"/>
      <c r="AR703" s="93"/>
      <c r="AS703" s="93"/>
      <c r="AT703" s="93"/>
      <c r="AU703" s="93"/>
      <c r="AV703" s="93"/>
      <c r="AW703" s="93"/>
      <c r="AX703" s="93"/>
      <c r="AY703" s="93"/>
      <c r="AZ703" s="93"/>
      <c r="BA703" s="93"/>
      <c r="BB703" s="93"/>
      <c r="BC703" s="93"/>
      <c r="BD703" s="93"/>
      <c r="BE703" s="93"/>
      <c r="BF703" s="93"/>
      <c r="BG703" s="93"/>
      <c r="BH703" s="93"/>
      <c r="BI703" s="93"/>
      <c r="BJ703" s="93"/>
      <c r="BK703" s="93"/>
      <c r="BL703" s="93"/>
      <c r="BM703" s="93"/>
      <c r="BN703" s="93"/>
      <c r="BO703" s="93"/>
      <c r="BP703" s="93"/>
      <c r="BQ703" s="93"/>
      <c r="BR703" s="93"/>
      <c r="BS703" s="93"/>
      <c r="BT703" s="93"/>
      <c r="BU703" s="93"/>
      <c r="BV703" s="93"/>
      <c r="BW703" s="93"/>
      <c r="BX703" s="93"/>
      <c r="BY703" s="93"/>
      <c r="BZ703" s="93"/>
      <c r="CA703" s="93"/>
      <c r="CB703" s="93"/>
      <c r="CC703" s="93"/>
      <c r="CD703" s="93"/>
      <c r="CE703" s="93"/>
      <c r="CF703" s="93"/>
      <c r="CG703" s="93"/>
      <c r="CH703" s="93"/>
      <c r="CI703" s="93"/>
      <c r="CJ703" s="93"/>
      <c r="CK703" s="93"/>
      <c r="CL703" s="93"/>
      <c r="CM703" s="93"/>
      <c r="CN703" s="93"/>
      <c r="CO703" s="93"/>
      <c r="CP703" s="93"/>
      <c r="CQ703" s="93"/>
      <c r="CR703" s="93"/>
      <c r="CS703" s="93"/>
      <c r="CT703" s="93"/>
      <c r="CU703" s="93"/>
      <c r="CV703" s="93"/>
      <c r="CW703" s="93"/>
      <c r="CX703" s="93"/>
      <c r="CY703" s="93"/>
      <c r="CZ703" s="93"/>
      <c r="DA703" s="93"/>
      <c r="DB703" s="93"/>
      <c r="DC703" s="93"/>
      <c r="DD703" s="93"/>
      <c r="DE703" s="93"/>
      <c r="DF703" s="93"/>
      <c r="DG703" s="93"/>
      <c r="DH703" s="93"/>
      <c r="DI703" s="93"/>
      <c r="DJ703" s="93"/>
      <c r="DK703" s="93"/>
      <c r="DL703" s="93"/>
      <c r="DM703" s="93"/>
      <c r="DN703" s="93"/>
      <c r="DO703" s="93"/>
      <c r="DP703" s="93"/>
      <c r="DQ703" s="93"/>
      <c r="DR703" s="93"/>
    </row>
    <row r="704">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c r="AA704" s="93"/>
      <c r="AB704" s="93"/>
      <c r="AC704" s="93"/>
      <c r="AD704" s="93"/>
      <c r="AE704" s="93"/>
      <c r="AF704" s="93"/>
      <c r="AG704" s="93"/>
      <c r="AH704" s="93"/>
      <c r="AI704" s="93"/>
      <c r="AJ704" s="93"/>
      <c r="AK704" s="93"/>
      <c r="AL704" s="93"/>
      <c r="AM704" s="93"/>
      <c r="AN704" s="93"/>
      <c r="AO704" s="93"/>
      <c r="AP704" s="93"/>
      <c r="AQ704" s="93"/>
      <c r="AR704" s="93"/>
      <c r="AS704" s="93"/>
      <c r="AT704" s="93"/>
      <c r="AU704" s="93"/>
      <c r="AV704" s="93"/>
      <c r="AW704" s="93"/>
      <c r="AX704" s="93"/>
      <c r="AY704" s="93"/>
      <c r="AZ704" s="93"/>
      <c r="BA704" s="93"/>
      <c r="BB704" s="93"/>
      <c r="BC704" s="93"/>
      <c r="BD704" s="93"/>
      <c r="BE704" s="93"/>
      <c r="BF704" s="93"/>
      <c r="BG704" s="93"/>
      <c r="BH704" s="93"/>
      <c r="BI704" s="93"/>
      <c r="BJ704" s="93"/>
      <c r="BK704" s="93"/>
      <c r="BL704" s="93"/>
      <c r="BM704" s="93"/>
      <c r="BN704" s="93"/>
      <c r="BO704" s="93"/>
      <c r="BP704" s="93"/>
      <c r="BQ704" s="93"/>
      <c r="BR704" s="93"/>
      <c r="BS704" s="93"/>
      <c r="BT704" s="93"/>
      <c r="BU704" s="93"/>
      <c r="BV704" s="93"/>
      <c r="BW704" s="93"/>
      <c r="BX704" s="93"/>
      <c r="BY704" s="93"/>
      <c r="BZ704" s="93"/>
      <c r="CA704" s="93"/>
      <c r="CB704" s="93"/>
      <c r="CC704" s="93"/>
      <c r="CD704" s="93"/>
      <c r="CE704" s="93"/>
      <c r="CF704" s="93"/>
      <c r="CG704" s="93"/>
      <c r="CH704" s="93"/>
      <c r="CI704" s="93"/>
      <c r="CJ704" s="93"/>
      <c r="CK704" s="93"/>
      <c r="CL704" s="93"/>
      <c r="CM704" s="93"/>
      <c r="CN704" s="93"/>
      <c r="CO704" s="93"/>
      <c r="CP704" s="93"/>
      <c r="CQ704" s="93"/>
      <c r="CR704" s="93"/>
      <c r="CS704" s="93"/>
      <c r="CT704" s="93"/>
      <c r="CU704" s="93"/>
      <c r="CV704" s="93"/>
      <c r="CW704" s="93"/>
      <c r="CX704" s="93"/>
      <c r="CY704" s="93"/>
      <c r="CZ704" s="93"/>
      <c r="DA704" s="93"/>
      <c r="DB704" s="93"/>
      <c r="DC704" s="93"/>
      <c r="DD704" s="93"/>
      <c r="DE704" s="93"/>
      <c r="DF704" s="93"/>
      <c r="DG704" s="93"/>
      <c r="DH704" s="93"/>
      <c r="DI704" s="93"/>
      <c r="DJ704" s="93"/>
      <c r="DK704" s="93"/>
      <c r="DL704" s="93"/>
      <c r="DM704" s="93"/>
      <c r="DN704" s="93"/>
      <c r="DO704" s="93"/>
      <c r="DP704" s="93"/>
      <c r="DQ704" s="93"/>
      <c r="DR704" s="93"/>
    </row>
    <row r="705">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c r="AA705" s="93"/>
      <c r="AB705" s="93"/>
      <c r="AC705" s="93"/>
      <c r="AD705" s="93"/>
      <c r="AE705" s="93"/>
      <c r="AF705" s="93"/>
      <c r="AG705" s="93"/>
      <c r="AH705" s="93"/>
      <c r="AI705" s="93"/>
      <c r="AJ705" s="93"/>
      <c r="AK705" s="93"/>
      <c r="AL705" s="93"/>
      <c r="AM705" s="93"/>
      <c r="AN705" s="93"/>
      <c r="AO705" s="93"/>
      <c r="AP705" s="93"/>
      <c r="AQ705" s="93"/>
      <c r="AR705" s="93"/>
      <c r="AS705" s="93"/>
      <c r="AT705" s="93"/>
      <c r="AU705" s="93"/>
      <c r="AV705" s="93"/>
      <c r="AW705" s="93"/>
      <c r="AX705" s="93"/>
      <c r="AY705" s="93"/>
      <c r="AZ705" s="93"/>
      <c r="BA705" s="93"/>
      <c r="BB705" s="93"/>
      <c r="BC705" s="93"/>
      <c r="BD705" s="93"/>
      <c r="BE705" s="93"/>
      <c r="BF705" s="93"/>
      <c r="BG705" s="93"/>
      <c r="BH705" s="93"/>
      <c r="BI705" s="93"/>
      <c r="BJ705" s="93"/>
      <c r="BK705" s="93"/>
      <c r="BL705" s="93"/>
      <c r="BM705" s="93"/>
      <c r="BN705" s="93"/>
      <c r="BO705" s="93"/>
      <c r="BP705" s="93"/>
      <c r="BQ705" s="93"/>
      <c r="BR705" s="93"/>
      <c r="BS705" s="93"/>
      <c r="BT705" s="93"/>
      <c r="BU705" s="93"/>
      <c r="BV705" s="93"/>
      <c r="BW705" s="93"/>
      <c r="BX705" s="93"/>
      <c r="BY705" s="93"/>
      <c r="BZ705" s="93"/>
      <c r="CA705" s="93"/>
      <c r="CB705" s="93"/>
      <c r="CC705" s="93"/>
      <c r="CD705" s="93"/>
      <c r="CE705" s="93"/>
      <c r="CF705" s="93"/>
      <c r="CG705" s="93"/>
      <c r="CH705" s="93"/>
      <c r="CI705" s="93"/>
      <c r="CJ705" s="93"/>
      <c r="CK705" s="93"/>
      <c r="CL705" s="93"/>
      <c r="CM705" s="93"/>
      <c r="CN705" s="93"/>
      <c r="CO705" s="93"/>
      <c r="CP705" s="93"/>
      <c r="CQ705" s="93"/>
      <c r="CR705" s="93"/>
      <c r="CS705" s="93"/>
      <c r="CT705" s="93"/>
      <c r="CU705" s="93"/>
      <c r="CV705" s="93"/>
      <c r="CW705" s="93"/>
      <c r="CX705" s="93"/>
      <c r="CY705" s="93"/>
      <c r="CZ705" s="93"/>
      <c r="DA705" s="93"/>
      <c r="DB705" s="93"/>
      <c r="DC705" s="93"/>
      <c r="DD705" s="93"/>
      <c r="DE705" s="93"/>
      <c r="DF705" s="93"/>
      <c r="DG705" s="93"/>
      <c r="DH705" s="93"/>
      <c r="DI705" s="93"/>
      <c r="DJ705" s="93"/>
      <c r="DK705" s="93"/>
      <c r="DL705" s="93"/>
      <c r="DM705" s="93"/>
      <c r="DN705" s="93"/>
      <c r="DO705" s="93"/>
      <c r="DP705" s="93"/>
      <c r="DQ705" s="93"/>
      <c r="DR705" s="93"/>
    </row>
    <row r="706">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c r="AA706" s="93"/>
      <c r="AB706" s="93"/>
      <c r="AC706" s="93"/>
      <c r="AD706" s="93"/>
      <c r="AE706" s="93"/>
      <c r="AF706" s="93"/>
      <c r="AG706" s="93"/>
      <c r="AH706" s="93"/>
      <c r="AI706" s="93"/>
      <c r="AJ706" s="93"/>
      <c r="AK706" s="93"/>
      <c r="AL706" s="93"/>
      <c r="AM706" s="93"/>
      <c r="AN706" s="93"/>
      <c r="AO706" s="93"/>
      <c r="AP706" s="93"/>
      <c r="AQ706" s="93"/>
      <c r="AR706" s="93"/>
      <c r="AS706" s="93"/>
      <c r="AT706" s="93"/>
      <c r="AU706" s="93"/>
      <c r="AV706" s="93"/>
      <c r="AW706" s="93"/>
      <c r="AX706" s="93"/>
      <c r="AY706" s="93"/>
      <c r="AZ706" s="93"/>
      <c r="BA706" s="93"/>
      <c r="BB706" s="93"/>
      <c r="BC706" s="93"/>
      <c r="BD706" s="93"/>
      <c r="BE706" s="93"/>
      <c r="BF706" s="93"/>
      <c r="BG706" s="93"/>
      <c r="BH706" s="93"/>
      <c r="BI706" s="93"/>
      <c r="BJ706" s="93"/>
      <c r="BK706" s="93"/>
      <c r="BL706" s="93"/>
      <c r="BM706" s="93"/>
      <c r="BN706" s="93"/>
      <c r="BO706" s="93"/>
      <c r="BP706" s="93"/>
      <c r="BQ706" s="93"/>
      <c r="BR706" s="93"/>
      <c r="BS706" s="93"/>
      <c r="BT706" s="93"/>
      <c r="BU706" s="93"/>
      <c r="BV706" s="93"/>
      <c r="BW706" s="93"/>
      <c r="BX706" s="93"/>
      <c r="BY706" s="93"/>
      <c r="BZ706" s="93"/>
      <c r="CA706" s="93"/>
      <c r="CB706" s="93"/>
      <c r="CC706" s="93"/>
      <c r="CD706" s="93"/>
      <c r="CE706" s="93"/>
      <c r="CF706" s="93"/>
      <c r="CG706" s="93"/>
      <c r="CH706" s="93"/>
      <c r="CI706" s="93"/>
      <c r="CJ706" s="93"/>
      <c r="CK706" s="93"/>
      <c r="CL706" s="93"/>
      <c r="CM706" s="93"/>
      <c r="CN706" s="93"/>
      <c r="CO706" s="93"/>
      <c r="CP706" s="93"/>
      <c r="CQ706" s="93"/>
      <c r="CR706" s="93"/>
      <c r="CS706" s="93"/>
      <c r="CT706" s="93"/>
      <c r="CU706" s="93"/>
      <c r="CV706" s="93"/>
      <c r="CW706" s="93"/>
      <c r="CX706" s="93"/>
      <c r="CY706" s="93"/>
      <c r="CZ706" s="93"/>
      <c r="DA706" s="93"/>
      <c r="DB706" s="93"/>
      <c r="DC706" s="93"/>
      <c r="DD706" s="93"/>
      <c r="DE706" s="93"/>
      <c r="DF706" s="93"/>
      <c r="DG706" s="93"/>
      <c r="DH706" s="93"/>
      <c r="DI706" s="93"/>
      <c r="DJ706" s="93"/>
      <c r="DK706" s="93"/>
      <c r="DL706" s="93"/>
      <c r="DM706" s="93"/>
      <c r="DN706" s="93"/>
      <c r="DO706" s="93"/>
      <c r="DP706" s="93"/>
      <c r="DQ706" s="93"/>
      <c r="DR706" s="93"/>
    </row>
    <row r="707">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c r="AA707" s="93"/>
      <c r="AB707" s="93"/>
      <c r="AC707" s="93"/>
      <c r="AD707" s="93"/>
      <c r="AE707" s="93"/>
      <c r="AF707" s="93"/>
      <c r="AG707" s="93"/>
      <c r="AH707" s="93"/>
      <c r="AI707" s="93"/>
      <c r="AJ707" s="93"/>
      <c r="AK707" s="93"/>
      <c r="AL707" s="93"/>
      <c r="AM707" s="93"/>
      <c r="AN707" s="93"/>
      <c r="AO707" s="93"/>
      <c r="AP707" s="93"/>
      <c r="AQ707" s="93"/>
      <c r="AR707" s="93"/>
      <c r="AS707" s="93"/>
      <c r="AT707" s="93"/>
      <c r="AU707" s="93"/>
      <c r="AV707" s="93"/>
      <c r="AW707" s="93"/>
      <c r="AX707" s="93"/>
      <c r="AY707" s="93"/>
      <c r="AZ707" s="93"/>
      <c r="BA707" s="93"/>
      <c r="BB707" s="93"/>
      <c r="BC707" s="93"/>
      <c r="BD707" s="93"/>
      <c r="BE707" s="93"/>
      <c r="BF707" s="93"/>
      <c r="BG707" s="93"/>
      <c r="BH707" s="93"/>
      <c r="BI707" s="93"/>
      <c r="BJ707" s="93"/>
      <c r="BK707" s="93"/>
      <c r="BL707" s="93"/>
      <c r="BM707" s="93"/>
      <c r="BN707" s="93"/>
      <c r="BO707" s="93"/>
      <c r="BP707" s="93"/>
      <c r="BQ707" s="93"/>
      <c r="BR707" s="93"/>
      <c r="BS707" s="93"/>
      <c r="BT707" s="93"/>
      <c r="BU707" s="93"/>
      <c r="BV707" s="93"/>
      <c r="BW707" s="93"/>
      <c r="BX707" s="93"/>
      <c r="BY707" s="93"/>
      <c r="BZ707" s="93"/>
      <c r="CA707" s="93"/>
      <c r="CB707" s="93"/>
      <c r="CC707" s="93"/>
      <c r="CD707" s="93"/>
      <c r="CE707" s="93"/>
      <c r="CF707" s="93"/>
      <c r="CG707" s="93"/>
      <c r="CH707" s="93"/>
      <c r="CI707" s="93"/>
      <c r="CJ707" s="93"/>
      <c r="CK707" s="93"/>
      <c r="CL707" s="93"/>
      <c r="CM707" s="93"/>
      <c r="CN707" s="93"/>
      <c r="CO707" s="93"/>
      <c r="CP707" s="93"/>
      <c r="CQ707" s="93"/>
      <c r="CR707" s="93"/>
      <c r="CS707" s="93"/>
      <c r="CT707" s="93"/>
      <c r="CU707" s="93"/>
      <c r="CV707" s="93"/>
      <c r="CW707" s="93"/>
      <c r="CX707" s="93"/>
      <c r="CY707" s="93"/>
      <c r="CZ707" s="93"/>
      <c r="DA707" s="93"/>
      <c r="DB707" s="93"/>
      <c r="DC707" s="93"/>
      <c r="DD707" s="93"/>
      <c r="DE707" s="93"/>
      <c r="DF707" s="93"/>
      <c r="DG707" s="93"/>
      <c r="DH707" s="93"/>
      <c r="DI707" s="93"/>
      <c r="DJ707" s="93"/>
      <c r="DK707" s="93"/>
      <c r="DL707" s="93"/>
      <c r="DM707" s="93"/>
      <c r="DN707" s="93"/>
      <c r="DO707" s="93"/>
      <c r="DP707" s="93"/>
      <c r="DQ707" s="93"/>
      <c r="DR707" s="93"/>
    </row>
    <row r="708">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c r="AA708" s="93"/>
      <c r="AB708" s="93"/>
      <c r="AC708" s="93"/>
      <c r="AD708" s="93"/>
      <c r="AE708" s="93"/>
      <c r="AF708" s="93"/>
      <c r="AG708" s="93"/>
      <c r="AH708" s="93"/>
      <c r="AI708" s="93"/>
      <c r="AJ708" s="93"/>
      <c r="AK708" s="93"/>
      <c r="AL708" s="93"/>
      <c r="AM708" s="93"/>
      <c r="AN708" s="93"/>
      <c r="AO708" s="93"/>
      <c r="AP708" s="93"/>
      <c r="AQ708" s="93"/>
      <c r="AR708" s="93"/>
      <c r="AS708" s="93"/>
      <c r="AT708" s="93"/>
      <c r="AU708" s="93"/>
      <c r="AV708" s="93"/>
      <c r="AW708" s="93"/>
      <c r="AX708" s="93"/>
      <c r="AY708" s="93"/>
      <c r="AZ708" s="93"/>
      <c r="BA708" s="93"/>
      <c r="BB708" s="93"/>
      <c r="BC708" s="93"/>
      <c r="BD708" s="93"/>
      <c r="BE708" s="93"/>
      <c r="BF708" s="93"/>
      <c r="BG708" s="93"/>
      <c r="BH708" s="93"/>
      <c r="BI708" s="93"/>
      <c r="BJ708" s="93"/>
      <c r="BK708" s="93"/>
      <c r="BL708" s="93"/>
      <c r="BM708" s="93"/>
      <c r="BN708" s="93"/>
      <c r="BO708" s="93"/>
      <c r="BP708" s="93"/>
      <c r="BQ708" s="93"/>
      <c r="BR708" s="93"/>
      <c r="BS708" s="93"/>
      <c r="BT708" s="93"/>
      <c r="BU708" s="93"/>
      <c r="BV708" s="93"/>
      <c r="BW708" s="93"/>
      <c r="BX708" s="93"/>
      <c r="BY708" s="93"/>
      <c r="BZ708" s="93"/>
      <c r="CA708" s="93"/>
      <c r="CB708" s="93"/>
      <c r="CC708" s="93"/>
      <c r="CD708" s="93"/>
      <c r="CE708" s="93"/>
      <c r="CF708" s="93"/>
      <c r="CG708" s="93"/>
      <c r="CH708" s="93"/>
      <c r="CI708" s="93"/>
      <c r="CJ708" s="93"/>
      <c r="CK708" s="93"/>
      <c r="CL708" s="93"/>
      <c r="CM708" s="93"/>
      <c r="CN708" s="93"/>
      <c r="CO708" s="93"/>
      <c r="CP708" s="93"/>
      <c r="CQ708" s="93"/>
      <c r="CR708" s="93"/>
      <c r="CS708" s="93"/>
      <c r="CT708" s="93"/>
      <c r="CU708" s="93"/>
      <c r="CV708" s="93"/>
      <c r="CW708" s="93"/>
      <c r="CX708" s="93"/>
      <c r="CY708" s="93"/>
      <c r="CZ708" s="93"/>
      <c r="DA708" s="93"/>
      <c r="DB708" s="93"/>
      <c r="DC708" s="93"/>
      <c r="DD708" s="93"/>
      <c r="DE708" s="93"/>
      <c r="DF708" s="93"/>
      <c r="DG708" s="93"/>
      <c r="DH708" s="93"/>
      <c r="DI708" s="93"/>
      <c r="DJ708" s="93"/>
      <c r="DK708" s="93"/>
      <c r="DL708" s="93"/>
      <c r="DM708" s="93"/>
      <c r="DN708" s="93"/>
      <c r="DO708" s="93"/>
      <c r="DP708" s="93"/>
      <c r="DQ708" s="93"/>
      <c r="DR708" s="93"/>
    </row>
    <row r="709">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c r="AA709" s="93"/>
      <c r="AB709" s="93"/>
      <c r="AC709" s="93"/>
      <c r="AD709" s="93"/>
      <c r="AE709" s="93"/>
      <c r="AF709" s="93"/>
      <c r="AG709" s="93"/>
      <c r="AH709" s="93"/>
      <c r="AI709" s="93"/>
      <c r="AJ709" s="93"/>
      <c r="AK709" s="93"/>
      <c r="AL709" s="93"/>
      <c r="AM709" s="93"/>
      <c r="AN709" s="93"/>
      <c r="AO709" s="93"/>
      <c r="AP709" s="93"/>
      <c r="AQ709" s="93"/>
      <c r="AR709" s="93"/>
      <c r="AS709" s="93"/>
      <c r="AT709" s="93"/>
      <c r="AU709" s="93"/>
      <c r="AV709" s="93"/>
      <c r="AW709" s="93"/>
      <c r="AX709" s="93"/>
      <c r="AY709" s="93"/>
      <c r="AZ709" s="93"/>
      <c r="BA709" s="93"/>
      <c r="BB709" s="93"/>
      <c r="BC709" s="93"/>
      <c r="BD709" s="93"/>
      <c r="BE709" s="93"/>
      <c r="BF709" s="93"/>
      <c r="BG709" s="93"/>
      <c r="BH709" s="93"/>
      <c r="BI709" s="93"/>
      <c r="BJ709" s="93"/>
      <c r="BK709" s="93"/>
      <c r="BL709" s="93"/>
      <c r="BM709" s="93"/>
      <c r="BN709" s="93"/>
      <c r="BO709" s="93"/>
      <c r="BP709" s="93"/>
      <c r="BQ709" s="93"/>
      <c r="BR709" s="93"/>
      <c r="BS709" s="93"/>
      <c r="BT709" s="93"/>
      <c r="BU709" s="93"/>
      <c r="BV709" s="93"/>
      <c r="BW709" s="93"/>
      <c r="BX709" s="93"/>
      <c r="BY709" s="93"/>
      <c r="BZ709" s="93"/>
      <c r="CA709" s="93"/>
      <c r="CB709" s="93"/>
      <c r="CC709" s="93"/>
      <c r="CD709" s="93"/>
      <c r="CE709" s="93"/>
      <c r="CF709" s="93"/>
      <c r="CG709" s="93"/>
      <c r="CH709" s="93"/>
      <c r="CI709" s="93"/>
      <c r="CJ709" s="93"/>
      <c r="CK709" s="93"/>
      <c r="CL709" s="93"/>
      <c r="CM709" s="93"/>
      <c r="CN709" s="93"/>
      <c r="CO709" s="93"/>
      <c r="CP709" s="93"/>
      <c r="CQ709" s="93"/>
      <c r="CR709" s="93"/>
      <c r="CS709" s="93"/>
      <c r="CT709" s="93"/>
      <c r="CU709" s="93"/>
      <c r="CV709" s="93"/>
      <c r="CW709" s="93"/>
      <c r="CX709" s="93"/>
      <c r="CY709" s="93"/>
      <c r="CZ709" s="93"/>
      <c r="DA709" s="93"/>
      <c r="DB709" s="93"/>
      <c r="DC709" s="93"/>
      <c r="DD709" s="93"/>
      <c r="DE709" s="93"/>
      <c r="DF709" s="93"/>
      <c r="DG709" s="93"/>
      <c r="DH709" s="93"/>
      <c r="DI709" s="93"/>
      <c r="DJ709" s="93"/>
      <c r="DK709" s="93"/>
      <c r="DL709" s="93"/>
      <c r="DM709" s="93"/>
      <c r="DN709" s="93"/>
      <c r="DO709" s="93"/>
      <c r="DP709" s="93"/>
      <c r="DQ709" s="93"/>
      <c r="DR709" s="93"/>
    </row>
    <row r="710">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c r="AA710" s="93"/>
      <c r="AB710" s="93"/>
      <c r="AC710" s="93"/>
      <c r="AD710" s="93"/>
      <c r="AE710" s="93"/>
      <c r="AF710" s="93"/>
      <c r="AG710" s="93"/>
      <c r="AH710" s="93"/>
      <c r="AI710" s="93"/>
      <c r="AJ710" s="93"/>
      <c r="AK710" s="93"/>
      <c r="AL710" s="93"/>
      <c r="AM710" s="93"/>
      <c r="AN710" s="93"/>
      <c r="AO710" s="93"/>
      <c r="AP710" s="93"/>
      <c r="AQ710" s="93"/>
      <c r="AR710" s="93"/>
      <c r="AS710" s="93"/>
      <c r="AT710" s="93"/>
      <c r="AU710" s="93"/>
      <c r="AV710" s="93"/>
      <c r="AW710" s="93"/>
      <c r="AX710" s="93"/>
      <c r="AY710" s="93"/>
      <c r="AZ710" s="93"/>
      <c r="BA710" s="93"/>
      <c r="BB710" s="93"/>
      <c r="BC710" s="93"/>
      <c r="BD710" s="93"/>
      <c r="BE710" s="93"/>
      <c r="BF710" s="93"/>
      <c r="BG710" s="93"/>
      <c r="BH710" s="93"/>
      <c r="BI710" s="93"/>
      <c r="BJ710" s="93"/>
      <c r="BK710" s="93"/>
      <c r="BL710" s="93"/>
      <c r="BM710" s="93"/>
      <c r="BN710" s="93"/>
      <c r="BO710" s="93"/>
      <c r="BP710" s="93"/>
      <c r="BQ710" s="93"/>
      <c r="BR710" s="93"/>
      <c r="BS710" s="93"/>
      <c r="BT710" s="93"/>
      <c r="BU710" s="93"/>
      <c r="BV710" s="93"/>
      <c r="BW710" s="93"/>
      <c r="BX710" s="93"/>
      <c r="BY710" s="93"/>
      <c r="BZ710" s="93"/>
      <c r="CA710" s="93"/>
      <c r="CB710" s="93"/>
      <c r="CC710" s="93"/>
      <c r="CD710" s="93"/>
      <c r="CE710" s="93"/>
      <c r="CF710" s="93"/>
      <c r="CG710" s="93"/>
      <c r="CH710" s="93"/>
      <c r="CI710" s="93"/>
      <c r="CJ710" s="93"/>
      <c r="CK710" s="93"/>
      <c r="CL710" s="93"/>
      <c r="CM710" s="93"/>
      <c r="CN710" s="93"/>
      <c r="CO710" s="93"/>
      <c r="CP710" s="93"/>
      <c r="CQ710" s="93"/>
      <c r="CR710" s="93"/>
      <c r="CS710" s="93"/>
      <c r="CT710" s="93"/>
      <c r="CU710" s="93"/>
      <c r="CV710" s="93"/>
      <c r="CW710" s="93"/>
      <c r="CX710" s="93"/>
      <c r="CY710" s="93"/>
      <c r="CZ710" s="93"/>
      <c r="DA710" s="93"/>
      <c r="DB710" s="93"/>
      <c r="DC710" s="93"/>
      <c r="DD710" s="93"/>
      <c r="DE710" s="93"/>
      <c r="DF710" s="93"/>
      <c r="DG710" s="93"/>
      <c r="DH710" s="93"/>
      <c r="DI710" s="93"/>
      <c r="DJ710" s="93"/>
      <c r="DK710" s="93"/>
      <c r="DL710" s="93"/>
      <c r="DM710" s="93"/>
      <c r="DN710" s="93"/>
      <c r="DO710" s="93"/>
      <c r="DP710" s="93"/>
      <c r="DQ710" s="93"/>
      <c r="DR710" s="93"/>
    </row>
    <row r="711">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c r="AA711" s="93"/>
      <c r="AB711" s="93"/>
      <c r="AC711" s="93"/>
      <c r="AD711" s="93"/>
      <c r="AE711" s="93"/>
      <c r="AF711" s="93"/>
      <c r="AG711" s="93"/>
      <c r="AH711" s="93"/>
      <c r="AI711" s="93"/>
      <c r="AJ711" s="93"/>
      <c r="AK711" s="93"/>
      <c r="AL711" s="93"/>
      <c r="AM711" s="93"/>
      <c r="AN711" s="93"/>
      <c r="AO711" s="93"/>
      <c r="AP711" s="93"/>
      <c r="AQ711" s="93"/>
      <c r="AR711" s="93"/>
      <c r="AS711" s="93"/>
      <c r="AT711" s="93"/>
      <c r="AU711" s="93"/>
      <c r="AV711" s="93"/>
      <c r="AW711" s="93"/>
      <c r="AX711" s="93"/>
      <c r="AY711" s="93"/>
      <c r="AZ711" s="93"/>
      <c r="BA711" s="93"/>
      <c r="BB711" s="93"/>
      <c r="BC711" s="93"/>
      <c r="BD711" s="93"/>
      <c r="BE711" s="93"/>
      <c r="BF711" s="93"/>
      <c r="BG711" s="93"/>
      <c r="BH711" s="93"/>
      <c r="BI711" s="93"/>
      <c r="BJ711" s="93"/>
      <c r="BK711" s="93"/>
      <c r="BL711" s="93"/>
      <c r="BM711" s="93"/>
      <c r="BN711" s="93"/>
      <c r="BO711" s="93"/>
      <c r="BP711" s="93"/>
      <c r="BQ711" s="93"/>
      <c r="BR711" s="93"/>
      <c r="BS711" s="93"/>
      <c r="BT711" s="93"/>
      <c r="BU711" s="93"/>
      <c r="BV711" s="93"/>
      <c r="BW711" s="93"/>
      <c r="BX711" s="93"/>
      <c r="BY711" s="93"/>
      <c r="BZ711" s="93"/>
      <c r="CA711" s="93"/>
      <c r="CB711" s="93"/>
      <c r="CC711" s="93"/>
      <c r="CD711" s="93"/>
      <c r="CE711" s="93"/>
      <c r="CF711" s="93"/>
      <c r="CG711" s="93"/>
      <c r="CH711" s="93"/>
      <c r="CI711" s="93"/>
      <c r="CJ711" s="93"/>
      <c r="CK711" s="93"/>
      <c r="CL711" s="93"/>
      <c r="CM711" s="93"/>
      <c r="CN711" s="93"/>
      <c r="CO711" s="93"/>
      <c r="CP711" s="93"/>
      <c r="CQ711" s="93"/>
      <c r="CR711" s="93"/>
      <c r="CS711" s="93"/>
      <c r="CT711" s="93"/>
      <c r="CU711" s="93"/>
      <c r="CV711" s="93"/>
      <c r="CW711" s="93"/>
      <c r="CX711" s="93"/>
      <c r="CY711" s="93"/>
      <c r="CZ711" s="93"/>
      <c r="DA711" s="93"/>
      <c r="DB711" s="93"/>
      <c r="DC711" s="93"/>
      <c r="DD711" s="93"/>
      <c r="DE711" s="93"/>
      <c r="DF711" s="93"/>
      <c r="DG711" s="93"/>
      <c r="DH711" s="93"/>
      <c r="DI711" s="93"/>
      <c r="DJ711" s="93"/>
      <c r="DK711" s="93"/>
      <c r="DL711" s="93"/>
      <c r="DM711" s="93"/>
      <c r="DN711" s="93"/>
      <c r="DO711" s="93"/>
      <c r="DP711" s="93"/>
      <c r="DQ711" s="93"/>
      <c r="DR711" s="93"/>
    </row>
    <row r="712">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c r="AA712" s="93"/>
      <c r="AB712" s="93"/>
      <c r="AC712" s="93"/>
      <c r="AD712" s="93"/>
      <c r="AE712" s="93"/>
      <c r="AF712" s="93"/>
      <c r="AG712" s="93"/>
      <c r="AH712" s="93"/>
      <c r="AI712" s="93"/>
      <c r="AJ712" s="93"/>
      <c r="AK712" s="93"/>
      <c r="AL712" s="93"/>
      <c r="AM712" s="93"/>
      <c r="AN712" s="93"/>
      <c r="AO712" s="93"/>
      <c r="AP712" s="93"/>
      <c r="AQ712" s="93"/>
      <c r="AR712" s="93"/>
      <c r="AS712" s="93"/>
      <c r="AT712" s="93"/>
      <c r="AU712" s="93"/>
      <c r="AV712" s="93"/>
      <c r="AW712" s="93"/>
      <c r="AX712" s="93"/>
      <c r="AY712" s="93"/>
      <c r="AZ712" s="93"/>
      <c r="BA712" s="93"/>
      <c r="BB712" s="93"/>
      <c r="BC712" s="93"/>
      <c r="BD712" s="93"/>
      <c r="BE712" s="93"/>
      <c r="BF712" s="93"/>
      <c r="BG712" s="93"/>
      <c r="BH712" s="93"/>
      <c r="BI712" s="93"/>
      <c r="BJ712" s="93"/>
      <c r="BK712" s="93"/>
      <c r="BL712" s="93"/>
      <c r="BM712" s="93"/>
      <c r="BN712" s="93"/>
      <c r="BO712" s="93"/>
      <c r="BP712" s="93"/>
      <c r="BQ712" s="93"/>
      <c r="BR712" s="93"/>
      <c r="BS712" s="93"/>
      <c r="BT712" s="93"/>
      <c r="BU712" s="93"/>
      <c r="BV712" s="93"/>
      <c r="BW712" s="93"/>
      <c r="BX712" s="93"/>
      <c r="BY712" s="93"/>
      <c r="BZ712" s="93"/>
      <c r="CA712" s="93"/>
      <c r="CB712" s="93"/>
      <c r="CC712" s="93"/>
      <c r="CD712" s="93"/>
      <c r="CE712" s="93"/>
      <c r="CF712" s="93"/>
      <c r="CG712" s="93"/>
      <c r="CH712" s="93"/>
      <c r="CI712" s="93"/>
      <c r="CJ712" s="93"/>
      <c r="CK712" s="93"/>
      <c r="CL712" s="93"/>
      <c r="CM712" s="93"/>
      <c r="CN712" s="93"/>
      <c r="CO712" s="93"/>
      <c r="CP712" s="93"/>
      <c r="CQ712" s="93"/>
      <c r="CR712" s="93"/>
      <c r="CS712" s="93"/>
      <c r="CT712" s="93"/>
      <c r="CU712" s="93"/>
      <c r="CV712" s="93"/>
      <c r="CW712" s="93"/>
      <c r="CX712" s="93"/>
      <c r="CY712" s="93"/>
      <c r="CZ712" s="93"/>
      <c r="DA712" s="93"/>
      <c r="DB712" s="93"/>
      <c r="DC712" s="93"/>
      <c r="DD712" s="93"/>
      <c r="DE712" s="93"/>
      <c r="DF712" s="93"/>
      <c r="DG712" s="93"/>
      <c r="DH712" s="93"/>
      <c r="DI712" s="93"/>
      <c r="DJ712" s="93"/>
      <c r="DK712" s="93"/>
      <c r="DL712" s="93"/>
      <c r="DM712" s="93"/>
      <c r="DN712" s="93"/>
      <c r="DO712" s="93"/>
      <c r="DP712" s="93"/>
      <c r="DQ712" s="93"/>
      <c r="DR712" s="93"/>
    </row>
    <row r="713">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c r="AA713" s="93"/>
      <c r="AB713" s="93"/>
      <c r="AC713" s="93"/>
      <c r="AD713" s="93"/>
      <c r="AE713" s="93"/>
      <c r="AF713" s="93"/>
      <c r="AG713" s="93"/>
      <c r="AH713" s="93"/>
      <c r="AI713" s="93"/>
      <c r="AJ713" s="93"/>
      <c r="AK713" s="93"/>
      <c r="AL713" s="93"/>
      <c r="AM713" s="93"/>
      <c r="AN713" s="93"/>
      <c r="AO713" s="93"/>
      <c r="AP713" s="93"/>
      <c r="AQ713" s="93"/>
      <c r="AR713" s="93"/>
      <c r="AS713" s="93"/>
      <c r="AT713" s="93"/>
      <c r="AU713" s="93"/>
      <c r="AV713" s="93"/>
      <c r="AW713" s="93"/>
      <c r="AX713" s="93"/>
      <c r="AY713" s="93"/>
      <c r="AZ713" s="93"/>
      <c r="BA713" s="93"/>
      <c r="BB713" s="93"/>
      <c r="BC713" s="93"/>
      <c r="BD713" s="93"/>
      <c r="BE713" s="93"/>
      <c r="BF713" s="93"/>
      <c r="BG713" s="93"/>
      <c r="BH713" s="93"/>
      <c r="BI713" s="93"/>
      <c r="BJ713" s="93"/>
      <c r="BK713" s="93"/>
      <c r="BL713" s="93"/>
      <c r="BM713" s="93"/>
      <c r="BN713" s="93"/>
      <c r="BO713" s="93"/>
      <c r="BP713" s="93"/>
      <c r="BQ713" s="93"/>
      <c r="BR713" s="93"/>
      <c r="BS713" s="93"/>
      <c r="BT713" s="93"/>
      <c r="BU713" s="93"/>
      <c r="BV713" s="93"/>
      <c r="BW713" s="93"/>
      <c r="BX713" s="93"/>
      <c r="BY713" s="93"/>
      <c r="BZ713" s="93"/>
      <c r="CA713" s="93"/>
      <c r="CB713" s="93"/>
      <c r="CC713" s="93"/>
      <c r="CD713" s="93"/>
      <c r="CE713" s="93"/>
      <c r="CF713" s="93"/>
      <c r="CG713" s="93"/>
      <c r="CH713" s="93"/>
      <c r="CI713" s="93"/>
      <c r="CJ713" s="93"/>
      <c r="CK713" s="93"/>
      <c r="CL713" s="93"/>
      <c r="CM713" s="93"/>
      <c r="CN713" s="93"/>
      <c r="CO713" s="93"/>
      <c r="CP713" s="93"/>
      <c r="CQ713" s="93"/>
      <c r="CR713" s="93"/>
      <c r="CS713" s="93"/>
      <c r="CT713" s="93"/>
      <c r="CU713" s="93"/>
      <c r="CV713" s="93"/>
      <c r="CW713" s="93"/>
      <c r="CX713" s="93"/>
      <c r="CY713" s="93"/>
      <c r="CZ713" s="93"/>
      <c r="DA713" s="93"/>
      <c r="DB713" s="93"/>
      <c r="DC713" s="93"/>
      <c r="DD713" s="93"/>
      <c r="DE713" s="93"/>
      <c r="DF713" s="93"/>
      <c r="DG713" s="93"/>
      <c r="DH713" s="93"/>
      <c r="DI713" s="93"/>
      <c r="DJ713" s="93"/>
      <c r="DK713" s="93"/>
      <c r="DL713" s="93"/>
      <c r="DM713" s="93"/>
      <c r="DN713" s="93"/>
      <c r="DO713" s="93"/>
      <c r="DP713" s="93"/>
      <c r="DQ713" s="93"/>
      <c r="DR713" s="93"/>
    </row>
    <row r="714">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c r="AA714" s="93"/>
      <c r="AB714" s="93"/>
      <c r="AC714" s="93"/>
      <c r="AD714" s="93"/>
      <c r="AE714" s="93"/>
      <c r="AF714" s="93"/>
      <c r="AG714" s="93"/>
      <c r="AH714" s="93"/>
      <c r="AI714" s="93"/>
      <c r="AJ714" s="93"/>
      <c r="AK714" s="93"/>
      <c r="AL714" s="93"/>
      <c r="AM714" s="93"/>
      <c r="AN714" s="93"/>
      <c r="AO714" s="93"/>
      <c r="AP714" s="93"/>
      <c r="AQ714" s="93"/>
      <c r="AR714" s="93"/>
      <c r="AS714" s="93"/>
      <c r="AT714" s="93"/>
      <c r="AU714" s="93"/>
      <c r="AV714" s="93"/>
      <c r="AW714" s="93"/>
      <c r="AX714" s="93"/>
      <c r="AY714" s="93"/>
      <c r="AZ714" s="93"/>
      <c r="BA714" s="93"/>
      <c r="BB714" s="93"/>
      <c r="BC714" s="93"/>
      <c r="BD714" s="93"/>
      <c r="BE714" s="93"/>
      <c r="BF714" s="93"/>
      <c r="BG714" s="93"/>
      <c r="BH714" s="93"/>
      <c r="BI714" s="93"/>
      <c r="BJ714" s="93"/>
      <c r="BK714" s="93"/>
      <c r="BL714" s="93"/>
      <c r="BM714" s="93"/>
      <c r="BN714" s="93"/>
      <c r="BO714" s="93"/>
      <c r="BP714" s="93"/>
      <c r="BQ714" s="93"/>
      <c r="BR714" s="93"/>
      <c r="BS714" s="93"/>
      <c r="BT714" s="93"/>
      <c r="BU714" s="93"/>
      <c r="BV714" s="93"/>
      <c r="BW714" s="93"/>
      <c r="BX714" s="93"/>
      <c r="BY714" s="93"/>
      <c r="BZ714" s="93"/>
      <c r="CA714" s="93"/>
      <c r="CB714" s="93"/>
      <c r="CC714" s="93"/>
      <c r="CD714" s="93"/>
      <c r="CE714" s="93"/>
      <c r="CF714" s="93"/>
      <c r="CG714" s="93"/>
      <c r="CH714" s="93"/>
      <c r="CI714" s="93"/>
      <c r="CJ714" s="93"/>
      <c r="CK714" s="93"/>
      <c r="CL714" s="93"/>
      <c r="CM714" s="93"/>
      <c r="CN714" s="93"/>
      <c r="CO714" s="93"/>
      <c r="CP714" s="93"/>
      <c r="CQ714" s="93"/>
      <c r="CR714" s="93"/>
      <c r="CS714" s="93"/>
      <c r="CT714" s="93"/>
      <c r="CU714" s="93"/>
      <c r="CV714" s="93"/>
      <c r="CW714" s="93"/>
      <c r="CX714" s="93"/>
      <c r="CY714" s="93"/>
      <c r="CZ714" s="93"/>
      <c r="DA714" s="93"/>
      <c r="DB714" s="93"/>
      <c r="DC714" s="93"/>
      <c r="DD714" s="93"/>
      <c r="DE714" s="93"/>
      <c r="DF714" s="93"/>
      <c r="DG714" s="93"/>
      <c r="DH714" s="93"/>
      <c r="DI714" s="93"/>
      <c r="DJ714" s="93"/>
      <c r="DK714" s="93"/>
      <c r="DL714" s="93"/>
      <c r="DM714" s="93"/>
      <c r="DN714" s="93"/>
      <c r="DO714" s="93"/>
      <c r="DP714" s="93"/>
      <c r="DQ714" s="93"/>
      <c r="DR714" s="93"/>
    </row>
    <row r="715">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c r="AA715" s="93"/>
      <c r="AB715" s="93"/>
      <c r="AC715" s="93"/>
      <c r="AD715" s="93"/>
      <c r="AE715" s="93"/>
      <c r="AF715" s="93"/>
      <c r="AG715" s="93"/>
      <c r="AH715" s="93"/>
      <c r="AI715" s="93"/>
      <c r="AJ715" s="93"/>
      <c r="AK715" s="93"/>
      <c r="AL715" s="93"/>
      <c r="AM715" s="93"/>
      <c r="AN715" s="93"/>
      <c r="AO715" s="93"/>
      <c r="AP715" s="93"/>
      <c r="AQ715" s="93"/>
      <c r="AR715" s="93"/>
      <c r="AS715" s="93"/>
      <c r="AT715" s="93"/>
      <c r="AU715" s="93"/>
      <c r="AV715" s="93"/>
      <c r="AW715" s="93"/>
      <c r="AX715" s="93"/>
      <c r="AY715" s="93"/>
      <c r="AZ715" s="93"/>
      <c r="BA715" s="93"/>
      <c r="BB715" s="93"/>
      <c r="BC715" s="93"/>
      <c r="BD715" s="93"/>
      <c r="BE715" s="93"/>
      <c r="BF715" s="93"/>
      <c r="BG715" s="93"/>
      <c r="BH715" s="93"/>
      <c r="BI715" s="93"/>
      <c r="BJ715" s="93"/>
      <c r="BK715" s="93"/>
      <c r="BL715" s="93"/>
      <c r="BM715" s="93"/>
      <c r="BN715" s="93"/>
      <c r="BO715" s="93"/>
      <c r="BP715" s="93"/>
      <c r="BQ715" s="93"/>
      <c r="BR715" s="93"/>
      <c r="BS715" s="93"/>
      <c r="BT715" s="93"/>
      <c r="BU715" s="93"/>
      <c r="BV715" s="93"/>
      <c r="BW715" s="93"/>
      <c r="BX715" s="93"/>
      <c r="BY715" s="93"/>
      <c r="BZ715" s="93"/>
      <c r="CA715" s="93"/>
      <c r="CB715" s="93"/>
      <c r="CC715" s="93"/>
      <c r="CD715" s="93"/>
      <c r="CE715" s="93"/>
      <c r="CF715" s="93"/>
      <c r="CG715" s="93"/>
      <c r="CH715" s="93"/>
      <c r="CI715" s="93"/>
      <c r="CJ715" s="93"/>
      <c r="CK715" s="93"/>
      <c r="CL715" s="93"/>
      <c r="CM715" s="93"/>
      <c r="CN715" s="93"/>
      <c r="CO715" s="93"/>
      <c r="CP715" s="93"/>
      <c r="CQ715" s="93"/>
      <c r="CR715" s="93"/>
      <c r="CS715" s="93"/>
      <c r="CT715" s="93"/>
      <c r="CU715" s="93"/>
      <c r="CV715" s="93"/>
      <c r="CW715" s="93"/>
      <c r="CX715" s="93"/>
      <c r="CY715" s="93"/>
      <c r="CZ715" s="93"/>
      <c r="DA715" s="93"/>
      <c r="DB715" s="93"/>
      <c r="DC715" s="93"/>
      <c r="DD715" s="93"/>
      <c r="DE715" s="93"/>
      <c r="DF715" s="93"/>
      <c r="DG715" s="93"/>
      <c r="DH715" s="93"/>
      <c r="DI715" s="93"/>
      <c r="DJ715" s="93"/>
      <c r="DK715" s="93"/>
      <c r="DL715" s="93"/>
      <c r="DM715" s="93"/>
      <c r="DN715" s="93"/>
      <c r="DO715" s="93"/>
      <c r="DP715" s="93"/>
      <c r="DQ715" s="93"/>
      <c r="DR715" s="93"/>
    </row>
    <row r="716">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c r="AA716" s="93"/>
      <c r="AB716" s="93"/>
      <c r="AC716" s="93"/>
      <c r="AD716" s="93"/>
      <c r="AE716" s="93"/>
      <c r="AF716" s="93"/>
      <c r="AG716" s="93"/>
      <c r="AH716" s="93"/>
      <c r="AI716" s="93"/>
      <c r="AJ716" s="93"/>
      <c r="AK716" s="93"/>
      <c r="AL716" s="93"/>
      <c r="AM716" s="93"/>
      <c r="AN716" s="93"/>
      <c r="AO716" s="93"/>
      <c r="AP716" s="93"/>
      <c r="AQ716" s="93"/>
      <c r="AR716" s="93"/>
      <c r="AS716" s="93"/>
      <c r="AT716" s="93"/>
      <c r="AU716" s="93"/>
      <c r="AV716" s="93"/>
      <c r="AW716" s="93"/>
      <c r="AX716" s="93"/>
      <c r="AY716" s="93"/>
      <c r="AZ716" s="93"/>
      <c r="BA716" s="93"/>
      <c r="BB716" s="93"/>
      <c r="BC716" s="93"/>
      <c r="BD716" s="93"/>
      <c r="BE716" s="93"/>
      <c r="BF716" s="93"/>
      <c r="BG716" s="93"/>
      <c r="BH716" s="93"/>
      <c r="BI716" s="93"/>
      <c r="BJ716" s="93"/>
      <c r="BK716" s="93"/>
      <c r="BL716" s="93"/>
      <c r="BM716" s="93"/>
      <c r="BN716" s="93"/>
      <c r="BO716" s="93"/>
      <c r="BP716" s="93"/>
      <c r="BQ716" s="93"/>
      <c r="BR716" s="93"/>
      <c r="BS716" s="93"/>
      <c r="BT716" s="93"/>
      <c r="BU716" s="93"/>
      <c r="BV716" s="93"/>
      <c r="BW716" s="93"/>
      <c r="BX716" s="93"/>
      <c r="BY716" s="93"/>
      <c r="BZ716" s="93"/>
      <c r="CA716" s="93"/>
      <c r="CB716" s="93"/>
      <c r="CC716" s="93"/>
      <c r="CD716" s="93"/>
      <c r="CE716" s="93"/>
      <c r="CF716" s="93"/>
      <c r="CG716" s="93"/>
      <c r="CH716" s="93"/>
      <c r="CI716" s="93"/>
      <c r="CJ716" s="93"/>
      <c r="CK716" s="93"/>
      <c r="CL716" s="93"/>
      <c r="CM716" s="93"/>
      <c r="CN716" s="93"/>
      <c r="CO716" s="93"/>
      <c r="CP716" s="93"/>
      <c r="CQ716" s="93"/>
      <c r="CR716" s="93"/>
      <c r="CS716" s="93"/>
      <c r="CT716" s="93"/>
      <c r="CU716" s="93"/>
      <c r="CV716" s="93"/>
      <c r="CW716" s="93"/>
      <c r="CX716" s="93"/>
      <c r="CY716" s="93"/>
      <c r="CZ716" s="93"/>
      <c r="DA716" s="93"/>
      <c r="DB716" s="93"/>
      <c r="DC716" s="93"/>
      <c r="DD716" s="93"/>
      <c r="DE716" s="93"/>
      <c r="DF716" s="93"/>
      <c r="DG716" s="93"/>
      <c r="DH716" s="93"/>
      <c r="DI716" s="93"/>
      <c r="DJ716" s="93"/>
      <c r="DK716" s="93"/>
      <c r="DL716" s="93"/>
      <c r="DM716" s="93"/>
      <c r="DN716" s="93"/>
      <c r="DO716" s="93"/>
      <c r="DP716" s="93"/>
      <c r="DQ716" s="93"/>
      <c r="DR716" s="93"/>
    </row>
    <row r="717">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c r="AA717" s="93"/>
      <c r="AB717" s="93"/>
      <c r="AC717" s="93"/>
      <c r="AD717" s="93"/>
      <c r="AE717" s="93"/>
      <c r="AF717" s="93"/>
      <c r="AG717" s="93"/>
      <c r="AH717" s="93"/>
      <c r="AI717" s="93"/>
      <c r="AJ717" s="93"/>
      <c r="AK717" s="93"/>
      <c r="AL717" s="93"/>
      <c r="AM717" s="93"/>
      <c r="AN717" s="93"/>
      <c r="AO717" s="93"/>
      <c r="AP717" s="93"/>
      <c r="AQ717" s="93"/>
      <c r="AR717" s="93"/>
      <c r="AS717" s="93"/>
      <c r="AT717" s="93"/>
      <c r="AU717" s="93"/>
      <c r="AV717" s="93"/>
      <c r="AW717" s="93"/>
      <c r="AX717" s="93"/>
      <c r="AY717" s="93"/>
      <c r="AZ717" s="93"/>
      <c r="BA717" s="93"/>
      <c r="BB717" s="93"/>
      <c r="BC717" s="93"/>
      <c r="BD717" s="93"/>
      <c r="BE717" s="93"/>
      <c r="BF717" s="93"/>
      <c r="BG717" s="93"/>
      <c r="BH717" s="93"/>
      <c r="BI717" s="93"/>
      <c r="BJ717" s="93"/>
      <c r="BK717" s="93"/>
      <c r="BL717" s="93"/>
      <c r="BM717" s="93"/>
      <c r="BN717" s="93"/>
      <c r="BO717" s="93"/>
      <c r="BP717" s="93"/>
      <c r="BQ717" s="93"/>
      <c r="BR717" s="93"/>
      <c r="BS717" s="93"/>
      <c r="BT717" s="93"/>
      <c r="BU717" s="93"/>
      <c r="BV717" s="93"/>
      <c r="BW717" s="93"/>
      <c r="BX717" s="93"/>
      <c r="BY717" s="93"/>
      <c r="BZ717" s="93"/>
      <c r="CA717" s="93"/>
      <c r="CB717" s="93"/>
      <c r="CC717" s="93"/>
      <c r="CD717" s="93"/>
      <c r="CE717" s="93"/>
      <c r="CF717" s="93"/>
      <c r="CG717" s="93"/>
      <c r="CH717" s="93"/>
      <c r="CI717" s="93"/>
      <c r="CJ717" s="93"/>
      <c r="CK717" s="93"/>
      <c r="CL717" s="93"/>
      <c r="CM717" s="93"/>
      <c r="CN717" s="93"/>
      <c r="CO717" s="93"/>
      <c r="CP717" s="93"/>
      <c r="CQ717" s="93"/>
      <c r="CR717" s="93"/>
      <c r="CS717" s="93"/>
      <c r="CT717" s="93"/>
      <c r="CU717" s="93"/>
      <c r="CV717" s="93"/>
      <c r="CW717" s="93"/>
      <c r="CX717" s="93"/>
      <c r="CY717" s="93"/>
      <c r="CZ717" s="93"/>
      <c r="DA717" s="93"/>
      <c r="DB717" s="93"/>
      <c r="DC717" s="93"/>
      <c r="DD717" s="93"/>
      <c r="DE717" s="93"/>
      <c r="DF717" s="93"/>
      <c r="DG717" s="93"/>
      <c r="DH717" s="93"/>
      <c r="DI717" s="93"/>
      <c r="DJ717" s="93"/>
      <c r="DK717" s="93"/>
      <c r="DL717" s="93"/>
      <c r="DM717" s="93"/>
      <c r="DN717" s="93"/>
      <c r="DO717" s="93"/>
      <c r="DP717" s="93"/>
      <c r="DQ717" s="93"/>
      <c r="DR717" s="93"/>
    </row>
    <row r="718">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c r="AA718" s="93"/>
      <c r="AB718" s="93"/>
      <c r="AC718" s="93"/>
      <c r="AD718" s="93"/>
      <c r="AE718" s="93"/>
      <c r="AF718" s="93"/>
      <c r="AG718" s="93"/>
      <c r="AH718" s="93"/>
      <c r="AI718" s="93"/>
      <c r="AJ718" s="93"/>
      <c r="AK718" s="93"/>
      <c r="AL718" s="93"/>
      <c r="AM718" s="93"/>
      <c r="AN718" s="93"/>
      <c r="AO718" s="93"/>
      <c r="AP718" s="93"/>
      <c r="AQ718" s="93"/>
      <c r="AR718" s="93"/>
      <c r="AS718" s="93"/>
      <c r="AT718" s="93"/>
      <c r="AU718" s="93"/>
      <c r="AV718" s="93"/>
      <c r="AW718" s="93"/>
      <c r="AX718" s="93"/>
      <c r="AY718" s="93"/>
      <c r="AZ718" s="93"/>
      <c r="BA718" s="93"/>
      <c r="BB718" s="93"/>
      <c r="BC718" s="93"/>
      <c r="BD718" s="93"/>
      <c r="BE718" s="93"/>
      <c r="BF718" s="93"/>
      <c r="BG718" s="93"/>
      <c r="BH718" s="93"/>
      <c r="BI718" s="93"/>
      <c r="BJ718" s="93"/>
      <c r="BK718" s="93"/>
      <c r="BL718" s="93"/>
      <c r="BM718" s="93"/>
      <c r="BN718" s="93"/>
      <c r="BO718" s="93"/>
      <c r="BP718" s="93"/>
      <c r="BQ718" s="93"/>
      <c r="BR718" s="93"/>
      <c r="BS718" s="93"/>
      <c r="BT718" s="93"/>
      <c r="BU718" s="93"/>
      <c r="BV718" s="93"/>
      <c r="BW718" s="93"/>
      <c r="BX718" s="93"/>
      <c r="BY718" s="93"/>
      <c r="BZ718" s="93"/>
      <c r="CA718" s="93"/>
      <c r="CB718" s="93"/>
      <c r="CC718" s="93"/>
      <c r="CD718" s="93"/>
      <c r="CE718" s="93"/>
      <c r="CF718" s="93"/>
      <c r="CG718" s="93"/>
      <c r="CH718" s="93"/>
      <c r="CI718" s="93"/>
      <c r="CJ718" s="93"/>
      <c r="CK718" s="93"/>
      <c r="CL718" s="93"/>
      <c r="CM718" s="93"/>
      <c r="CN718" s="93"/>
      <c r="CO718" s="93"/>
      <c r="CP718" s="93"/>
      <c r="CQ718" s="93"/>
      <c r="CR718" s="93"/>
      <c r="CS718" s="93"/>
      <c r="CT718" s="93"/>
      <c r="CU718" s="93"/>
      <c r="CV718" s="93"/>
      <c r="CW718" s="93"/>
      <c r="CX718" s="93"/>
      <c r="CY718" s="93"/>
      <c r="CZ718" s="93"/>
      <c r="DA718" s="93"/>
      <c r="DB718" s="93"/>
      <c r="DC718" s="93"/>
      <c r="DD718" s="93"/>
      <c r="DE718" s="93"/>
      <c r="DF718" s="93"/>
      <c r="DG718" s="93"/>
      <c r="DH718" s="93"/>
      <c r="DI718" s="93"/>
      <c r="DJ718" s="93"/>
      <c r="DK718" s="93"/>
      <c r="DL718" s="93"/>
      <c r="DM718" s="93"/>
      <c r="DN718" s="93"/>
      <c r="DO718" s="93"/>
      <c r="DP718" s="93"/>
      <c r="DQ718" s="93"/>
      <c r="DR718" s="93"/>
    </row>
    <row r="719">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c r="AA719" s="93"/>
      <c r="AB719" s="93"/>
      <c r="AC719" s="93"/>
      <c r="AD719" s="93"/>
      <c r="AE719" s="93"/>
      <c r="AF719" s="93"/>
      <c r="AG719" s="93"/>
      <c r="AH719" s="93"/>
      <c r="AI719" s="93"/>
      <c r="AJ719" s="93"/>
      <c r="AK719" s="93"/>
      <c r="AL719" s="93"/>
      <c r="AM719" s="93"/>
      <c r="AN719" s="93"/>
      <c r="AO719" s="93"/>
      <c r="AP719" s="93"/>
      <c r="AQ719" s="93"/>
      <c r="AR719" s="93"/>
      <c r="AS719" s="93"/>
      <c r="AT719" s="93"/>
      <c r="AU719" s="93"/>
      <c r="AV719" s="93"/>
      <c r="AW719" s="93"/>
      <c r="AX719" s="93"/>
      <c r="AY719" s="93"/>
      <c r="AZ719" s="93"/>
      <c r="BA719" s="93"/>
      <c r="BB719" s="93"/>
      <c r="BC719" s="93"/>
      <c r="BD719" s="93"/>
      <c r="BE719" s="93"/>
      <c r="BF719" s="93"/>
      <c r="BG719" s="93"/>
      <c r="BH719" s="93"/>
      <c r="BI719" s="93"/>
      <c r="BJ719" s="93"/>
      <c r="BK719" s="93"/>
      <c r="BL719" s="93"/>
      <c r="BM719" s="93"/>
      <c r="BN719" s="93"/>
      <c r="BO719" s="93"/>
      <c r="BP719" s="93"/>
      <c r="BQ719" s="93"/>
      <c r="BR719" s="93"/>
      <c r="BS719" s="93"/>
      <c r="BT719" s="93"/>
      <c r="BU719" s="93"/>
      <c r="BV719" s="93"/>
      <c r="BW719" s="93"/>
      <c r="BX719" s="93"/>
      <c r="BY719" s="93"/>
      <c r="BZ719" s="93"/>
      <c r="CA719" s="93"/>
      <c r="CB719" s="93"/>
      <c r="CC719" s="93"/>
      <c r="CD719" s="93"/>
      <c r="CE719" s="93"/>
      <c r="CF719" s="93"/>
      <c r="CG719" s="93"/>
      <c r="CH719" s="93"/>
      <c r="CI719" s="93"/>
      <c r="CJ719" s="93"/>
      <c r="CK719" s="93"/>
      <c r="CL719" s="93"/>
      <c r="CM719" s="93"/>
      <c r="CN719" s="93"/>
      <c r="CO719" s="93"/>
      <c r="CP719" s="93"/>
      <c r="CQ719" s="93"/>
      <c r="CR719" s="93"/>
      <c r="CS719" s="93"/>
      <c r="CT719" s="93"/>
      <c r="CU719" s="93"/>
      <c r="CV719" s="93"/>
      <c r="CW719" s="93"/>
      <c r="CX719" s="93"/>
      <c r="CY719" s="93"/>
      <c r="CZ719" s="93"/>
      <c r="DA719" s="93"/>
      <c r="DB719" s="93"/>
      <c r="DC719" s="93"/>
      <c r="DD719" s="93"/>
      <c r="DE719" s="93"/>
      <c r="DF719" s="93"/>
      <c r="DG719" s="93"/>
      <c r="DH719" s="93"/>
      <c r="DI719" s="93"/>
      <c r="DJ719" s="93"/>
      <c r="DK719" s="93"/>
      <c r="DL719" s="93"/>
      <c r="DM719" s="93"/>
      <c r="DN719" s="93"/>
      <c r="DO719" s="93"/>
      <c r="DP719" s="93"/>
      <c r="DQ719" s="93"/>
      <c r="DR719" s="93"/>
    </row>
    <row r="720">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c r="AA720" s="93"/>
      <c r="AB720" s="93"/>
      <c r="AC720" s="93"/>
      <c r="AD720" s="93"/>
      <c r="AE720" s="93"/>
      <c r="AF720" s="93"/>
      <c r="AG720" s="93"/>
      <c r="AH720" s="93"/>
      <c r="AI720" s="93"/>
      <c r="AJ720" s="93"/>
      <c r="AK720" s="93"/>
      <c r="AL720" s="93"/>
      <c r="AM720" s="93"/>
      <c r="AN720" s="93"/>
      <c r="AO720" s="93"/>
      <c r="AP720" s="93"/>
      <c r="AQ720" s="93"/>
      <c r="AR720" s="93"/>
      <c r="AS720" s="93"/>
      <c r="AT720" s="93"/>
      <c r="AU720" s="93"/>
      <c r="AV720" s="93"/>
      <c r="AW720" s="93"/>
      <c r="AX720" s="93"/>
      <c r="AY720" s="93"/>
      <c r="AZ720" s="93"/>
      <c r="BA720" s="93"/>
      <c r="BB720" s="93"/>
      <c r="BC720" s="93"/>
      <c r="BD720" s="93"/>
      <c r="BE720" s="93"/>
      <c r="BF720" s="93"/>
      <c r="BG720" s="93"/>
      <c r="BH720" s="93"/>
      <c r="BI720" s="93"/>
      <c r="BJ720" s="93"/>
      <c r="BK720" s="93"/>
      <c r="BL720" s="93"/>
      <c r="BM720" s="93"/>
      <c r="BN720" s="93"/>
      <c r="BO720" s="93"/>
      <c r="BP720" s="93"/>
      <c r="BQ720" s="93"/>
      <c r="BR720" s="93"/>
      <c r="BS720" s="93"/>
      <c r="BT720" s="93"/>
      <c r="BU720" s="93"/>
      <c r="BV720" s="93"/>
      <c r="BW720" s="93"/>
      <c r="BX720" s="93"/>
      <c r="BY720" s="93"/>
      <c r="BZ720" s="93"/>
      <c r="CA720" s="93"/>
      <c r="CB720" s="93"/>
      <c r="CC720" s="93"/>
      <c r="CD720" s="93"/>
      <c r="CE720" s="93"/>
      <c r="CF720" s="93"/>
      <c r="CG720" s="93"/>
      <c r="CH720" s="93"/>
      <c r="CI720" s="93"/>
      <c r="CJ720" s="93"/>
      <c r="CK720" s="93"/>
      <c r="CL720" s="93"/>
      <c r="CM720" s="93"/>
      <c r="CN720" s="93"/>
      <c r="CO720" s="93"/>
      <c r="CP720" s="93"/>
      <c r="CQ720" s="93"/>
      <c r="CR720" s="93"/>
      <c r="CS720" s="93"/>
      <c r="CT720" s="93"/>
      <c r="CU720" s="93"/>
      <c r="CV720" s="93"/>
      <c r="CW720" s="93"/>
      <c r="CX720" s="93"/>
      <c r="CY720" s="93"/>
      <c r="CZ720" s="93"/>
      <c r="DA720" s="93"/>
      <c r="DB720" s="93"/>
      <c r="DC720" s="93"/>
      <c r="DD720" s="93"/>
      <c r="DE720" s="93"/>
      <c r="DF720" s="93"/>
      <c r="DG720" s="93"/>
      <c r="DH720" s="93"/>
      <c r="DI720" s="93"/>
      <c r="DJ720" s="93"/>
      <c r="DK720" s="93"/>
      <c r="DL720" s="93"/>
      <c r="DM720" s="93"/>
      <c r="DN720" s="93"/>
      <c r="DO720" s="93"/>
      <c r="DP720" s="93"/>
      <c r="DQ720" s="93"/>
      <c r="DR720" s="93"/>
    </row>
    <row r="721">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c r="AA721" s="93"/>
      <c r="AB721" s="93"/>
      <c r="AC721" s="93"/>
      <c r="AD721" s="93"/>
      <c r="AE721" s="93"/>
      <c r="AF721" s="93"/>
      <c r="AG721" s="93"/>
      <c r="AH721" s="93"/>
      <c r="AI721" s="93"/>
      <c r="AJ721" s="93"/>
      <c r="AK721" s="93"/>
      <c r="AL721" s="93"/>
      <c r="AM721" s="93"/>
      <c r="AN721" s="93"/>
      <c r="AO721" s="93"/>
      <c r="AP721" s="93"/>
      <c r="AQ721" s="93"/>
      <c r="AR721" s="93"/>
      <c r="AS721" s="93"/>
      <c r="AT721" s="93"/>
      <c r="AU721" s="93"/>
      <c r="AV721" s="93"/>
      <c r="AW721" s="93"/>
      <c r="AX721" s="93"/>
      <c r="AY721" s="93"/>
      <c r="AZ721" s="93"/>
      <c r="BA721" s="93"/>
      <c r="BB721" s="93"/>
      <c r="BC721" s="93"/>
      <c r="BD721" s="93"/>
      <c r="BE721" s="93"/>
      <c r="BF721" s="93"/>
      <c r="BG721" s="93"/>
      <c r="BH721" s="93"/>
      <c r="BI721" s="93"/>
      <c r="BJ721" s="93"/>
      <c r="BK721" s="93"/>
      <c r="BL721" s="93"/>
      <c r="BM721" s="93"/>
      <c r="BN721" s="93"/>
      <c r="BO721" s="93"/>
      <c r="BP721" s="93"/>
      <c r="BQ721" s="93"/>
      <c r="BR721" s="93"/>
      <c r="BS721" s="93"/>
      <c r="BT721" s="93"/>
      <c r="BU721" s="93"/>
      <c r="BV721" s="93"/>
      <c r="BW721" s="93"/>
      <c r="BX721" s="93"/>
      <c r="BY721" s="93"/>
      <c r="BZ721" s="93"/>
      <c r="CA721" s="93"/>
      <c r="CB721" s="93"/>
      <c r="CC721" s="93"/>
      <c r="CD721" s="93"/>
      <c r="CE721" s="93"/>
      <c r="CF721" s="93"/>
      <c r="CG721" s="93"/>
      <c r="CH721" s="93"/>
      <c r="CI721" s="93"/>
      <c r="CJ721" s="93"/>
      <c r="CK721" s="93"/>
      <c r="CL721" s="93"/>
      <c r="CM721" s="93"/>
      <c r="CN721" s="93"/>
      <c r="CO721" s="93"/>
      <c r="CP721" s="93"/>
      <c r="CQ721" s="93"/>
      <c r="CR721" s="93"/>
      <c r="CS721" s="93"/>
      <c r="CT721" s="93"/>
      <c r="CU721" s="93"/>
      <c r="CV721" s="93"/>
      <c r="CW721" s="93"/>
      <c r="CX721" s="93"/>
      <c r="CY721" s="93"/>
      <c r="CZ721" s="93"/>
      <c r="DA721" s="93"/>
      <c r="DB721" s="93"/>
      <c r="DC721" s="93"/>
      <c r="DD721" s="93"/>
      <c r="DE721" s="93"/>
      <c r="DF721" s="93"/>
      <c r="DG721" s="93"/>
      <c r="DH721" s="93"/>
      <c r="DI721" s="93"/>
      <c r="DJ721" s="93"/>
      <c r="DK721" s="93"/>
      <c r="DL721" s="93"/>
      <c r="DM721" s="93"/>
      <c r="DN721" s="93"/>
      <c r="DO721" s="93"/>
      <c r="DP721" s="93"/>
      <c r="DQ721" s="93"/>
      <c r="DR721" s="93"/>
    </row>
    <row r="722">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c r="AA722" s="93"/>
      <c r="AB722" s="93"/>
      <c r="AC722" s="93"/>
      <c r="AD722" s="93"/>
      <c r="AE722" s="93"/>
      <c r="AF722" s="93"/>
      <c r="AG722" s="93"/>
      <c r="AH722" s="93"/>
      <c r="AI722" s="93"/>
      <c r="AJ722" s="93"/>
      <c r="AK722" s="93"/>
      <c r="AL722" s="93"/>
      <c r="AM722" s="93"/>
      <c r="AN722" s="93"/>
      <c r="AO722" s="93"/>
      <c r="AP722" s="93"/>
      <c r="AQ722" s="93"/>
      <c r="AR722" s="93"/>
      <c r="AS722" s="93"/>
      <c r="AT722" s="93"/>
      <c r="AU722" s="93"/>
      <c r="AV722" s="93"/>
      <c r="AW722" s="93"/>
      <c r="AX722" s="93"/>
      <c r="AY722" s="93"/>
      <c r="AZ722" s="93"/>
      <c r="BA722" s="93"/>
      <c r="BB722" s="93"/>
      <c r="BC722" s="93"/>
      <c r="BD722" s="93"/>
      <c r="BE722" s="93"/>
      <c r="BF722" s="93"/>
      <c r="BG722" s="93"/>
      <c r="BH722" s="93"/>
      <c r="BI722" s="93"/>
      <c r="BJ722" s="93"/>
      <c r="BK722" s="93"/>
      <c r="BL722" s="93"/>
      <c r="BM722" s="93"/>
      <c r="BN722" s="93"/>
      <c r="BO722" s="93"/>
      <c r="BP722" s="93"/>
      <c r="BQ722" s="93"/>
      <c r="BR722" s="93"/>
      <c r="BS722" s="93"/>
      <c r="BT722" s="93"/>
      <c r="BU722" s="93"/>
      <c r="BV722" s="93"/>
      <c r="BW722" s="93"/>
      <c r="BX722" s="93"/>
      <c r="BY722" s="93"/>
      <c r="BZ722" s="93"/>
      <c r="CA722" s="93"/>
      <c r="CB722" s="93"/>
      <c r="CC722" s="93"/>
      <c r="CD722" s="93"/>
      <c r="CE722" s="93"/>
      <c r="CF722" s="93"/>
      <c r="CG722" s="93"/>
      <c r="CH722" s="93"/>
      <c r="CI722" s="93"/>
      <c r="CJ722" s="93"/>
      <c r="CK722" s="93"/>
      <c r="CL722" s="93"/>
      <c r="CM722" s="93"/>
      <c r="CN722" s="93"/>
      <c r="CO722" s="93"/>
      <c r="CP722" s="93"/>
      <c r="CQ722" s="93"/>
      <c r="CR722" s="93"/>
      <c r="CS722" s="93"/>
      <c r="CT722" s="93"/>
      <c r="CU722" s="93"/>
      <c r="CV722" s="93"/>
      <c r="CW722" s="93"/>
      <c r="CX722" s="93"/>
      <c r="CY722" s="93"/>
      <c r="CZ722" s="93"/>
      <c r="DA722" s="93"/>
      <c r="DB722" s="93"/>
      <c r="DC722" s="93"/>
      <c r="DD722" s="93"/>
      <c r="DE722" s="93"/>
      <c r="DF722" s="93"/>
      <c r="DG722" s="93"/>
      <c r="DH722" s="93"/>
      <c r="DI722" s="93"/>
      <c r="DJ722" s="93"/>
      <c r="DK722" s="93"/>
      <c r="DL722" s="93"/>
      <c r="DM722" s="93"/>
      <c r="DN722" s="93"/>
      <c r="DO722" s="93"/>
      <c r="DP722" s="93"/>
      <c r="DQ722" s="93"/>
      <c r="DR722" s="93"/>
    </row>
    <row r="723">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c r="AA723" s="93"/>
      <c r="AB723" s="93"/>
      <c r="AC723" s="93"/>
      <c r="AD723" s="93"/>
      <c r="AE723" s="93"/>
      <c r="AF723" s="93"/>
      <c r="AG723" s="93"/>
      <c r="AH723" s="93"/>
      <c r="AI723" s="93"/>
      <c r="AJ723" s="93"/>
      <c r="AK723" s="93"/>
      <c r="AL723" s="93"/>
      <c r="AM723" s="93"/>
      <c r="AN723" s="93"/>
      <c r="AO723" s="93"/>
      <c r="AP723" s="93"/>
      <c r="AQ723" s="93"/>
      <c r="AR723" s="93"/>
      <c r="AS723" s="93"/>
      <c r="AT723" s="93"/>
      <c r="AU723" s="93"/>
      <c r="AV723" s="93"/>
      <c r="AW723" s="93"/>
      <c r="AX723" s="93"/>
      <c r="AY723" s="93"/>
      <c r="AZ723" s="93"/>
      <c r="BA723" s="93"/>
      <c r="BB723" s="93"/>
      <c r="BC723" s="93"/>
      <c r="BD723" s="93"/>
      <c r="BE723" s="93"/>
      <c r="BF723" s="93"/>
      <c r="BG723" s="93"/>
      <c r="BH723" s="93"/>
      <c r="BI723" s="93"/>
      <c r="BJ723" s="93"/>
      <c r="BK723" s="93"/>
      <c r="BL723" s="93"/>
      <c r="BM723" s="93"/>
      <c r="BN723" s="93"/>
      <c r="BO723" s="93"/>
      <c r="BP723" s="93"/>
      <c r="BQ723" s="93"/>
      <c r="BR723" s="93"/>
      <c r="BS723" s="93"/>
      <c r="BT723" s="93"/>
      <c r="BU723" s="93"/>
      <c r="BV723" s="93"/>
      <c r="BW723" s="93"/>
      <c r="BX723" s="93"/>
      <c r="BY723" s="93"/>
      <c r="BZ723" s="93"/>
      <c r="CA723" s="93"/>
      <c r="CB723" s="93"/>
      <c r="CC723" s="93"/>
      <c r="CD723" s="93"/>
      <c r="CE723" s="93"/>
      <c r="CF723" s="93"/>
      <c r="CG723" s="93"/>
      <c r="CH723" s="93"/>
      <c r="CI723" s="93"/>
      <c r="CJ723" s="93"/>
      <c r="CK723" s="93"/>
      <c r="CL723" s="93"/>
      <c r="CM723" s="93"/>
      <c r="CN723" s="93"/>
      <c r="CO723" s="93"/>
      <c r="CP723" s="93"/>
      <c r="CQ723" s="93"/>
      <c r="CR723" s="93"/>
      <c r="CS723" s="93"/>
      <c r="CT723" s="93"/>
      <c r="CU723" s="93"/>
      <c r="CV723" s="93"/>
      <c r="CW723" s="93"/>
      <c r="CX723" s="93"/>
      <c r="CY723" s="93"/>
      <c r="CZ723" s="93"/>
      <c r="DA723" s="93"/>
      <c r="DB723" s="93"/>
      <c r="DC723" s="93"/>
      <c r="DD723" s="93"/>
      <c r="DE723" s="93"/>
      <c r="DF723" s="93"/>
      <c r="DG723" s="93"/>
      <c r="DH723" s="93"/>
      <c r="DI723" s="93"/>
      <c r="DJ723" s="93"/>
      <c r="DK723" s="93"/>
      <c r="DL723" s="93"/>
      <c r="DM723" s="93"/>
      <c r="DN723" s="93"/>
      <c r="DO723" s="93"/>
      <c r="DP723" s="93"/>
      <c r="DQ723" s="93"/>
      <c r="DR723" s="93"/>
    </row>
    <row r="724">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c r="AA724" s="93"/>
      <c r="AB724" s="93"/>
      <c r="AC724" s="93"/>
      <c r="AD724" s="93"/>
      <c r="AE724" s="93"/>
      <c r="AF724" s="93"/>
      <c r="AG724" s="93"/>
      <c r="AH724" s="93"/>
      <c r="AI724" s="93"/>
      <c r="AJ724" s="93"/>
      <c r="AK724" s="93"/>
      <c r="AL724" s="93"/>
      <c r="AM724" s="93"/>
      <c r="AN724" s="93"/>
      <c r="AO724" s="93"/>
      <c r="AP724" s="93"/>
      <c r="AQ724" s="93"/>
      <c r="AR724" s="93"/>
      <c r="AS724" s="93"/>
      <c r="AT724" s="93"/>
      <c r="AU724" s="93"/>
      <c r="AV724" s="93"/>
      <c r="AW724" s="93"/>
      <c r="AX724" s="93"/>
      <c r="AY724" s="93"/>
      <c r="AZ724" s="93"/>
      <c r="BA724" s="93"/>
      <c r="BB724" s="93"/>
      <c r="BC724" s="93"/>
      <c r="BD724" s="93"/>
      <c r="BE724" s="93"/>
      <c r="BF724" s="93"/>
      <c r="BG724" s="93"/>
      <c r="BH724" s="93"/>
      <c r="BI724" s="93"/>
      <c r="BJ724" s="93"/>
      <c r="BK724" s="93"/>
      <c r="BL724" s="93"/>
      <c r="BM724" s="93"/>
      <c r="BN724" s="93"/>
      <c r="BO724" s="93"/>
      <c r="BP724" s="93"/>
      <c r="BQ724" s="93"/>
      <c r="BR724" s="93"/>
      <c r="BS724" s="93"/>
      <c r="BT724" s="93"/>
      <c r="BU724" s="93"/>
      <c r="BV724" s="93"/>
      <c r="BW724" s="93"/>
      <c r="BX724" s="93"/>
      <c r="BY724" s="93"/>
      <c r="BZ724" s="93"/>
      <c r="CA724" s="93"/>
      <c r="CB724" s="93"/>
      <c r="CC724" s="93"/>
      <c r="CD724" s="93"/>
      <c r="CE724" s="93"/>
      <c r="CF724" s="93"/>
      <c r="CG724" s="93"/>
      <c r="CH724" s="93"/>
      <c r="CI724" s="93"/>
      <c r="CJ724" s="93"/>
      <c r="CK724" s="93"/>
      <c r="CL724" s="93"/>
      <c r="CM724" s="93"/>
      <c r="CN724" s="93"/>
      <c r="CO724" s="93"/>
      <c r="CP724" s="93"/>
      <c r="CQ724" s="93"/>
      <c r="CR724" s="93"/>
      <c r="CS724" s="93"/>
      <c r="CT724" s="93"/>
      <c r="CU724" s="93"/>
      <c r="CV724" s="93"/>
      <c r="CW724" s="93"/>
      <c r="CX724" s="93"/>
      <c r="CY724" s="93"/>
      <c r="CZ724" s="93"/>
      <c r="DA724" s="93"/>
      <c r="DB724" s="93"/>
      <c r="DC724" s="93"/>
      <c r="DD724" s="93"/>
      <c r="DE724" s="93"/>
      <c r="DF724" s="93"/>
      <c r="DG724" s="93"/>
      <c r="DH724" s="93"/>
      <c r="DI724" s="93"/>
      <c r="DJ724" s="93"/>
      <c r="DK724" s="93"/>
      <c r="DL724" s="93"/>
      <c r="DM724" s="93"/>
      <c r="DN724" s="93"/>
      <c r="DO724" s="93"/>
      <c r="DP724" s="93"/>
      <c r="DQ724" s="93"/>
      <c r="DR724" s="93"/>
    </row>
    <row r="725">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c r="AA725" s="93"/>
      <c r="AB725" s="93"/>
      <c r="AC725" s="93"/>
      <c r="AD725" s="93"/>
      <c r="AE725" s="93"/>
      <c r="AF725" s="93"/>
      <c r="AG725" s="93"/>
      <c r="AH725" s="93"/>
      <c r="AI725" s="93"/>
      <c r="AJ725" s="93"/>
      <c r="AK725" s="93"/>
      <c r="AL725" s="93"/>
      <c r="AM725" s="93"/>
      <c r="AN725" s="93"/>
      <c r="AO725" s="93"/>
      <c r="AP725" s="93"/>
      <c r="AQ725" s="93"/>
      <c r="AR725" s="93"/>
      <c r="AS725" s="93"/>
      <c r="AT725" s="93"/>
      <c r="AU725" s="93"/>
      <c r="AV725" s="93"/>
      <c r="AW725" s="93"/>
      <c r="AX725" s="93"/>
      <c r="AY725" s="93"/>
      <c r="AZ725" s="93"/>
      <c r="BA725" s="93"/>
      <c r="BB725" s="93"/>
      <c r="BC725" s="93"/>
      <c r="BD725" s="93"/>
      <c r="BE725" s="93"/>
      <c r="BF725" s="93"/>
      <c r="BG725" s="93"/>
      <c r="BH725" s="93"/>
      <c r="BI725" s="93"/>
      <c r="BJ725" s="93"/>
      <c r="BK725" s="93"/>
      <c r="BL725" s="93"/>
      <c r="BM725" s="93"/>
      <c r="BN725" s="93"/>
      <c r="BO725" s="93"/>
      <c r="BP725" s="93"/>
      <c r="BQ725" s="93"/>
      <c r="BR725" s="93"/>
      <c r="BS725" s="93"/>
      <c r="BT725" s="93"/>
      <c r="BU725" s="93"/>
      <c r="BV725" s="93"/>
      <c r="BW725" s="93"/>
      <c r="BX725" s="93"/>
      <c r="BY725" s="93"/>
      <c r="BZ725" s="93"/>
      <c r="CA725" s="93"/>
      <c r="CB725" s="93"/>
      <c r="CC725" s="93"/>
      <c r="CD725" s="93"/>
      <c r="CE725" s="93"/>
      <c r="CF725" s="93"/>
      <c r="CG725" s="93"/>
      <c r="CH725" s="93"/>
      <c r="CI725" s="93"/>
      <c r="CJ725" s="93"/>
      <c r="CK725" s="93"/>
      <c r="CL725" s="93"/>
      <c r="CM725" s="93"/>
      <c r="CN725" s="93"/>
      <c r="CO725" s="93"/>
      <c r="CP725" s="93"/>
      <c r="CQ725" s="93"/>
      <c r="CR725" s="93"/>
      <c r="CS725" s="93"/>
      <c r="CT725" s="93"/>
      <c r="CU725" s="93"/>
      <c r="CV725" s="93"/>
      <c r="CW725" s="93"/>
      <c r="CX725" s="93"/>
      <c r="CY725" s="93"/>
      <c r="CZ725" s="93"/>
      <c r="DA725" s="93"/>
      <c r="DB725" s="93"/>
      <c r="DC725" s="93"/>
      <c r="DD725" s="93"/>
      <c r="DE725" s="93"/>
      <c r="DF725" s="93"/>
      <c r="DG725" s="93"/>
      <c r="DH725" s="93"/>
      <c r="DI725" s="93"/>
      <c r="DJ725" s="93"/>
      <c r="DK725" s="93"/>
      <c r="DL725" s="93"/>
      <c r="DM725" s="93"/>
      <c r="DN725" s="93"/>
      <c r="DO725" s="93"/>
      <c r="DP725" s="93"/>
      <c r="DQ725" s="93"/>
      <c r="DR725" s="93"/>
    </row>
    <row r="726">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c r="AA726" s="93"/>
      <c r="AB726" s="93"/>
      <c r="AC726" s="93"/>
      <c r="AD726" s="93"/>
      <c r="AE726" s="93"/>
      <c r="AF726" s="93"/>
      <c r="AG726" s="93"/>
      <c r="AH726" s="93"/>
      <c r="AI726" s="93"/>
      <c r="AJ726" s="93"/>
      <c r="AK726" s="93"/>
      <c r="AL726" s="93"/>
      <c r="AM726" s="93"/>
      <c r="AN726" s="93"/>
      <c r="AO726" s="93"/>
      <c r="AP726" s="93"/>
      <c r="AQ726" s="93"/>
      <c r="AR726" s="93"/>
      <c r="AS726" s="93"/>
      <c r="AT726" s="93"/>
      <c r="AU726" s="93"/>
      <c r="AV726" s="93"/>
      <c r="AW726" s="93"/>
      <c r="AX726" s="93"/>
      <c r="AY726" s="93"/>
      <c r="AZ726" s="93"/>
      <c r="BA726" s="93"/>
      <c r="BB726" s="93"/>
      <c r="BC726" s="93"/>
      <c r="BD726" s="93"/>
      <c r="BE726" s="93"/>
      <c r="BF726" s="93"/>
      <c r="BG726" s="93"/>
      <c r="BH726" s="93"/>
      <c r="BI726" s="93"/>
      <c r="BJ726" s="93"/>
      <c r="BK726" s="93"/>
      <c r="BL726" s="93"/>
      <c r="BM726" s="93"/>
      <c r="BN726" s="93"/>
      <c r="BO726" s="93"/>
      <c r="BP726" s="93"/>
      <c r="BQ726" s="93"/>
      <c r="BR726" s="93"/>
      <c r="BS726" s="93"/>
      <c r="BT726" s="93"/>
      <c r="BU726" s="93"/>
      <c r="BV726" s="93"/>
      <c r="BW726" s="93"/>
      <c r="BX726" s="93"/>
      <c r="BY726" s="93"/>
      <c r="BZ726" s="93"/>
      <c r="CA726" s="93"/>
      <c r="CB726" s="93"/>
      <c r="CC726" s="93"/>
      <c r="CD726" s="93"/>
      <c r="CE726" s="93"/>
      <c r="CF726" s="93"/>
      <c r="CG726" s="93"/>
      <c r="CH726" s="93"/>
      <c r="CI726" s="93"/>
      <c r="CJ726" s="93"/>
      <c r="CK726" s="93"/>
      <c r="CL726" s="93"/>
      <c r="CM726" s="93"/>
      <c r="CN726" s="93"/>
      <c r="CO726" s="93"/>
      <c r="CP726" s="93"/>
      <c r="CQ726" s="93"/>
      <c r="CR726" s="93"/>
      <c r="CS726" s="93"/>
      <c r="CT726" s="93"/>
      <c r="CU726" s="93"/>
      <c r="CV726" s="93"/>
      <c r="CW726" s="93"/>
      <c r="CX726" s="93"/>
      <c r="CY726" s="93"/>
      <c r="CZ726" s="93"/>
      <c r="DA726" s="93"/>
      <c r="DB726" s="93"/>
      <c r="DC726" s="93"/>
      <c r="DD726" s="93"/>
      <c r="DE726" s="93"/>
      <c r="DF726" s="93"/>
      <c r="DG726" s="93"/>
      <c r="DH726" s="93"/>
      <c r="DI726" s="93"/>
      <c r="DJ726" s="93"/>
      <c r="DK726" s="93"/>
      <c r="DL726" s="93"/>
      <c r="DM726" s="93"/>
      <c r="DN726" s="93"/>
      <c r="DO726" s="93"/>
      <c r="DP726" s="93"/>
      <c r="DQ726" s="93"/>
      <c r="DR726" s="93"/>
    </row>
    <row r="727">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c r="AA727" s="93"/>
      <c r="AB727" s="93"/>
      <c r="AC727" s="93"/>
      <c r="AD727" s="93"/>
      <c r="AE727" s="93"/>
      <c r="AF727" s="93"/>
      <c r="AG727" s="93"/>
      <c r="AH727" s="93"/>
      <c r="AI727" s="93"/>
      <c r="AJ727" s="93"/>
      <c r="AK727" s="93"/>
      <c r="AL727" s="93"/>
      <c r="AM727" s="93"/>
      <c r="AN727" s="93"/>
      <c r="AO727" s="93"/>
      <c r="AP727" s="93"/>
      <c r="AQ727" s="93"/>
      <c r="AR727" s="93"/>
      <c r="AS727" s="93"/>
      <c r="AT727" s="93"/>
      <c r="AU727" s="93"/>
      <c r="AV727" s="93"/>
      <c r="AW727" s="93"/>
      <c r="AX727" s="93"/>
      <c r="AY727" s="93"/>
      <c r="AZ727" s="93"/>
      <c r="BA727" s="93"/>
      <c r="BB727" s="93"/>
      <c r="BC727" s="93"/>
      <c r="BD727" s="93"/>
      <c r="BE727" s="93"/>
      <c r="BF727" s="93"/>
      <c r="BG727" s="93"/>
      <c r="BH727" s="93"/>
      <c r="BI727" s="93"/>
      <c r="BJ727" s="93"/>
      <c r="BK727" s="93"/>
      <c r="BL727" s="93"/>
      <c r="BM727" s="93"/>
      <c r="BN727" s="93"/>
      <c r="BO727" s="93"/>
      <c r="BP727" s="93"/>
      <c r="BQ727" s="93"/>
      <c r="BR727" s="93"/>
      <c r="BS727" s="93"/>
      <c r="BT727" s="93"/>
      <c r="BU727" s="93"/>
      <c r="BV727" s="93"/>
      <c r="BW727" s="93"/>
      <c r="BX727" s="93"/>
      <c r="BY727" s="93"/>
      <c r="BZ727" s="93"/>
      <c r="CA727" s="93"/>
      <c r="CB727" s="93"/>
      <c r="CC727" s="93"/>
      <c r="CD727" s="93"/>
      <c r="CE727" s="93"/>
      <c r="CF727" s="93"/>
      <c r="CG727" s="93"/>
      <c r="CH727" s="93"/>
      <c r="CI727" s="93"/>
      <c r="CJ727" s="93"/>
      <c r="CK727" s="93"/>
      <c r="CL727" s="93"/>
      <c r="CM727" s="93"/>
      <c r="CN727" s="93"/>
      <c r="CO727" s="93"/>
      <c r="CP727" s="93"/>
      <c r="CQ727" s="93"/>
      <c r="CR727" s="93"/>
      <c r="CS727" s="93"/>
      <c r="CT727" s="93"/>
      <c r="CU727" s="93"/>
      <c r="CV727" s="93"/>
      <c r="CW727" s="93"/>
      <c r="CX727" s="93"/>
      <c r="CY727" s="93"/>
      <c r="CZ727" s="93"/>
      <c r="DA727" s="93"/>
      <c r="DB727" s="93"/>
      <c r="DC727" s="93"/>
      <c r="DD727" s="93"/>
      <c r="DE727" s="93"/>
      <c r="DF727" s="93"/>
      <c r="DG727" s="93"/>
      <c r="DH727" s="93"/>
      <c r="DI727" s="93"/>
      <c r="DJ727" s="93"/>
      <c r="DK727" s="93"/>
      <c r="DL727" s="93"/>
      <c r="DM727" s="93"/>
      <c r="DN727" s="93"/>
      <c r="DO727" s="93"/>
      <c r="DP727" s="93"/>
      <c r="DQ727" s="93"/>
      <c r="DR727" s="93"/>
    </row>
    <row r="728">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c r="AA728" s="93"/>
      <c r="AB728" s="93"/>
      <c r="AC728" s="93"/>
      <c r="AD728" s="93"/>
      <c r="AE728" s="93"/>
      <c r="AF728" s="93"/>
      <c r="AG728" s="93"/>
      <c r="AH728" s="93"/>
      <c r="AI728" s="93"/>
      <c r="AJ728" s="93"/>
      <c r="AK728" s="93"/>
      <c r="AL728" s="93"/>
      <c r="AM728" s="93"/>
      <c r="AN728" s="93"/>
      <c r="AO728" s="93"/>
      <c r="AP728" s="93"/>
      <c r="AQ728" s="93"/>
      <c r="AR728" s="93"/>
      <c r="AS728" s="93"/>
      <c r="AT728" s="93"/>
      <c r="AU728" s="93"/>
      <c r="AV728" s="93"/>
      <c r="AW728" s="93"/>
      <c r="AX728" s="93"/>
      <c r="AY728" s="93"/>
      <c r="AZ728" s="93"/>
      <c r="BA728" s="93"/>
      <c r="BB728" s="93"/>
      <c r="BC728" s="93"/>
      <c r="BD728" s="93"/>
      <c r="BE728" s="93"/>
      <c r="BF728" s="93"/>
      <c r="BG728" s="93"/>
      <c r="BH728" s="93"/>
      <c r="BI728" s="93"/>
      <c r="BJ728" s="93"/>
      <c r="BK728" s="93"/>
      <c r="BL728" s="93"/>
      <c r="BM728" s="93"/>
      <c r="BN728" s="93"/>
      <c r="BO728" s="93"/>
      <c r="BP728" s="93"/>
      <c r="BQ728" s="93"/>
      <c r="BR728" s="93"/>
      <c r="BS728" s="93"/>
      <c r="BT728" s="93"/>
      <c r="BU728" s="93"/>
      <c r="BV728" s="93"/>
      <c r="BW728" s="93"/>
      <c r="BX728" s="93"/>
      <c r="BY728" s="93"/>
      <c r="BZ728" s="93"/>
      <c r="CA728" s="93"/>
      <c r="CB728" s="93"/>
      <c r="CC728" s="93"/>
      <c r="CD728" s="93"/>
      <c r="CE728" s="93"/>
      <c r="CF728" s="93"/>
      <c r="CG728" s="93"/>
      <c r="CH728" s="93"/>
      <c r="CI728" s="93"/>
      <c r="CJ728" s="93"/>
      <c r="CK728" s="93"/>
      <c r="CL728" s="93"/>
      <c r="CM728" s="93"/>
      <c r="CN728" s="93"/>
      <c r="CO728" s="93"/>
      <c r="CP728" s="93"/>
      <c r="CQ728" s="93"/>
      <c r="CR728" s="93"/>
      <c r="CS728" s="93"/>
      <c r="CT728" s="93"/>
      <c r="CU728" s="93"/>
      <c r="CV728" s="93"/>
      <c r="CW728" s="93"/>
      <c r="CX728" s="93"/>
      <c r="CY728" s="93"/>
      <c r="CZ728" s="93"/>
      <c r="DA728" s="93"/>
      <c r="DB728" s="93"/>
      <c r="DC728" s="93"/>
      <c r="DD728" s="93"/>
      <c r="DE728" s="93"/>
      <c r="DF728" s="93"/>
      <c r="DG728" s="93"/>
      <c r="DH728" s="93"/>
      <c r="DI728" s="93"/>
      <c r="DJ728" s="93"/>
      <c r="DK728" s="93"/>
      <c r="DL728" s="93"/>
      <c r="DM728" s="93"/>
      <c r="DN728" s="93"/>
      <c r="DO728" s="93"/>
      <c r="DP728" s="93"/>
      <c r="DQ728" s="93"/>
      <c r="DR728" s="93"/>
    </row>
    <row r="729">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c r="AA729" s="93"/>
      <c r="AB729" s="93"/>
      <c r="AC729" s="93"/>
      <c r="AD729" s="93"/>
      <c r="AE729" s="93"/>
      <c r="AF729" s="93"/>
      <c r="AG729" s="93"/>
      <c r="AH729" s="93"/>
      <c r="AI729" s="93"/>
      <c r="AJ729" s="93"/>
      <c r="AK729" s="93"/>
      <c r="AL729" s="93"/>
      <c r="AM729" s="93"/>
      <c r="AN729" s="93"/>
      <c r="AO729" s="93"/>
      <c r="AP729" s="93"/>
      <c r="AQ729" s="93"/>
      <c r="AR729" s="93"/>
      <c r="AS729" s="93"/>
      <c r="AT729" s="93"/>
      <c r="AU729" s="93"/>
      <c r="AV729" s="93"/>
      <c r="AW729" s="93"/>
      <c r="AX729" s="93"/>
      <c r="AY729" s="93"/>
      <c r="AZ729" s="93"/>
      <c r="BA729" s="93"/>
      <c r="BB729" s="93"/>
      <c r="BC729" s="93"/>
      <c r="BD729" s="93"/>
      <c r="BE729" s="93"/>
      <c r="BF729" s="93"/>
      <c r="BG729" s="93"/>
      <c r="BH729" s="93"/>
      <c r="BI729" s="93"/>
      <c r="BJ729" s="93"/>
      <c r="BK729" s="93"/>
      <c r="BL729" s="93"/>
      <c r="BM729" s="93"/>
      <c r="BN729" s="93"/>
      <c r="BO729" s="93"/>
      <c r="BP729" s="93"/>
      <c r="BQ729" s="93"/>
      <c r="BR729" s="93"/>
      <c r="BS729" s="93"/>
      <c r="BT729" s="93"/>
      <c r="BU729" s="93"/>
      <c r="BV729" s="93"/>
      <c r="BW729" s="93"/>
      <c r="BX729" s="93"/>
      <c r="BY729" s="93"/>
      <c r="BZ729" s="93"/>
      <c r="CA729" s="93"/>
      <c r="CB729" s="93"/>
      <c r="CC729" s="93"/>
      <c r="CD729" s="93"/>
      <c r="CE729" s="93"/>
      <c r="CF729" s="93"/>
      <c r="CG729" s="93"/>
      <c r="CH729" s="93"/>
      <c r="CI729" s="93"/>
      <c r="CJ729" s="93"/>
      <c r="CK729" s="93"/>
      <c r="CL729" s="93"/>
      <c r="CM729" s="93"/>
      <c r="CN729" s="93"/>
      <c r="CO729" s="93"/>
      <c r="CP729" s="93"/>
      <c r="CQ729" s="93"/>
      <c r="CR729" s="93"/>
      <c r="CS729" s="93"/>
      <c r="CT729" s="93"/>
      <c r="CU729" s="93"/>
      <c r="CV729" s="93"/>
      <c r="CW729" s="93"/>
      <c r="CX729" s="93"/>
      <c r="CY729" s="93"/>
      <c r="CZ729" s="93"/>
      <c r="DA729" s="93"/>
      <c r="DB729" s="93"/>
      <c r="DC729" s="93"/>
      <c r="DD729" s="93"/>
      <c r="DE729" s="93"/>
      <c r="DF729" s="93"/>
      <c r="DG729" s="93"/>
      <c r="DH729" s="93"/>
      <c r="DI729" s="93"/>
      <c r="DJ729" s="93"/>
      <c r="DK729" s="93"/>
      <c r="DL729" s="93"/>
      <c r="DM729" s="93"/>
      <c r="DN729" s="93"/>
      <c r="DO729" s="93"/>
      <c r="DP729" s="93"/>
      <c r="DQ729" s="93"/>
      <c r="DR729" s="93"/>
    </row>
    <row r="730">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c r="AA730" s="93"/>
      <c r="AB730" s="93"/>
      <c r="AC730" s="93"/>
      <c r="AD730" s="93"/>
      <c r="AE730" s="93"/>
      <c r="AF730" s="93"/>
      <c r="AG730" s="93"/>
      <c r="AH730" s="93"/>
      <c r="AI730" s="93"/>
      <c r="AJ730" s="93"/>
      <c r="AK730" s="93"/>
      <c r="AL730" s="93"/>
      <c r="AM730" s="93"/>
      <c r="AN730" s="93"/>
      <c r="AO730" s="93"/>
      <c r="AP730" s="93"/>
      <c r="AQ730" s="93"/>
      <c r="AR730" s="93"/>
      <c r="AS730" s="93"/>
      <c r="AT730" s="93"/>
      <c r="AU730" s="93"/>
      <c r="AV730" s="93"/>
      <c r="AW730" s="93"/>
      <c r="AX730" s="93"/>
      <c r="AY730" s="93"/>
      <c r="AZ730" s="93"/>
      <c r="BA730" s="93"/>
      <c r="BB730" s="93"/>
      <c r="BC730" s="93"/>
      <c r="BD730" s="93"/>
      <c r="BE730" s="93"/>
      <c r="BF730" s="93"/>
      <c r="BG730" s="93"/>
      <c r="BH730" s="93"/>
      <c r="BI730" s="93"/>
      <c r="BJ730" s="93"/>
      <c r="BK730" s="93"/>
      <c r="BL730" s="93"/>
      <c r="BM730" s="93"/>
      <c r="BN730" s="93"/>
      <c r="BO730" s="93"/>
      <c r="BP730" s="93"/>
      <c r="BQ730" s="93"/>
      <c r="BR730" s="93"/>
      <c r="BS730" s="93"/>
      <c r="BT730" s="93"/>
      <c r="BU730" s="93"/>
      <c r="BV730" s="93"/>
      <c r="BW730" s="93"/>
      <c r="BX730" s="93"/>
      <c r="BY730" s="93"/>
      <c r="BZ730" s="93"/>
      <c r="CA730" s="93"/>
      <c r="CB730" s="93"/>
      <c r="CC730" s="93"/>
      <c r="CD730" s="93"/>
      <c r="CE730" s="93"/>
      <c r="CF730" s="93"/>
      <c r="CG730" s="93"/>
      <c r="CH730" s="93"/>
      <c r="CI730" s="93"/>
      <c r="CJ730" s="93"/>
      <c r="CK730" s="93"/>
      <c r="CL730" s="93"/>
      <c r="CM730" s="93"/>
      <c r="CN730" s="93"/>
      <c r="CO730" s="93"/>
      <c r="CP730" s="93"/>
      <c r="CQ730" s="93"/>
      <c r="CR730" s="93"/>
      <c r="CS730" s="93"/>
      <c r="CT730" s="93"/>
      <c r="CU730" s="93"/>
      <c r="CV730" s="93"/>
      <c r="CW730" s="93"/>
      <c r="CX730" s="93"/>
      <c r="CY730" s="93"/>
      <c r="CZ730" s="93"/>
      <c r="DA730" s="93"/>
      <c r="DB730" s="93"/>
      <c r="DC730" s="93"/>
      <c r="DD730" s="93"/>
      <c r="DE730" s="93"/>
      <c r="DF730" s="93"/>
      <c r="DG730" s="93"/>
      <c r="DH730" s="93"/>
      <c r="DI730" s="93"/>
      <c r="DJ730" s="93"/>
      <c r="DK730" s="93"/>
      <c r="DL730" s="93"/>
      <c r="DM730" s="93"/>
      <c r="DN730" s="93"/>
      <c r="DO730" s="93"/>
      <c r="DP730" s="93"/>
      <c r="DQ730" s="93"/>
      <c r="DR730" s="93"/>
    </row>
    <row r="731">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c r="AA731" s="93"/>
      <c r="AB731" s="93"/>
      <c r="AC731" s="93"/>
      <c r="AD731" s="93"/>
      <c r="AE731" s="93"/>
      <c r="AF731" s="93"/>
      <c r="AG731" s="93"/>
      <c r="AH731" s="93"/>
      <c r="AI731" s="93"/>
      <c r="AJ731" s="93"/>
      <c r="AK731" s="93"/>
      <c r="AL731" s="93"/>
      <c r="AM731" s="93"/>
      <c r="AN731" s="93"/>
      <c r="AO731" s="93"/>
      <c r="AP731" s="93"/>
      <c r="AQ731" s="93"/>
      <c r="AR731" s="93"/>
      <c r="AS731" s="93"/>
      <c r="AT731" s="93"/>
      <c r="AU731" s="93"/>
      <c r="AV731" s="93"/>
      <c r="AW731" s="93"/>
      <c r="AX731" s="93"/>
      <c r="AY731" s="93"/>
      <c r="AZ731" s="93"/>
      <c r="BA731" s="93"/>
      <c r="BB731" s="93"/>
      <c r="BC731" s="93"/>
      <c r="BD731" s="93"/>
      <c r="BE731" s="93"/>
      <c r="BF731" s="93"/>
      <c r="BG731" s="93"/>
      <c r="BH731" s="93"/>
      <c r="BI731" s="93"/>
      <c r="BJ731" s="93"/>
      <c r="BK731" s="93"/>
      <c r="BL731" s="93"/>
      <c r="BM731" s="93"/>
      <c r="BN731" s="93"/>
      <c r="BO731" s="93"/>
      <c r="BP731" s="93"/>
      <c r="BQ731" s="93"/>
      <c r="BR731" s="93"/>
      <c r="BS731" s="93"/>
      <c r="BT731" s="93"/>
      <c r="BU731" s="93"/>
      <c r="BV731" s="93"/>
      <c r="BW731" s="93"/>
      <c r="BX731" s="93"/>
      <c r="BY731" s="93"/>
      <c r="BZ731" s="93"/>
      <c r="CA731" s="93"/>
      <c r="CB731" s="93"/>
      <c r="CC731" s="93"/>
      <c r="CD731" s="93"/>
      <c r="CE731" s="93"/>
      <c r="CF731" s="93"/>
      <c r="CG731" s="93"/>
      <c r="CH731" s="93"/>
      <c r="CI731" s="93"/>
      <c r="CJ731" s="93"/>
      <c r="CK731" s="93"/>
      <c r="CL731" s="93"/>
      <c r="CM731" s="93"/>
      <c r="CN731" s="93"/>
      <c r="CO731" s="93"/>
      <c r="CP731" s="93"/>
      <c r="CQ731" s="93"/>
      <c r="CR731" s="93"/>
      <c r="CS731" s="93"/>
      <c r="CT731" s="93"/>
      <c r="CU731" s="93"/>
      <c r="CV731" s="93"/>
      <c r="CW731" s="93"/>
      <c r="CX731" s="93"/>
      <c r="CY731" s="93"/>
      <c r="CZ731" s="93"/>
      <c r="DA731" s="93"/>
      <c r="DB731" s="93"/>
      <c r="DC731" s="93"/>
      <c r="DD731" s="93"/>
      <c r="DE731" s="93"/>
      <c r="DF731" s="93"/>
      <c r="DG731" s="93"/>
      <c r="DH731" s="93"/>
      <c r="DI731" s="93"/>
      <c r="DJ731" s="93"/>
      <c r="DK731" s="93"/>
      <c r="DL731" s="93"/>
      <c r="DM731" s="93"/>
      <c r="DN731" s="93"/>
      <c r="DO731" s="93"/>
      <c r="DP731" s="93"/>
      <c r="DQ731" s="93"/>
      <c r="DR731" s="93"/>
    </row>
    <row r="732">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c r="AA732" s="93"/>
      <c r="AB732" s="93"/>
      <c r="AC732" s="93"/>
      <c r="AD732" s="93"/>
      <c r="AE732" s="93"/>
      <c r="AF732" s="93"/>
      <c r="AG732" s="93"/>
      <c r="AH732" s="93"/>
      <c r="AI732" s="93"/>
      <c r="AJ732" s="93"/>
      <c r="AK732" s="93"/>
      <c r="AL732" s="93"/>
      <c r="AM732" s="93"/>
      <c r="AN732" s="93"/>
      <c r="AO732" s="93"/>
      <c r="AP732" s="93"/>
      <c r="AQ732" s="93"/>
      <c r="AR732" s="93"/>
      <c r="AS732" s="93"/>
      <c r="AT732" s="93"/>
      <c r="AU732" s="93"/>
      <c r="AV732" s="93"/>
      <c r="AW732" s="93"/>
      <c r="AX732" s="93"/>
      <c r="AY732" s="93"/>
      <c r="AZ732" s="93"/>
      <c r="BA732" s="93"/>
      <c r="BB732" s="93"/>
      <c r="BC732" s="93"/>
      <c r="BD732" s="93"/>
      <c r="BE732" s="93"/>
      <c r="BF732" s="93"/>
      <c r="BG732" s="93"/>
      <c r="BH732" s="93"/>
      <c r="BI732" s="93"/>
      <c r="BJ732" s="93"/>
      <c r="BK732" s="93"/>
      <c r="BL732" s="93"/>
      <c r="BM732" s="93"/>
      <c r="BN732" s="93"/>
      <c r="BO732" s="93"/>
      <c r="BP732" s="93"/>
      <c r="BQ732" s="93"/>
      <c r="BR732" s="93"/>
      <c r="BS732" s="93"/>
      <c r="BT732" s="93"/>
      <c r="BU732" s="93"/>
      <c r="BV732" s="93"/>
      <c r="BW732" s="93"/>
      <c r="BX732" s="93"/>
      <c r="BY732" s="93"/>
      <c r="BZ732" s="93"/>
      <c r="CA732" s="93"/>
      <c r="CB732" s="93"/>
      <c r="CC732" s="93"/>
      <c r="CD732" s="93"/>
      <c r="CE732" s="93"/>
      <c r="CF732" s="93"/>
      <c r="CG732" s="93"/>
      <c r="CH732" s="93"/>
      <c r="CI732" s="93"/>
      <c r="CJ732" s="93"/>
      <c r="CK732" s="93"/>
      <c r="CL732" s="93"/>
      <c r="CM732" s="93"/>
      <c r="CN732" s="93"/>
      <c r="CO732" s="93"/>
      <c r="CP732" s="93"/>
      <c r="CQ732" s="93"/>
      <c r="CR732" s="93"/>
      <c r="CS732" s="93"/>
      <c r="CT732" s="93"/>
      <c r="CU732" s="93"/>
      <c r="CV732" s="93"/>
      <c r="CW732" s="93"/>
      <c r="CX732" s="93"/>
      <c r="CY732" s="93"/>
      <c r="CZ732" s="93"/>
      <c r="DA732" s="93"/>
      <c r="DB732" s="93"/>
      <c r="DC732" s="93"/>
      <c r="DD732" s="93"/>
      <c r="DE732" s="93"/>
      <c r="DF732" s="93"/>
      <c r="DG732" s="93"/>
      <c r="DH732" s="93"/>
      <c r="DI732" s="93"/>
      <c r="DJ732" s="93"/>
      <c r="DK732" s="93"/>
      <c r="DL732" s="93"/>
      <c r="DM732" s="93"/>
      <c r="DN732" s="93"/>
      <c r="DO732" s="93"/>
      <c r="DP732" s="93"/>
      <c r="DQ732" s="93"/>
      <c r="DR732" s="93"/>
    </row>
    <row r="733">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c r="AA733" s="93"/>
      <c r="AB733" s="93"/>
      <c r="AC733" s="93"/>
      <c r="AD733" s="93"/>
      <c r="AE733" s="93"/>
      <c r="AF733" s="93"/>
      <c r="AG733" s="93"/>
      <c r="AH733" s="93"/>
      <c r="AI733" s="93"/>
      <c r="AJ733" s="93"/>
      <c r="AK733" s="93"/>
      <c r="AL733" s="93"/>
      <c r="AM733" s="93"/>
      <c r="AN733" s="93"/>
      <c r="AO733" s="93"/>
      <c r="AP733" s="93"/>
      <c r="AQ733" s="93"/>
      <c r="AR733" s="93"/>
      <c r="AS733" s="93"/>
      <c r="AT733" s="93"/>
      <c r="AU733" s="93"/>
      <c r="AV733" s="93"/>
      <c r="AW733" s="93"/>
      <c r="AX733" s="93"/>
      <c r="AY733" s="93"/>
      <c r="AZ733" s="93"/>
      <c r="BA733" s="93"/>
      <c r="BB733" s="93"/>
      <c r="BC733" s="93"/>
      <c r="BD733" s="93"/>
      <c r="BE733" s="93"/>
      <c r="BF733" s="93"/>
      <c r="BG733" s="93"/>
      <c r="BH733" s="93"/>
      <c r="BI733" s="93"/>
      <c r="BJ733" s="93"/>
      <c r="BK733" s="93"/>
      <c r="BL733" s="93"/>
      <c r="BM733" s="93"/>
      <c r="BN733" s="93"/>
      <c r="BO733" s="93"/>
      <c r="BP733" s="93"/>
      <c r="BQ733" s="93"/>
      <c r="BR733" s="93"/>
      <c r="BS733" s="93"/>
      <c r="BT733" s="93"/>
      <c r="BU733" s="93"/>
      <c r="BV733" s="93"/>
      <c r="BW733" s="93"/>
      <c r="BX733" s="93"/>
      <c r="BY733" s="93"/>
      <c r="BZ733" s="93"/>
      <c r="CA733" s="93"/>
      <c r="CB733" s="93"/>
      <c r="CC733" s="93"/>
      <c r="CD733" s="93"/>
      <c r="CE733" s="93"/>
      <c r="CF733" s="93"/>
      <c r="CG733" s="93"/>
      <c r="CH733" s="93"/>
      <c r="CI733" s="93"/>
      <c r="CJ733" s="93"/>
      <c r="CK733" s="93"/>
      <c r="CL733" s="93"/>
      <c r="CM733" s="93"/>
      <c r="CN733" s="93"/>
      <c r="CO733" s="93"/>
      <c r="CP733" s="93"/>
      <c r="CQ733" s="93"/>
      <c r="CR733" s="93"/>
      <c r="CS733" s="93"/>
      <c r="CT733" s="93"/>
      <c r="CU733" s="93"/>
      <c r="CV733" s="93"/>
      <c r="CW733" s="93"/>
      <c r="CX733" s="93"/>
      <c r="CY733" s="93"/>
      <c r="CZ733" s="93"/>
      <c r="DA733" s="93"/>
      <c r="DB733" s="93"/>
      <c r="DC733" s="93"/>
      <c r="DD733" s="93"/>
      <c r="DE733" s="93"/>
      <c r="DF733" s="93"/>
      <c r="DG733" s="93"/>
      <c r="DH733" s="93"/>
      <c r="DI733" s="93"/>
      <c r="DJ733" s="93"/>
      <c r="DK733" s="93"/>
      <c r="DL733" s="93"/>
      <c r="DM733" s="93"/>
      <c r="DN733" s="93"/>
      <c r="DO733" s="93"/>
      <c r="DP733" s="93"/>
      <c r="DQ733" s="93"/>
      <c r="DR733" s="93"/>
    </row>
    <row r="734">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c r="AA734" s="93"/>
      <c r="AB734" s="93"/>
      <c r="AC734" s="93"/>
      <c r="AD734" s="93"/>
      <c r="AE734" s="93"/>
      <c r="AF734" s="93"/>
      <c r="AG734" s="93"/>
      <c r="AH734" s="93"/>
      <c r="AI734" s="93"/>
      <c r="AJ734" s="93"/>
      <c r="AK734" s="93"/>
      <c r="AL734" s="93"/>
      <c r="AM734" s="93"/>
      <c r="AN734" s="93"/>
      <c r="AO734" s="93"/>
      <c r="AP734" s="93"/>
      <c r="AQ734" s="93"/>
      <c r="AR734" s="93"/>
      <c r="AS734" s="93"/>
      <c r="AT734" s="93"/>
      <c r="AU734" s="93"/>
      <c r="AV734" s="93"/>
      <c r="AW734" s="93"/>
      <c r="AX734" s="93"/>
      <c r="AY734" s="93"/>
      <c r="AZ734" s="93"/>
      <c r="BA734" s="93"/>
      <c r="BB734" s="93"/>
      <c r="BC734" s="93"/>
      <c r="BD734" s="93"/>
      <c r="BE734" s="93"/>
      <c r="BF734" s="93"/>
      <c r="BG734" s="93"/>
      <c r="BH734" s="93"/>
      <c r="BI734" s="93"/>
      <c r="BJ734" s="93"/>
      <c r="BK734" s="93"/>
      <c r="BL734" s="93"/>
      <c r="BM734" s="93"/>
      <c r="BN734" s="93"/>
      <c r="BO734" s="93"/>
      <c r="BP734" s="93"/>
      <c r="BQ734" s="93"/>
      <c r="BR734" s="93"/>
      <c r="BS734" s="93"/>
      <c r="BT734" s="93"/>
      <c r="BU734" s="93"/>
      <c r="BV734" s="93"/>
      <c r="BW734" s="93"/>
      <c r="BX734" s="93"/>
      <c r="BY734" s="93"/>
      <c r="BZ734" s="93"/>
      <c r="CA734" s="93"/>
      <c r="CB734" s="93"/>
      <c r="CC734" s="93"/>
      <c r="CD734" s="93"/>
      <c r="CE734" s="93"/>
      <c r="CF734" s="93"/>
      <c r="CG734" s="93"/>
      <c r="CH734" s="93"/>
      <c r="CI734" s="93"/>
      <c r="CJ734" s="93"/>
      <c r="CK734" s="93"/>
      <c r="CL734" s="93"/>
      <c r="CM734" s="93"/>
      <c r="CN734" s="93"/>
      <c r="CO734" s="93"/>
      <c r="CP734" s="93"/>
      <c r="CQ734" s="93"/>
      <c r="CR734" s="93"/>
      <c r="CS734" s="93"/>
      <c r="CT734" s="93"/>
      <c r="CU734" s="93"/>
      <c r="CV734" s="93"/>
      <c r="CW734" s="93"/>
      <c r="CX734" s="93"/>
      <c r="CY734" s="93"/>
      <c r="CZ734" s="93"/>
      <c r="DA734" s="93"/>
      <c r="DB734" s="93"/>
      <c r="DC734" s="93"/>
      <c r="DD734" s="93"/>
      <c r="DE734" s="93"/>
      <c r="DF734" s="93"/>
      <c r="DG734" s="93"/>
      <c r="DH734" s="93"/>
      <c r="DI734" s="93"/>
      <c r="DJ734" s="93"/>
      <c r="DK734" s="93"/>
      <c r="DL734" s="93"/>
      <c r="DM734" s="93"/>
      <c r="DN734" s="93"/>
      <c r="DO734" s="93"/>
      <c r="DP734" s="93"/>
      <c r="DQ734" s="93"/>
      <c r="DR734" s="93"/>
    </row>
    <row r="735">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c r="AA735" s="93"/>
      <c r="AB735" s="93"/>
      <c r="AC735" s="93"/>
      <c r="AD735" s="93"/>
      <c r="AE735" s="93"/>
      <c r="AF735" s="93"/>
      <c r="AG735" s="93"/>
      <c r="AH735" s="93"/>
      <c r="AI735" s="93"/>
      <c r="AJ735" s="93"/>
      <c r="AK735" s="93"/>
      <c r="AL735" s="93"/>
      <c r="AM735" s="93"/>
      <c r="AN735" s="93"/>
      <c r="AO735" s="93"/>
      <c r="AP735" s="93"/>
      <c r="AQ735" s="93"/>
      <c r="AR735" s="93"/>
      <c r="AS735" s="93"/>
      <c r="AT735" s="93"/>
      <c r="AU735" s="93"/>
      <c r="AV735" s="93"/>
      <c r="AW735" s="93"/>
      <c r="AX735" s="93"/>
      <c r="AY735" s="93"/>
      <c r="AZ735" s="93"/>
      <c r="BA735" s="93"/>
      <c r="BB735" s="93"/>
      <c r="BC735" s="93"/>
      <c r="BD735" s="93"/>
      <c r="BE735" s="93"/>
      <c r="BF735" s="93"/>
      <c r="BG735" s="93"/>
      <c r="BH735" s="93"/>
      <c r="BI735" s="93"/>
      <c r="BJ735" s="93"/>
      <c r="BK735" s="93"/>
      <c r="BL735" s="93"/>
      <c r="BM735" s="93"/>
      <c r="BN735" s="93"/>
      <c r="BO735" s="93"/>
      <c r="BP735" s="93"/>
      <c r="BQ735" s="93"/>
      <c r="BR735" s="93"/>
      <c r="BS735" s="93"/>
      <c r="BT735" s="93"/>
      <c r="BU735" s="93"/>
      <c r="BV735" s="93"/>
      <c r="BW735" s="93"/>
      <c r="BX735" s="93"/>
      <c r="BY735" s="93"/>
      <c r="BZ735" s="93"/>
      <c r="CA735" s="93"/>
      <c r="CB735" s="93"/>
      <c r="CC735" s="93"/>
      <c r="CD735" s="93"/>
      <c r="CE735" s="93"/>
      <c r="CF735" s="93"/>
      <c r="CG735" s="93"/>
      <c r="CH735" s="93"/>
      <c r="CI735" s="93"/>
      <c r="CJ735" s="93"/>
      <c r="CK735" s="93"/>
      <c r="CL735" s="93"/>
      <c r="CM735" s="93"/>
      <c r="CN735" s="93"/>
      <c r="CO735" s="93"/>
      <c r="CP735" s="93"/>
      <c r="CQ735" s="93"/>
      <c r="CR735" s="93"/>
      <c r="CS735" s="93"/>
      <c r="CT735" s="93"/>
      <c r="CU735" s="93"/>
      <c r="CV735" s="93"/>
      <c r="CW735" s="93"/>
      <c r="CX735" s="93"/>
      <c r="CY735" s="93"/>
      <c r="CZ735" s="93"/>
      <c r="DA735" s="93"/>
      <c r="DB735" s="93"/>
      <c r="DC735" s="93"/>
      <c r="DD735" s="93"/>
      <c r="DE735" s="93"/>
      <c r="DF735" s="93"/>
      <c r="DG735" s="93"/>
      <c r="DH735" s="93"/>
      <c r="DI735" s="93"/>
      <c r="DJ735" s="93"/>
      <c r="DK735" s="93"/>
      <c r="DL735" s="93"/>
      <c r="DM735" s="93"/>
      <c r="DN735" s="93"/>
      <c r="DO735" s="93"/>
      <c r="DP735" s="93"/>
      <c r="DQ735" s="93"/>
      <c r="DR735" s="93"/>
    </row>
    <row r="736">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c r="AA736" s="93"/>
      <c r="AB736" s="93"/>
      <c r="AC736" s="93"/>
      <c r="AD736" s="93"/>
      <c r="AE736" s="93"/>
      <c r="AF736" s="93"/>
      <c r="AG736" s="93"/>
      <c r="AH736" s="93"/>
      <c r="AI736" s="93"/>
      <c r="AJ736" s="93"/>
      <c r="AK736" s="93"/>
      <c r="AL736" s="93"/>
      <c r="AM736" s="93"/>
      <c r="AN736" s="93"/>
      <c r="AO736" s="93"/>
      <c r="AP736" s="93"/>
      <c r="AQ736" s="93"/>
      <c r="AR736" s="93"/>
      <c r="AS736" s="93"/>
      <c r="AT736" s="93"/>
      <c r="AU736" s="93"/>
      <c r="AV736" s="93"/>
      <c r="AW736" s="93"/>
      <c r="AX736" s="93"/>
      <c r="AY736" s="93"/>
      <c r="AZ736" s="93"/>
      <c r="BA736" s="93"/>
      <c r="BB736" s="93"/>
      <c r="BC736" s="93"/>
      <c r="BD736" s="93"/>
      <c r="BE736" s="93"/>
      <c r="BF736" s="93"/>
      <c r="BG736" s="93"/>
      <c r="BH736" s="93"/>
      <c r="BI736" s="93"/>
      <c r="BJ736" s="93"/>
      <c r="BK736" s="93"/>
      <c r="BL736" s="93"/>
      <c r="BM736" s="93"/>
      <c r="BN736" s="93"/>
      <c r="BO736" s="93"/>
      <c r="BP736" s="93"/>
      <c r="BQ736" s="93"/>
      <c r="BR736" s="93"/>
      <c r="BS736" s="93"/>
      <c r="BT736" s="93"/>
      <c r="BU736" s="93"/>
      <c r="BV736" s="93"/>
      <c r="BW736" s="93"/>
      <c r="BX736" s="93"/>
      <c r="BY736" s="93"/>
      <c r="BZ736" s="93"/>
      <c r="CA736" s="93"/>
      <c r="CB736" s="93"/>
      <c r="CC736" s="93"/>
      <c r="CD736" s="93"/>
      <c r="CE736" s="93"/>
      <c r="CF736" s="93"/>
      <c r="CG736" s="93"/>
      <c r="CH736" s="93"/>
      <c r="CI736" s="93"/>
      <c r="CJ736" s="93"/>
      <c r="CK736" s="93"/>
      <c r="CL736" s="93"/>
      <c r="CM736" s="93"/>
      <c r="CN736" s="93"/>
      <c r="CO736" s="93"/>
      <c r="CP736" s="93"/>
      <c r="CQ736" s="93"/>
      <c r="CR736" s="93"/>
      <c r="CS736" s="93"/>
      <c r="CT736" s="93"/>
      <c r="CU736" s="93"/>
      <c r="CV736" s="93"/>
      <c r="CW736" s="93"/>
      <c r="CX736" s="93"/>
      <c r="CY736" s="93"/>
      <c r="CZ736" s="93"/>
      <c r="DA736" s="93"/>
      <c r="DB736" s="93"/>
      <c r="DC736" s="93"/>
      <c r="DD736" s="93"/>
      <c r="DE736" s="93"/>
      <c r="DF736" s="93"/>
      <c r="DG736" s="93"/>
      <c r="DH736" s="93"/>
      <c r="DI736" s="93"/>
      <c r="DJ736" s="93"/>
      <c r="DK736" s="93"/>
      <c r="DL736" s="93"/>
      <c r="DM736" s="93"/>
      <c r="DN736" s="93"/>
      <c r="DO736" s="93"/>
      <c r="DP736" s="93"/>
      <c r="DQ736" s="93"/>
      <c r="DR736" s="93"/>
    </row>
    <row r="737">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c r="AA737" s="93"/>
      <c r="AB737" s="93"/>
      <c r="AC737" s="93"/>
      <c r="AD737" s="93"/>
      <c r="AE737" s="93"/>
      <c r="AF737" s="93"/>
      <c r="AG737" s="93"/>
      <c r="AH737" s="93"/>
      <c r="AI737" s="93"/>
      <c r="AJ737" s="93"/>
      <c r="AK737" s="93"/>
      <c r="AL737" s="93"/>
      <c r="AM737" s="93"/>
      <c r="AN737" s="93"/>
      <c r="AO737" s="93"/>
      <c r="AP737" s="93"/>
      <c r="AQ737" s="93"/>
      <c r="AR737" s="93"/>
      <c r="AS737" s="93"/>
      <c r="AT737" s="93"/>
      <c r="AU737" s="93"/>
      <c r="AV737" s="93"/>
      <c r="AW737" s="93"/>
      <c r="AX737" s="93"/>
      <c r="AY737" s="93"/>
      <c r="AZ737" s="93"/>
      <c r="BA737" s="93"/>
      <c r="BB737" s="93"/>
      <c r="BC737" s="93"/>
      <c r="BD737" s="93"/>
      <c r="BE737" s="93"/>
      <c r="BF737" s="93"/>
      <c r="BG737" s="93"/>
      <c r="BH737" s="93"/>
      <c r="BI737" s="93"/>
      <c r="BJ737" s="93"/>
      <c r="BK737" s="93"/>
      <c r="BL737" s="93"/>
      <c r="BM737" s="93"/>
      <c r="BN737" s="93"/>
      <c r="BO737" s="93"/>
      <c r="BP737" s="93"/>
      <c r="BQ737" s="93"/>
      <c r="BR737" s="93"/>
      <c r="BS737" s="93"/>
      <c r="BT737" s="93"/>
      <c r="BU737" s="93"/>
      <c r="BV737" s="93"/>
      <c r="BW737" s="93"/>
      <c r="BX737" s="93"/>
      <c r="BY737" s="93"/>
      <c r="BZ737" s="93"/>
      <c r="CA737" s="93"/>
      <c r="CB737" s="93"/>
      <c r="CC737" s="93"/>
      <c r="CD737" s="93"/>
      <c r="CE737" s="93"/>
      <c r="CF737" s="93"/>
      <c r="CG737" s="93"/>
      <c r="CH737" s="93"/>
      <c r="CI737" s="93"/>
      <c r="CJ737" s="93"/>
      <c r="CK737" s="93"/>
      <c r="CL737" s="93"/>
      <c r="CM737" s="93"/>
      <c r="CN737" s="93"/>
      <c r="CO737" s="93"/>
      <c r="CP737" s="93"/>
      <c r="CQ737" s="93"/>
      <c r="CR737" s="93"/>
      <c r="CS737" s="93"/>
      <c r="CT737" s="93"/>
      <c r="CU737" s="93"/>
      <c r="CV737" s="93"/>
      <c r="CW737" s="93"/>
      <c r="CX737" s="93"/>
      <c r="CY737" s="93"/>
      <c r="CZ737" s="93"/>
      <c r="DA737" s="93"/>
      <c r="DB737" s="93"/>
      <c r="DC737" s="93"/>
      <c r="DD737" s="93"/>
      <c r="DE737" s="93"/>
      <c r="DF737" s="93"/>
      <c r="DG737" s="93"/>
      <c r="DH737" s="93"/>
      <c r="DI737" s="93"/>
      <c r="DJ737" s="93"/>
      <c r="DK737" s="93"/>
      <c r="DL737" s="93"/>
      <c r="DM737" s="93"/>
      <c r="DN737" s="93"/>
      <c r="DO737" s="93"/>
      <c r="DP737" s="93"/>
      <c r="DQ737" s="93"/>
      <c r="DR737" s="93"/>
    </row>
    <row r="738">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c r="AA738" s="93"/>
      <c r="AB738" s="93"/>
      <c r="AC738" s="93"/>
      <c r="AD738" s="93"/>
      <c r="AE738" s="93"/>
      <c r="AF738" s="93"/>
      <c r="AG738" s="93"/>
      <c r="AH738" s="93"/>
      <c r="AI738" s="93"/>
      <c r="AJ738" s="93"/>
      <c r="AK738" s="93"/>
      <c r="AL738" s="93"/>
      <c r="AM738" s="93"/>
      <c r="AN738" s="93"/>
      <c r="AO738" s="93"/>
      <c r="AP738" s="93"/>
      <c r="AQ738" s="93"/>
      <c r="AR738" s="93"/>
      <c r="AS738" s="93"/>
      <c r="AT738" s="93"/>
      <c r="AU738" s="93"/>
      <c r="AV738" s="93"/>
      <c r="AW738" s="93"/>
      <c r="AX738" s="93"/>
      <c r="AY738" s="93"/>
      <c r="AZ738" s="93"/>
      <c r="BA738" s="93"/>
      <c r="BB738" s="93"/>
      <c r="BC738" s="93"/>
      <c r="BD738" s="93"/>
      <c r="BE738" s="93"/>
      <c r="BF738" s="93"/>
      <c r="BG738" s="93"/>
      <c r="BH738" s="93"/>
      <c r="BI738" s="93"/>
      <c r="BJ738" s="93"/>
      <c r="BK738" s="93"/>
      <c r="BL738" s="93"/>
      <c r="BM738" s="93"/>
      <c r="BN738" s="93"/>
      <c r="BO738" s="93"/>
      <c r="BP738" s="93"/>
      <c r="BQ738" s="93"/>
      <c r="BR738" s="93"/>
      <c r="BS738" s="93"/>
      <c r="BT738" s="93"/>
      <c r="BU738" s="93"/>
      <c r="BV738" s="93"/>
      <c r="BW738" s="93"/>
      <c r="BX738" s="93"/>
      <c r="BY738" s="93"/>
      <c r="BZ738" s="93"/>
      <c r="CA738" s="93"/>
      <c r="CB738" s="93"/>
      <c r="CC738" s="93"/>
      <c r="CD738" s="93"/>
      <c r="CE738" s="93"/>
      <c r="CF738" s="93"/>
      <c r="CG738" s="93"/>
      <c r="CH738" s="93"/>
      <c r="CI738" s="93"/>
      <c r="CJ738" s="93"/>
      <c r="CK738" s="93"/>
      <c r="CL738" s="93"/>
      <c r="CM738" s="93"/>
      <c r="CN738" s="93"/>
      <c r="CO738" s="93"/>
      <c r="CP738" s="93"/>
      <c r="CQ738" s="93"/>
      <c r="CR738" s="93"/>
      <c r="CS738" s="93"/>
      <c r="CT738" s="93"/>
      <c r="CU738" s="93"/>
      <c r="CV738" s="93"/>
      <c r="CW738" s="93"/>
      <c r="CX738" s="93"/>
      <c r="CY738" s="93"/>
      <c r="CZ738" s="93"/>
      <c r="DA738" s="93"/>
      <c r="DB738" s="93"/>
      <c r="DC738" s="93"/>
      <c r="DD738" s="93"/>
      <c r="DE738" s="93"/>
      <c r="DF738" s="93"/>
      <c r="DG738" s="93"/>
      <c r="DH738" s="93"/>
      <c r="DI738" s="93"/>
      <c r="DJ738" s="93"/>
      <c r="DK738" s="93"/>
      <c r="DL738" s="93"/>
      <c r="DM738" s="93"/>
      <c r="DN738" s="93"/>
      <c r="DO738" s="93"/>
      <c r="DP738" s="93"/>
      <c r="DQ738" s="93"/>
      <c r="DR738" s="93"/>
    </row>
    <row r="739">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c r="AA739" s="93"/>
      <c r="AB739" s="93"/>
      <c r="AC739" s="93"/>
      <c r="AD739" s="93"/>
      <c r="AE739" s="93"/>
      <c r="AF739" s="93"/>
      <c r="AG739" s="93"/>
      <c r="AH739" s="93"/>
      <c r="AI739" s="93"/>
      <c r="AJ739" s="93"/>
      <c r="AK739" s="93"/>
      <c r="AL739" s="93"/>
      <c r="AM739" s="93"/>
      <c r="AN739" s="93"/>
      <c r="AO739" s="93"/>
      <c r="AP739" s="93"/>
      <c r="AQ739" s="93"/>
      <c r="AR739" s="93"/>
      <c r="AS739" s="93"/>
      <c r="AT739" s="93"/>
      <c r="AU739" s="93"/>
      <c r="AV739" s="93"/>
      <c r="AW739" s="93"/>
      <c r="AX739" s="93"/>
      <c r="AY739" s="93"/>
      <c r="AZ739" s="93"/>
      <c r="BA739" s="93"/>
      <c r="BB739" s="93"/>
      <c r="BC739" s="93"/>
      <c r="BD739" s="93"/>
      <c r="BE739" s="93"/>
      <c r="BF739" s="93"/>
      <c r="BG739" s="93"/>
      <c r="BH739" s="93"/>
      <c r="BI739" s="93"/>
      <c r="BJ739" s="93"/>
      <c r="BK739" s="93"/>
      <c r="BL739" s="93"/>
      <c r="BM739" s="93"/>
      <c r="BN739" s="93"/>
      <c r="BO739" s="93"/>
      <c r="BP739" s="93"/>
      <c r="BQ739" s="93"/>
      <c r="BR739" s="93"/>
      <c r="BS739" s="93"/>
      <c r="BT739" s="93"/>
      <c r="BU739" s="93"/>
      <c r="BV739" s="93"/>
      <c r="BW739" s="93"/>
      <c r="BX739" s="93"/>
      <c r="BY739" s="93"/>
      <c r="BZ739" s="93"/>
      <c r="CA739" s="93"/>
      <c r="CB739" s="93"/>
      <c r="CC739" s="93"/>
      <c r="CD739" s="93"/>
      <c r="CE739" s="93"/>
      <c r="CF739" s="93"/>
      <c r="CG739" s="93"/>
      <c r="CH739" s="93"/>
      <c r="CI739" s="93"/>
      <c r="CJ739" s="93"/>
      <c r="CK739" s="93"/>
      <c r="CL739" s="93"/>
      <c r="CM739" s="93"/>
      <c r="CN739" s="93"/>
      <c r="CO739" s="93"/>
      <c r="CP739" s="93"/>
      <c r="CQ739" s="93"/>
      <c r="CR739" s="93"/>
      <c r="CS739" s="93"/>
      <c r="CT739" s="93"/>
      <c r="CU739" s="93"/>
      <c r="CV739" s="93"/>
      <c r="CW739" s="93"/>
      <c r="CX739" s="93"/>
      <c r="CY739" s="93"/>
      <c r="CZ739" s="93"/>
      <c r="DA739" s="93"/>
      <c r="DB739" s="93"/>
      <c r="DC739" s="93"/>
      <c r="DD739" s="93"/>
      <c r="DE739" s="93"/>
      <c r="DF739" s="93"/>
      <c r="DG739" s="93"/>
      <c r="DH739" s="93"/>
      <c r="DI739" s="93"/>
      <c r="DJ739" s="93"/>
      <c r="DK739" s="93"/>
      <c r="DL739" s="93"/>
      <c r="DM739" s="93"/>
      <c r="DN739" s="93"/>
      <c r="DO739" s="93"/>
      <c r="DP739" s="93"/>
      <c r="DQ739" s="93"/>
      <c r="DR739" s="93"/>
    </row>
    <row r="740">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c r="AA740" s="93"/>
      <c r="AB740" s="93"/>
      <c r="AC740" s="93"/>
      <c r="AD740" s="93"/>
      <c r="AE740" s="93"/>
      <c r="AF740" s="93"/>
      <c r="AG740" s="93"/>
      <c r="AH740" s="93"/>
      <c r="AI740" s="93"/>
      <c r="AJ740" s="93"/>
      <c r="AK740" s="93"/>
      <c r="AL740" s="93"/>
      <c r="AM740" s="93"/>
      <c r="AN740" s="93"/>
      <c r="AO740" s="93"/>
      <c r="AP740" s="93"/>
      <c r="AQ740" s="93"/>
      <c r="AR740" s="93"/>
      <c r="AS740" s="93"/>
      <c r="AT740" s="93"/>
      <c r="AU740" s="93"/>
      <c r="AV740" s="93"/>
      <c r="AW740" s="93"/>
      <c r="AX740" s="93"/>
      <c r="AY740" s="93"/>
      <c r="AZ740" s="93"/>
      <c r="BA740" s="93"/>
      <c r="BB740" s="93"/>
      <c r="BC740" s="93"/>
      <c r="BD740" s="93"/>
      <c r="BE740" s="93"/>
      <c r="BF740" s="93"/>
      <c r="BG740" s="93"/>
      <c r="BH740" s="93"/>
      <c r="BI740" s="93"/>
      <c r="BJ740" s="93"/>
      <c r="BK740" s="93"/>
      <c r="BL740" s="93"/>
      <c r="BM740" s="93"/>
      <c r="BN740" s="93"/>
      <c r="BO740" s="93"/>
      <c r="BP740" s="93"/>
      <c r="BQ740" s="93"/>
      <c r="BR740" s="93"/>
      <c r="BS740" s="93"/>
      <c r="BT740" s="93"/>
      <c r="BU740" s="93"/>
      <c r="BV740" s="93"/>
      <c r="BW740" s="93"/>
      <c r="BX740" s="93"/>
      <c r="BY740" s="93"/>
      <c r="BZ740" s="93"/>
      <c r="CA740" s="93"/>
      <c r="CB740" s="93"/>
      <c r="CC740" s="93"/>
      <c r="CD740" s="93"/>
      <c r="CE740" s="93"/>
      <c r="CF740" s="93"/>
      <c r="CG740" s="93"/>
      <c r="CH740" s="93"/>
      <c r="CI740" s="93"/>
      <c r="CJ740" s="93"/>
      <c r="CK740" s="93"/>
      <c r="CL740" s="93"/>
      <c r="CM740" s="93"/>
      <c r="CN740" s="93"/>
      <c r="CO740" s="93"/>
      <c r="CP740" s="93"/>
      <c r="CQ740" s="93"/>
      <c r="CR740" s="93"/>
      <c r="CS740" s="93"/>
      <c r="CT740" s="93"/>
      <c r="CU740" s="93"/>
      <c r="CV740" s="93"/>
      <c r="CW740" s="93"/>
      <c r="CX740" s="93"/>
      <c r="CY740" s="93"/>
      <c r="CZ740" s="93"/>
      <c r="DA740" s="93"/>
      <c r="DB740" s="93"/>
      <c r="DC740" s="93"/>
      <c r="DD740" s="93"/>
      <c r="DE740" s="93"/>
      <c r="DF740" s="93"/>
      <c r="DG740" s="93"/>
      <c r="DH740" s="93"/>
      <c r="DI740" s="93"/>
      <c r="DJ740" s="93"/>
      <c r="DK740" s="93"/>
      <c r="DL740" s="93"/>
      <c r="DM740" s="93"/>
      <c r="DN740" s="93"/>
      <c r="DO740" s="93"/>
      <c r="DP740" s="93"/>
      <c r="DQ740" s="93"/>
      <c r="DR740" s="93"/>
    </row>
    <row r="741">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c r="AA741" s="93"/>
      <c r="AB741" s="93"/>
      <c r="AC741" s="93"/>
      <c r="AD741" s="93"/>
      <c r="AE741" s="93"/>
      <c r="AF741" s="93"/>
      <c r="AG741" s="93"/>
      <c r="AH741" s="93"/>
      <c r="AI741" s="93"/>
      <c r="AJ741" s="93"/>
      <c r="AK741" s="93"/>
      <c r="AL741" s="93"/>
      <c r="AM741" s="93"/>
      <c r="AN741" s="93"/>
      <c r="AO741" s="93"/>
      <c r="AP741" s="93"/>
      <c r="AQ741" s="93"/>
      <c r="AR741" s="93"/>
      <c r="AS741" s="93"/>
      <c r="AT741" s="93"/>
      <c r="AU741" s="93"/>
      <c r="AV741" s="93"/>
      <c r="AW741" s="93"/>
      <c r="AX741" s="93"/>
      <c r="AY741" s="93"/>
      <c r="AZ741" s="93"/>
      <c r="BA741" s="93"/>
      <c r="BB741" s="93"/>
      <c r="BC741" s="93"/>
      <c r="BD741" s="93"/>
      <c r="BE741" s="93"/>
      <c r="BF741" s="93"/>
      <c r="BG741" s="93"/>
      <c r="BH741" s="93"/>
      <c r="BI741" s="93"/>
      <c r="BJ741" s="93"/>
      <c r="BK741" s="93"/>
      <c r="BL741" s="93"/>
      <c r="BM741" s="93"/>
      <c r="BN741" s="93"/>
      <c r="BO741" s="93"/>
      <c r="BP741" s="93"/>
      <c r="BQ741" s="93"/>
      <c r="BR741" s="93"/>
      <c r="BS741" s="93"/>
      <c r="BT741" s="93"/>
      <c r="BU741" s="93"/>
      <c r="BV741" s="93"/>
      <c r="BW741" s="93"/>
      <c r="BX741" s="93"/>
      <c r="BY741" s="93"/>
      <c r="BZ741" s="93"/>
      <c r="CA741" s="93"/>
      <c r="CB741" s="93"/>
      <c r="CC741" s="93"/>
      <c r="CD741" s="93"/>
      <c r="CE741" s="93"/>
      <c r="CF741" s="93"/>
      <c r="CG741" s="93"/>
      <c r="CH741" s="93"/>
      <c r="CI741" s="93"/>
      <c r="CJ741" s="93"/>
      <c r="CK741" s="93"/>
      <c r="CL741" s="93"/>
      <c r="CM741" s="93"/>
      <c r="CN741" s="93"/>
      <c r="CO741" s="93"/>
      <c r="CP741" s="93"/>
      <c r="CQ741" s="93"/>
      <c r="CR741" s="93"/>
      <c r="CS741" s="93"/>
      <c r="CT741" s="93"/>
      <c r="CU741" s="93"/>
      <c r="CV741" s="93"/>
      <c r="CW741" s="93"/>
      <c r="CX741" s="93"/>
      <c r="CY741" s="93"/>
      <c r="CZ741" s="93"/>
      <c r="DA741" s="93"/>
      <c r="DB741" s="93"/>
      <c r="DC741" s="93"/>
      <c r="DD741" s="93"/>
      <c r="DE741" s="93"/>
      <c r="DF741" s="93"/>
      <c r="DG741" s="93"/>
      <c r="DH741" s="93"/>
      <c r="DI741" s="93"/>
      <c r="DJ741" s="93"/>
      <c r="DK741" s="93"/>
      <c r="DL741" s="93"/>
      <c r="DM741" s="93"/>
      <c r="DN741" s="93"/>
      <c r="DO741" s="93"/>
      <c r="DP741" s="93"/>
      <c r="DQ741" s="93"/>
      <c r="DR741" s="93"/>
    </row>
    <row r="742">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c r="AA742" s="93"/>
      <c r="AB742" s="93"/>
      <c r="AC742" s="93"/>
      <c r="AD742" s="93"/>
      <c r="AE742" s="93"/>
      <c r="AF742" s="93"/>
      <c r="AG742" s="93"/>
      <c r="AH742" s="93"/>
      <c r="AI742" s="93"/>
      <c r="AJ742" s="93"/>
      <c r="AK742" s="93"/>
      <c r="AL742" s="93"/>
      <c r="AM742" s="93"/>
      <c r="AN742" s="93"/>
      <c r="AO742" s="93"/>
      <c r="AP742" s="93"/>
      <c r="AQ742" s="93"/>
      <c r="AR742" s="93"/>
      <c r="AS742" s="93"/>
      <c r="AT742" s="93"/>
      <c r="AU742" s="93"/>
      <c r="AV742" s="93"/>
      <c r="AW742" s="93"/>
      <c r="AX742" s="93"/>
      <c r="AY742" s="93"/>
      <c r="AZ742" s="93"/>
      <c r="BA742" s="93"/>
      <c r="BB742" s="93"/>
      <c r="BC742" s="93"/>
      <c r="BD742" s="93"/>
      <c r="BE742" s="93"/>
      <c r="BF742" s="93"/>
      <c r="BG742" s="93"/>
      <c r="BH742" s="93"/>
      <c r="BI742" s="93"/>
      <c r="BJ742" s="93"/>
      <c r="BK742" s="93"/>
      <c r="BL742" s="93"/>
      <c r="BM742" s="93"/>
      <c r="BN742" s="93"/>
      <c r="BO742" s="93"/>
      <c r="BP742" s="93"/>
      <c r="BQ742" s="93"/>
      <c r="BR742" s="93"/>
      <c r="BS742" s="93"/>
      <c r="BT742" s="93"/>
      <c r="BU742" s="93"/>
      <c r="BV742" s="93"/>
      <c r="BW742" s="93"/>
      <c r="BX742" s="93"/>
      <c r="BY742" s="93"/>
      <c r="BZ742" s="93"/>
      <c r="CA742" s="93"/>
      <c r="CB742" s="93"/>
      <c r="CC742" s="93"/>
      <c r="CD742" s="93"/>
      <c r="CE742" s="93"/>
      <c r="CF742" s="93"/>
      <c r="CG742" s="93"/>
      <c r="CH742" s="93"/>
      <c r="CI742" s="93"/>
      <c r="CJ742" s="93"/>
      <c r="CK742" s="93"/>
      <c r="CL742" s="93"/>
      <c r="CM742" s="93"/>
      <c r="CN742" s="93"/>
      <c r="CO742" s="93"/>
      <c r="CP742" s="93"/>
      <c r="CQ742" s="93"/>
      <c r="CR742" s="93"/>
      <c r="CS742" s="93"/>
      <c r="CT742" s="93"/>
      <c r="CU742" s="93"/>
      <c r="CV742" s="93"/>
      <c r="CW742" s="93"/>
      <c r="CX742" s="93"/>
      <c r="CY742" s="93"/>
      <c r="CZ742" s="93"/>
      <c r="DA742" s="93"/>
      <c r="DB742" s="93"/>
      <c r="DC742" s="93"/>
      <c r="DD742" s="93"/>
      <c r="DE742" s="93"/>
      <c r="DF742" s="93"/>
      <c r="DG742" s="93"/>
      <c r="DH742" s="93"/>
      <c r="DI742" s="93"/>
      <c r="DJ742" s="93"/>
      <c r="DK742" s="93"/>
      <c r="DL742" s="93"/>
      <c r="DM742" s="93"/>
      <c r="DN742" s="93"/>
      <c r="DO742" s="93"/>
      <c r="DP742" s="93"/>
      <c r="DQ742" s="93"/>
      <c r="DR742" s="93"/>
    </row>
    <row r="743">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c r="AA743" s="93"/>
      <c r="AB743" s="93"/>
      <c r="AC743" s="93"/>
      <c r="AD743" s="93"/>
      <c r="AE743" s="93"/>
      <c r="AF743" s="93"/>
      <c r="AG743" s="93"/>
      <c r="AH743" s="93"/>
      <c r="AI743" s="93"/>
      <c r="AJ743" s="93"/>
      <c r="AK743" s="93"/>
      <c r="AL743" s="93"/>
      <c r="AM743" s="93"/>
      <c r="AN743" s="93"/>
      <c r="AO743" s="93"/>
      <c r="AP743" s="93"/>
      <c r="AQ743" s="93"/>
      <c r="AR743" s="93"/>
      <c r="AS743" s="93"/>
      <c r="AT743" s="93"/>
      <c r="AU743" s="93"/>
      <c r="AV743" s="93"/>
      <c r="AW743" s="93"/>
      <c r="AX743" s="93"/>
      <c r="AY743" s="93"/>
      <c r="AZ743" s="93"/>
      <c r="BA743" s="93"/>
      <c r="BB743" s="93"/>
      <c r="BC743" s="93"/>
      <c r="BD743" s="93"/>
      <c r="BE743" s="93"/>
      <c r="BF743" s="93"/>
      <c r="BG743" s="93"/>
      <c r="BH743" s="93"/>
      <c r="BI743" s="93"/>
      <c r="BJ743" s="93"/>
      <c r="BK743" s="93"/>
      <c r="BL743" s="93"/>
      <c r="BM743" s="93"/>
      <c r="BN743" s="93"/>
      <c r="BO743" s="93"/>
      <c r="BP743" s="93"/>
      <c r="BQ743" s="93"/>
      <c r="BR743" s="93"/>
      <c r="BS743" s="93"/>
      <c r="BT743" s="93"/>
      <c r="BU743" s="93"/>
      <c r="BV743" s="93"/>
      <c r="BW743" s="93"/>
      <c r="BX743" s="93"/>
      <c r="BY743" s="93"/>
      <c r="BZ743" s="93"/>
      <c r="CA743" s="93"/>
      <c r="CB743" s="93"/>
      <c r="CC743" s="93"/>
      <c r="CD743" s="93"/>
      <c r="CE743" s="93"/>
      <c r="CF743" s="93"/>
      <c r="CG743" s="93"/>
      <c r="CH743" s="93"/>
      <c r="CI743" s="93"/>
      <c r="CJ743" s="93"/>
      <c r="CK743" s="93"/>
      <c r="CL743" s="93"/>
      <c r="CM743" s="93"/>
      <c r="CN743" s="93"/>
      <c r="CO743" s="93"/>
      <c r="CP743" s="93"/>
      <c r="CQ743" s="93"/>
      <c r="CR743" s="93"/>
      <c r="CS743" s="93"/>
      <c r="CT743" s="93"/>
      <c r="CU743" s="93"/>
      <c r="CV743" s="93"/>
      <c r="CW743" s="93"/>
      <c r="CX743" s="93"/>
      <c r="CY743" s="93"/>
      <c r="CZ743" s="93"/>
      <c r="DA743" s="93"/>
      <c r="DB743" s="93"/>
      <c r="DC743" s="93"/>
      <c r="DD743" s="93"/>
      <c r="DE743" s="93"/>
      <c r="DF743" s="93"/>
      <c r="DG743" s="93"/>
      <c r="DH743" s="93"/>
      <c r="DI743" s="93"/>
      <c r="DJ743" s="93"/>
      <c r="DK743" s="93"/>
      <c r="DL743" s="93"/>
      <c r="DM743" s="93"/>
      <c r="DN743" s="93"/>
      <c r="DO743" s="93"/>
      <c r="DP743" s="93"/>
      <c r="DQ743" s="93"/>
      <c r="DR743" s="93"/>
    </row>
    <row r="744">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c r="AA744" s="93"/>
      <c r="AB744" s="93"/>
      <c r="AC744" s="93"/>
      <c r="AD744" s="93"/>
      <c r="AE744" s="93"/>
      <c r="AF744" s="93"/>
      <c r="AG744" s="93"/>
      <c r="AH744" s="93"/>
      <c r="AI744" s="93"/>
      <c r="AJ744" s="93"/>
      <c r="AK744" s="93"/>
      <c r="AL744" s="93"/>
      <c r="AM744" s="93"/>
      <c r="AN744" s="93"/>
      <c r="AO744" s="93"/>
      <c r="AP744" s="93"/>
      <c r="AQ744" s="93"/>
      <c r="AR744" s="93"/>
      <c r="AS744" s="93"/>
      <c r="AT744" s="93"/>
      <c r="AU744" s="93"/>
      <c r="AV744" s="93"/>
      <c r="AW744" s="93"/>
      <c r="AX744" s="93"/>
      <c r="AY744" s="93"/>
      <c r="AZ744" s="93"/>
      <c r="BA744" s="93"/>
      <c r="BB744" s="93"/>
      <c r="BC744" s="93"/>
      <c r="BD744" s="93"/>
      <c r="BE744" s="93"/>
      <c r="BF744" s="93"/>
      <c r="BG744" s="93"/>
      <c r="BH744" s="93"/>
      <c r="BI744" s="93"/>
      <c r="BJ744" s="93"/>
      <c r="BK744" s="93"/>
      <c r="BL744" s="93"/>
      <c r="BM744" s="93"/>
      <c r="BN744" s="93"/>
      <c r="BO744" s="93"/>
      <c r="BP744" s="93"/>
      <c r="BQ744" s="93"/>
      <c r="BR744" s="93"/>
      <c r="BS744" s="93"/>
      <c r="BT744" s="93"/>
      <c r="BU744" s="93"/>
      <c r="BV744" s="93"/>
      <c r="BW744" s="93"/>
      <c r="BX744" s="93"/>
      <c r="BY744" s="93"/>
      <c r="BZ744" s="93"/>
      <c r="CA744" s="93"/>
      <c r="CB744" s="93"/>
      <c r="CC744" s="93"/>
      <c r="CD744" s="93"/>
      <c r="CE744" s="93"/>
      <c r="CF744" s="93"/>
      <c r="CG744" s="93"/>
      <c r="CH744" s="93"/>
      <c r="CI744" s="93"/>
      <c r="CJ744" s="93"/>
      <c r="CK744" s="93"/>
      <c r="CL744" s="93"/>
      <c r="CM744" s="93"/>
      <c r="CN744" s="93"/>
      <c r="CO744" s="93"/>
      <c r="CP744" s="93"/>
      <c r="CQ744" s="93"/>
      <c r="CR744" s="93"/>
      <c r="CS744" s="93"/>
      <c r="CT744" s="93"/>
      <c r="CU744" s="93"/>
      <c r="CV744" s="93"/>
      <c r="CW744" s="93"/>
      <c r="CX744" s="93"/>
      <c r="CY744" s="93"/>
      <c r="CZ744" s="93"/>
      <c r="DA744" s="93"/>
      <c r="DB744" s="93"/>
      <c r="DC744" s="93"/>
      <c r="DD744" s="93"/>
      <c r="DE744" s="93"/>
      <c r="DF744" s="93"/>
      <c r="DG744" s="93"/>
      <c r="DH744" s="93"/>
      <c r="DI744" s="93"/>
      <c r="DJ744" s="93"/>
      <c r="DK744" s="93"/>
      <c r="DL744" s="93"/>
      <c r="DM744" s="93"/>
      <c r="DN744" s="93"/>
      <c r="DO744" s="93"/>
      <c r="DP744" s="93"/>
      <c r="DQ744" s="93"/>
      <c r="DR744" s="93"/>
    </row>
    <row r="745">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c r="AA745" s="93"/>
      <c r="AB745" s="93"/>
      <c r="AC745" s="93"/>
      <c r="AD745" s="93"/>
      <c r="AE745" s="93"/>
      <c r="AF745" s="93"/>
      <c r="AG745" s="93"/>
      <c r="AH745" s="93"/>
      <c r="AI745" s="93"/>
      <c r="AJ745" s="93"/>
      <c r="AK745" s="93"/>
      <c r="AL745" s="93"/>
      <c r="AM745" s="93"/>
      <c r="AN745" s="93"/>
      <c r="AO745" s="93"/>
      <c r="AP745" s="93"/>
      <c r="AQ745" s="93"/>
      <c r="AR745" s="93"/>
      <c r="AS745" s="93"/>
      <c r="AT745" s="93"/>
      <c r="AU745" s="93"/>
      <c r="AV745" s="93"/>
      <c r="AW745" s="93"/>
      <c r="AX745" s="93"/>
      <c r="AY745" s="93"/>
      <c r="AZ745" s="93"/>
      <c r="BA745" s="93"/>
      <c r="BB745" s="93"/>
      <c r="BC745" s="93"/>
      <c r="BD745" s="93"/>
      <c r="BE745" s="93"/>
      <c r="BF745" s="93"/>
      <c r="BG745" s="93"/>
      <c r="BH745" s="93"/>
      <c r="BI745" s="93"/>
      <c r="BJ745" s="93"/>
      <c r="BK745" s="93"/>
      <c r="BL745" s="93"/>
      <c r="BM745" s="93"/>
      <c r="BN745" s="93"/>
      <c r="BO745" s="93"/>
      <c r="BP745" s="93"/>
      <c r="BQ745" s="93"/>
      <c r="BR745" s="93"/>
      <c r="BS745" s="93"/>
      <c r="BT745" s="93"/>
      <c r="BU745" s="93"/>
      <c r="BV745" s="93"/>
      <c r="BW745" s="93"/>
      <c r="BX745" s="93"/>
      <c r="BY745" s="93"/>
      <c r="BZ745" s="93"/>
      <c r="CA745" s="93"/>
      <c r="CB745" s="93"/>
      <c r="CC745" s="93"/>
      <c r="CD745" s="93"/>
      <c r="CE745" s="93"/>
      <c r="CF745" s="93"/>
      <c r="CG745" s="93"/>
      <c r="CH745" s="93"/>
      <c r="CI745" s="93"/>
      <c r="CJ745" s="93"/>
      <c r="CK745" s="93"/>
      <c r="CL745" s="93"/>
      <c r="CM745" s="93"/>
      <c r="CN745" s="93"/>
      <c r="CO745" s="93"/>
      <c r="CP745" s="93"/>
      <c r="CQ745" s="93"/>
      <c r="CR745" s="93"/>
      <c r="CS745" s="93"/>
      <c r="CT745" s="93"/>
      <c r="CU745" s="93"/>
      <c r="CV745" s="93"/>
      <c r="CW745" s="93"/>
      <c r="CX745" s="93"/>
      <c r="CY745" s="93"/>
      <c r="CZ745" s="93"/>
      <c r="DA745" s="93"/>
      <c r="DB745" s="93"/>
      <c r="DC745" s="93"/>
      <c r="DD745" s="93"/>
      <c r="DE745" s="93"/>
      <c r="DF745" s="93"/>
      <c r="DG745" s="93"/>
      <c r="DH745" s="93"/>
      <c r="DI745" s="93"/>
      <c r="DJ745" s="93"/>
      <c r="DK745" s="93"/>
      <c r="DL745" s="93"/>
      <c r="DM745" s="93"/>
      <c r="DN745" s="93"/>
      <c r="DO745" s="93"/>
      <c r="DP745" s="93"/>
      <c r="DQ745" s="93"/>
      <c r="DR745" s="93"/>
    </row>
    <row r="746">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c r="AA746" s="93"/>
      <c r="AB746" s="93"/>
      <c r="AC746" s="93"/>
      <c r="AD746" s="93"/>
      <c r="AE746" s="93"/>
      <c r="AF746" s="93"/>
      <c r="AG746" s="93"/>
      <c r="AH746" s="93"/>
      <c r="AI746" s="93"/>
      <c r="AJ746" s="93"/>
      <c r="AK746" s="93"/>
      <c r="AL746" s="93"/>
      <c r="AM746" s="93"/>
      <c r="AN746" s="93"/>
      <c r="AO746" s="93"/>
      <c r="AP746" s="93"/>
      <c r="AQ746" s="93"/>
      <c r="AR746" s="93"/>
      <c r="AS746" s="93"/>
      <c r="AT746" s="93"/>
      <c r="AU746" s="93"/>
      <c r="AV746" s="93"/>
      <c r="AW746" s="93"/>
      <c r="AX746" s="93"/>
      <c r="AY746" s="93"/>
      <c r="AZ746" s="93"/>
      <c r="BA746" s="93"/>
      <c r="BB746" s="93"/>
      <c r="BC746" s="93"/>
      <c r="BD746" s="93"/>
      <c r="BE746" s="93"/>
      <c r="BF746" s="93"/>
      <c r="BG746" s="93"/>
      <c r="BH746" s="93"/>
      <c r="BI746" s="93"/>
      <c r="BJ746" s="93"/>
      <c r="BK746" s="93"/>
      <c r="BL746" s="93"/>
      <c r="BM746" s="93"/>
      <c r="BN746" s="93"/>
      <c r="BO746" s="93"/>
      <c r="BP746" s="93"/>
      <c r="BQ746" s="93"/>
      <c r="BR746" s="93"/>
      <c r="BS746" s="93"/>
      <c r="BT746" s="93"/>
      <c r="BU746" s="93"/>
      <c r="BV746" s="93"/>
      <c r="BW746" s="93"/>
      <c r="BX746" s="93"/>
      <c r="BY746" s="93"/>
      <c r="BZ746" s="93"/>
      <c r="CA746" s="93"/>
      <c r="CB746" s="93"/>
      <c r="CC746" s="93"/>
      <c r="CD746" s="93"/>
      <c r="CE746" s="93"/>
      <c r="CF746" s="93"/>
      <c r="CG746" s="93"/>
      <c r="CH746" s="93"/>
      <c r="CI746" s="93"/>
      <c r="CJ746" s="93"/>
      <c r="CK746" s="93"/>
      <c r="CL746" s="93"/>
      <c r="CM746" s="93"/>
      <c r="CN746" s="93"/>
      <c r="CO746" s="93"/>
      <c r="CP746" s="93"/>
      <c r="CQ746" s="93"/>
      <c r="CR746" s="93"/>
      <c r="CS746" s="93"/>
      <c r="CT746" s="93"/>
      <c r="CU746" s="93"/>
      <c r="CV746" s="93"/>
      <c r="CW746" s="93"/>
      <c r="CX746" s="93"/>
      <c r="CY746" s="93"/>
      <c r="CZ746" s="93"/>
      <c r="DA746" s="93"/>
      <c r="DB746" s="93"/>
      <c r="DC746" s="93"/>
      <c r="DD746" s="93"/>
      <c r="DE746" s="93"/>
      <c r="DF746" s="93"/>
      <c r="DG746" s="93"/>
      <c r="DH746" s="93"/>
      <c r="DI746" s="93"/>
      <c r="DJ746" s="93"/>
      <c r="DK746" s="93"/>
      <c r="DL746" s="93"/>
      <c r="DM746" s="93"/>
      <c r="DN746" s="93"/>
      <c r="DO746" s="93"/>
      <c r="DP746" s="93"/>
      <c r="DQ746" s="93"/>
      <c r="DR746" s="93"/>
    </row>
    <row r="747">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c r="AA747" s="93"/>
      <c r="AB747" s="93"/>
      <c r="AC747" s="93"/>
      <c r="AD747" s="93"/>
      <c r="AE747" s="93"/>
      <c r="AF747" s="93"/>
      <c r="AG747" s="93"/>
      <c r="AH747" s="93"/>
      <c r="AI747" s="93"/>
      <c r="AJ747" s="93"/>
      <c r="AK747" s="93"/>
      <c r="AL747" s="93"/>
      <c r="AM747" s="93"/>
      <c r="AN747" s="93"/>
      <c r="AO747" s="93"/>
      <c r="AP747" s="93"/>
      <c r="AQ747" s="93"/>
      <c r="AR747" s="93"/>
      <c r="AS747" s="93"/>
      <c r="AT747" s="93"/>
      <c r="AU747" s="93"/>
      <c r="AV747" s="93"/>
      <c r="AW747" s="93"/>
      <c r="AX747" s="93"/>
      <c r="AY747" s="93"/>
      <c r="AZ747" s="93"/>
      <c r="BA747" s="93"/>
      <c r="BB747" s="93"/>
      <c r="BC747" s="93"/>
      <c r="BD747" s="93"/>
      <c r="BE747" s="93"/>
      <c r="BF747" s="93"/>
      <c r="BG747" s="93"/>
      <c r="BH747" s="93"/>
      <c r="BI747" s="93"/>
      <c r="BJ747" s="93"/>
      <c r="BK747" s="93"/>
      <c r="BL747" s="93"/>
      <c r="BM747" s="93"/>
      <c r="BN747" s="93"/>
      <c r="BO747" s="93"/>
      <c r="BP747" s="93"/>
      <c r="BQ747" s="93"/>
      <c r="BR747" s="93"/>
      <c r="BS747" s="93"/>
      <c r="BT747" s="93"/>
      <c r="BU747" s="93"/>
      <c r="BV747" s="93"/>
      <c r="BW747" s="93"/>
      <c r="BX747" s="93"/>
      <c r="BY747" s="93"/>
      <c r="BZ747" s="93"/>
      <c r="CA747" s="93"/>
      <c r="CB747" s="93"/>
      <c r="CC747" s="93"/>
      <c r="CD747" s="93"/>
      <c r="CE747" s="93"/>
      <c r="CF747" s="93"/>
      <c r="CG747" s="93"/>
      <c r="CH747" s="93"/>
      <c r="CI747" s="93"/>
      <c r="CJ747" s="93"/>
      <c r="CK747" s="93"/>
      <c r="CL747" s="93"/>
      <c r="CM747" s="93"/>
      <c r="CN747" s="93"/>
      <c r="CO747" s="93"/>
      <c r="CP747" s="93"/>
      <c r="CQ747" s="93"/>
      <c r="CR747" s="93"/>
      <c r="CS747" s="93"/>
      <c r="CT747" s="93"/>
      <c r="CU747" s="93"/>
      <c r="CV747" s="93"/>
      <c r="CW747" s="93"/>
      <c r="CX747" s="93"/>
      <c r="CY747" s="93"/>
      <c r="CZ747" s="93"/>
      <c r="DA747" s="93"/>
      <c r="DB747" s="93"/>
      <c r="DC747" s="93"/>
      <c r="DD747" s="93"/>
      <c r="DE747" s="93"/>
      <c r="DF747" s="93"/>
      <c r="DG747" s="93"/>
      <c r="DH747" s="93"/>
      <c r="DI747" s="93"/>
      <c r="DJ747" s="93"/>
      <c r="DK747" s="93"/>
      <c r="DL747" s="93"/>
      <c r="DM747" s="93"/>
      <c r="DN747" s="93"/>
      <c r="DO747" s="93"/>
      <c r="DP747" s="93"/>
      <c r="DQ747" s="93"/>
      <c r="DR747" s="93"/>
    </row>
    <row r="748">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c r="AA748" s="93"/>
      <c r="AB748" s="93"/>
      <c r="AC748" s="93"/>
      <c r="AD748" s="93"/>
      <c r="AE748" s="93"/>
      <c r="AF748" s="93"/>
      <c r="AG748" s="93"/>
      <c r="AH748" s="93"/>
      <c r="AI748" s="93"/>
      <c r="AJ748" s="93"/>
      <c r="AK748" s="93"/>
      <c r="AL748" s="93"/>
      <c r="AM748" s="93"/>
      <c r="AN748" s="93"/>
      <c r="AO748" s="93"/>
      <c r="AP748" s="93"/>
      <c r="AQ748" s="93"/>
      <c r="AR748" s="93"/>
      <c r="AS748" s="93"/>
      <c r="AT748" s="93"/>
      <c r="AU748" s="93"/>
      <c r="AV748" s="93"/>
      <c r="AW748" s="93"/>
      <c r="AX748" s="93"/>
      <c r="AY748" s="93"/>
      <c r="AZ748" s="93"/>
      <c r="BA748" s="93"/>
      <c r="BB748" s="93"/>
      <c r="BC748" s="93"/>
      <c r="BD748" s="93"/>
      <c r="BE748" s="93"/>
      <c r="BF748" s="93"/>
      <c r="BG748" s="93"/>
      <c r="BH748" s="93"/>
      <c r="BI748" s="93"/>
      <c r="BJ748" s="93"/>
      <c r="BK748" s="93"/>
      <c r="BL748" s="93"/>
      <c r="BM748" s="93"/>
      <c r="BN748" s="93"/>
      <c r="BO748" s="93"/>
      <c r="BP748" s="93"/>
      <c r="BQ748" s="93"/>
      <c r="BR748" s="93"/>
      <c r="BS748" s="93"/>
      <c r="BT748" s="93"/>
      <c r="BU748" s="93"/>
      <c r="BV748" s="93"/>
      <c r="BW748" s="93"/>
      <c r="BX748" s="93"/>
      <c r="BY748" s="93"/>
      <c r="BZ748" s="93"/>
      <c r="CA748" s="93"/>
      <c r="CB748" s="93"/>
      <c r="CC748" s="93"/>
      <c r="CD748" s="93"/>
      <c r="CE748" s="93"/>
      <c r="CF748" s="93"/>
      <c r="CG748" s="93"/>
      <c r="CH748" s="93"/>
      <c r="CI748" s="93"/>
      <c r="CJ748" s="93"/>
      <c r="CK748" s="93"/>
      <c r="CL748" s="93"/>
      <c r="CM748" s="93"/>
      <c r="CN748" s="93"/>
      <c r="CO748" s="93"/>
      <c r="CP748" s="93"/>
      <c r="CQ748" s="93"/>
      <c r="CR748" s="93"/>
      <c r="CS748" s="93"/>
      <c r="CT748" s="93"/>
      <c r="CU748" s="93"/>
      <c r="CV748" s="93"/>
      <c r="CW748" s="93"/>
      <c r="CX748" s="93"/>
      <c r="CY748" s="93"/>
      <c r="CZ748" s="93"/>
      <c r="DA748" s="93"/>
      <c r="DB748" s="93"/>
      <c r="DC748" s="93"/>
      <c r="DD748" s="93"/>
      <c r="DE748" s="93"/>
      <c r="DF748" s="93"/>
      <c r="DG748" s="93"/>
      <c r="DH748" s="93"/>
      <c r="DI748" s="93"/>
      <c r="DJ748" s="93"/>
      <c r="DK748" s="93"/>
      <c r="DL748" s="93"/>
      <c r="DM748" s="93"/>
      <c r="DN748" s="93"/>
      <c r="DO748" s="93"/>
      <c r="DP748" s="93"/>
      <c r="DQ748" s="93"/>
      <c r="DR748" s="93"/>
    </row>
    <row r="749">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c r="AA749" s="93"/>
      <c r="AB749" s="93"/>
      <c r="AC749" s="93"/>
      <c r="AD749" s="93"/>
      <c r="AE749" s="93"/>
      <c r="AF749" s="93"/>
      <c r="AG749" s="93"/>
      <c r="AH749" s="93"/>
      <c r="AI749" s="93"/>
      <c r="AJ749" s="93"/>
      <c r="AK749" s="93"/>
      <c r="AL749" s="93"/>
      <c r="AM749" s="93"/>
      <c r="AN749" s="93"/>
      <c r="AO749" s="93"/>
      <c r="AP749" s="93"/>
      <c r="AQ749" s="93"/>
      <c r="AR749" s="93"/>
      <c r="AS749" s="93"/>
      <c r="AT749" s="93"/>
      <c r="AU749" s="93"/>
      <c r="AV749" s="93"/>
      <c r="AW749" s="93"/>
      <c r="AX749" s="93"/>
      <c r="AY749" s="93"/>
      <c r="AZ749" s="93"/>
      <c r="BA749" s="93"/>
      <c r="BB749" s="93"/>
      <c r="BC749" s="93"/>
      <c r="BD749" s="93"/>
      <c r="BE749" s="93"/>
      <c r="BF749" s="93"/>
      <c r="BG749" s="93"/>
      <c r="BH749" s="93"/>
      <c r="BI749" s="93"/>
      <c r="BJ749" s="93"/>
      <c r="BK749" s="93"/>
      <c r="BL749" s="93"/>
      <c r="BM749" s="93"/>
      <c r="BN749" s="93"/>
      <c r="BO749" s="93"/>
      <c r="BP749" s="93"/>
      <c r="BQ749" s="93"/>
      <c r="BR749" s="93"/>
      <c r="BS749" s="93"/>
      <c r="BT749" s="93"/>
      <c r="BU749" s="93"/>
      <c r="BV749" s="93"/>
      <c r="BW749" s="93"/>
      <c r="BX749" s="93"/>
      <c r="BY749" s="93"/>
      <c r="BZ749" s="93"/>
      <c r="CA749" s="93"/>
      <c r="CB749" s="93"/>
      <c r="CC749" s="93"/>
      <c r="CD749" s="93"/>
      <c r="CE749" s="93"/>
      <c r="CF749" s="93"/>
      <c r="CG749" s="93"/>
      <c r="CH749" s="93"/>
      <c r="CI749" s="93"/>
      <c r="CJ749" s="93"/>
      <c r="CK749" s="93"/>
      <c r="CL749" s="93"/>
      <c r="CM749" s="93"/>
      <c r="CN749" s="93"/>
      <c r="CO749" s="93"/>
      <c r="CP749" s="93"/>
      <c r="CQ749" s="93"/>
      <c r="CR749" s="93"/>
      <c r="CS749" s="93"/>
      <c r="CT749" s="93"/>
      <c r="CU749" s="93"/>
      <c r="CV749" s="93"/>
      <c r="CW749" s="93"/>
      <c r="CX749" s="93"/>
      <c r="CY749" s="93"/>
      <c r="CZ749" s="93"/>
      <c r="DA749" s="93"/>
      <c r="DB749" s="93"/>
      <c r="DC749" s="93"/>
      <c r="DD749" s="93"/>
      <c r="DE749" s="93"/>
      <c r="DF749" s="93"/>
      <c r="DG749" s="93"/>
      <c r="DH749" s="93"/>
      <c r="DI749" s="93"/>
      <c r="DJ749" s="93"/>
      <c r="DK749" s="93"/>
      <c r="DL749" s="93"/>
      <c r="DM749" s="93"/>
      <c r="DN749" s="93"/>
      <c r="DO749" s="93"/>
      <c r="DP749" s="93"/>
      <c r="DQ749" s="93"/>
      <c r="DR749" s="93"/>
    </row>
    <row r="750">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c r="AA750" s="93"/>
      <c r="AB750" s="93"/>
      <c r="AC750" s="93"/>
      <c r="AD750" s="93"/>
      <c r="AE750" s="93"/>
      <c r="AF750" s="93"/>
      <c r="AG750" s="93"/>
      <c r="AH750" s="93"/>
      <c r="AI750" s="93"/>
      <c r="AJ750" s="93"/>
      <c r="AK750" s="93"/>
      <c r="AL750" s="93"/>
      <c r="AM750" s="93"/>
      <c r="AN750" s="93"/>
      <c r="AO750" s="93"/>
      <c r="AP750" s="93"/>
      <c r="AQ750" s="93"/>
      <c r="AR750" s="93"/>
      <c r="AS750" s="93"/>
      <c r="AT750" s="93"/>
      <c r="AU750" s="93"/>
      <c r="AV750" s="93"/>
      <c r="AW750" s="93"/>
      <c r="AX750" s="93"/>
      <c r="AY750" s="93"/>
      <c r="AZ750" s="93"/>
      <c r="BA750" s="93"/>
      <c r="BB750" s="93"/>
      <c r="BC750" s="93"/>
      <c r="BD750" s="93"/>
      <c r="BE750" s="93"/>
      <c r="BF750" s="93"/>
      <c r="BG750" s="93"/>
      <c r="BH750" s="93"/>
      <c r="BI750" s="93"/>
      <c r="BJ750" s="93"/>
      <c r="BK750" s="93"/>
      <c r="BL750" s="93"/>
      <c r="BM750" s="93"/>
      <c r="BN750" s="93"/>
      <c r="BO750" s="93"/>
      <c r="BP750" s="93"/>
      <c r="BQ750" s="93"/>
      <c r="BR750" s="93"/>
      <c r="BS750" s="93"/>
      <c r="BT750" s="93"/>
      <c r="BU750" s="93"/>
      <c r="BV750" s="93"/>
      <c r="BW750" s="93"/>
      <c r="BX750" s="93"/>
      <c r="BY750" s="93"/>
      <c r="BZ750" s="93"/>
      <c r="CA750" s="93"/>
      <c r="CB750" s="93"/>
      <c r="CC750" s="93"/>
      <c r="CD750" s="93"/>
      <c r="CE750" s="93"/>
      <c r="CF750" s="93"/>
      <c r="CG750" s="93"/>
      <c r="CH750" s="93"/>
      <c r="CI750" s="93"/>
      <c r="CJ750" s="93"/>
      <c r="CK750" s="93"/>
      <c r="CL750" s="93"/>
      <c r="CM750" s="93"/>
      <c r="CN750" s="93"/>
      <c r="CO750" s="93"/>
      <c r="CP750" s="93"/>
      <c r="CQ750" s="93"/>
      <c r="CR750" s="93"/>
      <c r="CS750" s="93"/>
      <c r="CT750" s="93"/>
      <c r="CU750" s="93"/>
      <c r="CV750" s="93"/>
      <c r="CW750" s="93"/>
      <c r="CX750" s="93"/>
      <c r="CY750" s="93"/>
      <c r="CZ750" s="93"/>
      <c r="DA750" s="93"/>
      <c r="DB750" s="93"/>
      <c r="DC750" s="93"/>
      <c r="DD750" s="93"/>
      <c r="DE750" s="93"/>
      <c r="DF750" s="93"/>
      <c r="DG750" s="93"/>
      <c r="DH750" s="93"/>
      <c r="DI750" s="93"/>
      <c r="DJ750" s="93"/>
      <c r="DK750" s="93"/>
      <c r="DL750" s="93"/>
      <c r="DM750" s="93"/>
      <c r="DN750" s="93"/>
      <c r="DO750" s="93"/>
      <c r="DP750" s="93"/>
      <c r="DQ750" s="93"/>
      <c r="DR750" s="93"/>
    </row>
    <row r="751">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c r="AA751" s="93"/>
      <c r="AB751" s="93"/>
      <c r="AC751" s="93"/>
      <c r="AD751" s="93"/>
      <c r="AE751" s="93"/>
      <c r="AF751" s="93"/>
      <c r="AG751" s="93"/>
      <c r="AH751" s="93"/>
      <c r="AI751" s="93"/>
      <c r="AJ751" s="93"/>
      <c r="AK751" s="93"/>
      <c r="AL751" s="93"/>
      <c r="AM751" s="93"/>
      <c r="AN751" s="93"/>
      <c r="AO751" s="93"/>
      <c r="AP751" s="93"/>
      <c r="AQ751" s="93"/>
      <c r="AR751" s="93"/>
      <c r="AS751" s="93"/>
      <c r="AT751" s="93"/>
      <c r="AU751" s="93"/>
      <c r="AV751" s="93"/>
      <c r="AW751" s="93"/>
      <c r="AX751" s="93"/>
      <c r="AY751" s="93"/>
      <c r="AZ751" s="93"/>
      <c r="BA751" s="93"/>
      <c r="BB751" s="93"/>
      <c r="BC751" s="93"/>
      <c r="BD751" s="93"/>
      <c r="BE751" s="93"/>
      <c r="BF751" s="93"/>
      <c r="BG751" s="93"/>
      <c r="BH751" s="93"/>
      <c r="BI751" s="93"/>
      <c r="BJ751" s="93"/>
      <c r="BK751" s="93"/>
      <c r="BL751" s="93"/>
      <c r="BM751" s="93"/>
      <c r="BN751" s="93"/>
      <c r="BO751" s="93"/>
      <c r="BP751" s="93"/>
      <c r="BQ751" s="93"/>
      <c r="BR751" s="93"/>
      <c r="BS751" s="93"/>
      <c r="BT751" s="93"/>
      <c r="BU751" s="93"/>
      <c r="BV751" s="93"/>
      <c r="BW751" s="93"/>
      <c r="BX751" s="93"/>
      <c r="BY751" s="93"/>
      <c r="BZ751" s="93"/>
      <c r="CA751" s="93"/>
      <c r="CB751" s="93"/>
      <c r="CC751" s="93"/>
      <c r="CD751" s="93"/>
      <c r="CE751" s="93"/>
      <c r="CF751" s="93"/>
      <c r="CG751" s="93"/>
      <c r="CH751" s="93"/>
      <c r="CI751" s="93"/>
      <c r="CJ751" s="93"/>
      <c r="CK751" s="93"/>
      <c r="CL751" s="93"/>
      <c r="CM751" s="93"/>
      <c r="CN751" s="93"/>
      <c r="CO751" s="93"/>
      <c r="CP751" s="93"/>
      <c r="CQ751" s="93"/>
      <c r="CR751" s="93"/>
      <c r="CS751" s="93"/>
      <c r="CT751" s="93"/>
      <c r="CU751" s="93"/>
      <c r="CV751" s="93"/>
      <c r="CW751" s="93"/>
      <c r="CX751" s="93"/>
      <c r="CY751" s="93"/>
      <c r="CZ751" s="93"/>
      <c r="DA751" s="93"/>
      <c r="DB751" s="93"/>
      <c r="DC751" s="93"/>
      <c r="DD751" s="93"/>
      <c r="DE751" s="93"/>
      <c r="DF751" s="93"/>
      <c r="DG751" s="93"/>
      <c r="DH751" s="93"/>
      <c r="DI751" s="93"/>
      <c r="DJ751" s="93"/>
      <c r="DK751" s="93"/>
      <c r="DL751" s="93"/>
      <c r="DM751" s="93"/>
      <c r="DN751" s="93"/>
      <c r="DO751" s="93"/>
      <c r="DP751" s="93"/>
      <c r="DQ751" s="93"/>
      <c r="DR751" s="93"/>
    </row>
    <row r="752">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c r="AA752" s="93"/>
      <c r="AB752" s="93"/>
      <c r="AC752" s="93"/>
      <c r="AD752" s="93"/>
      <c r="AE752" s="93"/>
      <c r="AF752" s="93"/>
      <c r="AG752" s="93"/>
      <c r="AH752" s="93"/>
      <c r="AI752" s="93"/>
      <c r="AJ752" s="93"/>
      <c r="AK752" s="93"/>
      <c r="AL752" s="93"/>
      <c r="AM752" s="93"/>
      <c r="AN752" s="93"/>
      <c r="AO752" s="93"/>
      <c r="AP752" s="93"/>
      <c r="AQ752" s="93"/>
      <c r="AR752" s="93"/>
      <c r="AS752" s="93"/>
      <c r="AT752" s="93"/>
      <c r="AU752" s="93"/>
      <c r="AV752" s="93"/>
      <c r="AW752" s="93"/>
      <c r="AX752" s="93"/>
      <c r="AY752" s="93"/>
      <c r="AZ752" s="93"/>
      <c r="BA752" s="93"/>
      <c r="BB752" s="93"/>
      <c r="BC752" s="93"/>
      <c r="BD752" s="93"/>
      <c r="BE752" s="93"/>
      <c r="BF752" s="93"/>
      <c r="BG752" s="93"/>
      <c r="BH752" s="93"/>
      <c r="BI752" s="93"/>
      <c r="BJ752" s="93"/>
      <c r="BK752" s="93"/>
      <c r="BL752" s="93"/>
      <c r="BM752" s="93"/>
      <c r="BN752" s="93"/>
      <c r="BO752" s="93"/>
      <c r="BP752" s="93"/>
      <c r="BQ752" s="93"/>
      <c r="BR752" s="93"/>
      <c r="BS752" s="93"/>
      <c r="BT752" s="93"/>
      <c r="BU752" s="93"/>
      <c r="BV752" s="93"/>
      <c r="BW752" s="93"/>
      <c r="BX752" s="93"/>
      <c r="BY752" s="93"/>
      <c r="BZ752" s="93"/>
      <c r="CA752" s="93"/>
      <c r="CB752" s="93"/>
      <c r="CC752" s="93"/>
      <c r="CD752" s="93"/>
      <c r="CE752" s="93"/>
      <c r="CF752" s="93"/>
      <c r="CG752" s="93"/>
      <c r="CH752" s="93"/>
      <c r="CI752" s="93"/>
      <c r="CJ752" s="93"/>
      <c r="CK752" s="93"/>
      <c r="CL752" s="93"/>
      <c r="CM752" s="93"/>
      <c r="CN752" s="93"/>
      <c r="CO752" s="93"/>
      <c r="CP752" s="93"/>
      <c r="CQ752" s="93"/>
      <c r="CR752" s="93"/>
      <c r="CS752" s="93"/>
      <c r="CT752" s="93"/>
      <c r="CU752" s="93"/>
      <c r="CV752" s="93"/>
      <c r="CW752" s="93"/>
      <c r="CX752" s="93"/>
      <c r="CY752" s="93"/>
      <c r="CZ752" s="93"/>
      <c r="DA752" s="93"/>
      <c r="DB752" s="93"/>
      <c r="DC752" s="93"/>
      <c r="DD752" s="93"/>
      <c r="DE752" s="93"/>
      <c r="DF752" s="93"/>
      <c r="DG752" s="93"/>
      <c r="DH752" s="93"/>
      <c r="DI752" s="93"/>
      <c r="DJ752" s="93"/>
      <c r="DK752" s="93"/>
      <c r="DL752" s="93"/>
      <c r="DM752" s="93"/>
      <c r="DN752" s="93"/>
      <c r="DO752" s="93"/>
      <c r="DP752" s="93"/>
      <c r="DQ752" s="93"/>
      <c r="DR752" s="93"/>
    </row>
    <row r="753">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c r="AA753" s="93"/>
      <c r="AB753" s="93"/>
      <c r="AC753" s="93"/>
      <c r="AD753" s="93"/>
      <c r="AE753" s="93"/>
      <c r="AF753" s="93"/>
      <c r="AG753" s="93"/>
      <c r="AH753" s="93"/>
      <c r="AI753" s="93"/>
      <c r="AJ753" s="93"/>
      <c r="AK753" s="93"/>
      <c r="AL753" s="93"/>
      <c r="AM753" s="93"/>
      <c r="AN753" s="93"/>
      <c r="AO753" s="93"/>
      <c r="AP753" s="93"/>
      <c r="AQ753" s="93"/>
      <c r="AR753" s="93"/>
      <c r="AS753" s="93"/>
      <c r="AT753" s="93"/>
      <c r="AU753" s="93"/>
      <c r="AV753" s="93"/>
      <c r="AW753" s="93"/>
      <c r="AX753" s="93"/>
      <c r="AY753" s="93"/>
      <c r="AZ753" s="93"/>
      <c r="BA753" s="93"/>
      <c r="BB753" s="93"/>
      <c r="BC753" s="93"/>
      <c r="BD753" s="93"/>
      <c r="BE753" s="93"/>
      <c r="BF753" s="93"/>
      <c r="BG753" s="93"/>
      <c r="BH753" s="93"/>
      <c r="BI753" s="93"/>
      <c r="BJ753" s="93"/>
      <c r="BK753" s="93"/>
      <c r="BL753" s="93"/>
      <c r="BM753" s="93"/>
      <c r="BN753" s="93"/>
      <c r="BO753" s="93"/>
      <c r="BP753" s="93"/>
      <c r="BQ753" s="93"/>
      <c r="BR753" s="93"/>
      <c r="BS753" s="93"/>
      <c r="BT753" s="93"/>
      <c r="BU753" s="93"/>
      <c r="BV753" s="93"/>
      <c r="BW753" s="93"/>
      <c r="BX753" s="93"/>
      <c r="BY753" s="93"/>
      <c r="BZ753" s="93"/>
      <c r="CA753" s="93"/>
      <c r="CB753" s="93"/>
      <c r="CC753" s="93"/>
      <c r="CD753" s="93"/>
      <c r="CE753" s="93"/>
      <c r="CF753" s="93"/>
      <c r="CG753" s="93"/>
      <c r="CH753" s="93"/>
      <c r="CI753" s="93"/>
      <c r="CJ753" s="93"/>
      <c r="CK753" s="93"/>
      <c r="CL753" s="93"/>
      <c r="CM753" s="93"/>
      <c r="CN753" s="93"/>
      <c r="CO753" s="93"/>
      <c r="CP753" s="93"/>
      <c r="CQ753" s="93"/>
      <c r="CR753" s="93"/>
      <c r="CS753" s="93"/>
      <c r="CT753" s="93"/>
      <c r="CU753" s="93"/>
      <c r="CV753" s="93"/>
      <c r="CW753" s="93"/>
      <c r="CX753" s="93"/>
      <c r="CY753" s="93"/>
      <c r="CZ753" s="93"/>
      <c r="DA753" s="93"/>
      <c r="DB753" s="93"/>
      <c r="DC753" s="93"/>
      <c r="DD753" s="93"/>
      <c r="DE753" s="93"/>
      <c r="DF753" s="93"/>
      <c r="DG753" s="93"/>
      <c r="DH753" s="93"/>
      <c r="DI753" s="93"/>
      <c r="DJ753" s="93"/>
      <c r="DK753" s="93"/>
      <c r="DL753" s="93"/>
      <c r="DM753" s="93"/>
      <c r="DN753" s="93"/>
      <c r="DO753" s="93"/>
      <c r="DP753" s="93"/>
      <c r="DQ753" s="93"/>
      <c r="DR753" s="93"/>
    </row>
    <row r="754">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c r="AA754" s="93"/>
      <c r="AB754" s="93"/>
      <c r="AC754" s="93"/>
      <c r="AD754" s="93"/>
      <c r="AE754" s="93"/>
      <c r="AF754" s="93"/>
      <c r="AG754" s="93"/>
      <c r="AH754" s="93"/>
      <c r="AI754" s="93"/>
      <c r="AJ754" s="93"/>
      <c r="AK754" s="93"/>
      <c r="AL754" s="93"/>
      <c r="AM754" s="93"/>
      <c r="AN754" s="93"/>
      <c r="AO754" s="93"/>
      <c r="AP754" s="93"/>
      <c r="AQ754" s="93"/>
      <c r="AR754" s="93"/>
      <c r="AS754" s="93"/>
      <c r="AT754" s="93"/>
      <c r="AU754" s="93"/>
      <c r="AV754" s="93"/>
      <c r="AW754" s="93"/>
      <c r="AX754" s="93"/>
      <c r="AY754" s="93"/>
      <c r="AZ754" s="93"/>
      <c r="BA754" s="93"/>
      <c r="BB754" s="93"/>
      <c r="BC754" s="93"/>
      <c r="BD754" s="93"/>
      <c r="BE754" s="93"/>
      <c r="BF754" s="93"/>
      <c r="BG754" s="93"/>
      <c r="BH754" s="93"/>
      <c r="BI754" s="93"/>
      <c r="BJ754" s="93"/>
      <c r="BK754" s="93"/>
      <c r="BL754" s="93"/>
      <c r="BM754" s="93"/>
      <c r="BN754" s="93"/>
      <c r="BO754" s="93"/>
      <c r="BP754" s="93"/>
      <c r="BQ754" s="93"/>
      <c r="BR754" s="93"/>
      <c r="BS754" s="93"/>
      <c r="BT754" s="93"/>
      <c r="BU754" s="93"/>
      <c r="BV754" s="93"/>
      <c r="BW754" s="93"/>
      <c r="BX754" s="93"/>
      <c r="BY754" s="93"/>
      <c r="BZ754" s="93"/>
      <c r="CA754" s="93"/>
      <c r="CB754" s="93"/>
      <c r="CC754" s="93"/>
      <c r="CD754" s="93"/>
      <c r="CE754" s="93"/>
      <c r="CF754" s="93"/>
      <c r="CG754" s="93"/>
      <c r="CH754" s="93"/>
      <c r="CI754" s="93"/>
      <c r="CJ754" s="93"/>
      <c r="CK754" s="93"/>
      <c r="CL754" s="93"/>
      <c r="CM754" s="93"/>
      <c r="CN754" s="93"/>
      <c r="CO754" s="93"/>
      <c r="CP754" s="93"/>
      <c r="CQ754" s="93"/>
      <c r="CR754" s="93"/>
      <c r="CS754" s="93"/>
      <c r="CT754" s="93"/>
      <c r="CU754" s="93"/>
      <c r="CV754" s="93"/>
      <c r="CW754" s="93"/>
      <c r="CX754" s="93"/>
      <c r="CY754" s="93"/>
      <c r="CZ754" s="93"/>
      <c r="DA754" s="93"/>
      <c r="DB754" s="93"/>
      <c r="DC754" s="93"/>
      <c r="DD754" s="93"/>
      <c r="DE754" s="93"/>
      <c r="DF754" s="93"/>
      <c r="DG754" s="93"/>
      <c r="DH754" s="93"/>
      <c r="DI754" s="93"/>
      <c r="DJ754" s="93"/>
      <c r="DK754" s="93"/>
      <c r="DL754" s="93"/>
      <c r="DM754" s="93"/>
      <c r="DN754" s="93"/>
      <c r="DO754" s="93"/>
      <c r="DP754" s="93"/>
      <c r="DQ754" s="93"/>
      <c r="DR754" s="93"/>
    </row>
    <row r="755">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c r="AA755" s="93"/>
      <c r="AB755" s="93"/>
      <c r="AC755" s="93"/>
      <c r="AD755" s="93"/>
      <c r="AE755" s="93"/>
      <c r="AF755" s="93"/>
      <c r="AG755" s="93"/>
      <c r="AH755" s="93"/>
      <c r="AI755" s="93"/>
      <c r="AJ755" s="93"/>
      <c r="AK755" s="93"/>
      <c r="AL755" s="93"/>
      <c r="AM755" s="93"/>
      <c r="AN755" s="93"/>
      <c r="AO755" s="93"/>
      <c r="AP755" s="93"/>
      <c r="AQ755" s="93"/>
      <c r="AR755" s="93"/>
      <c r="AS755" s="93"/>
      <c r="AT755" s="93"/>
      <c r="AU755" s="93"/>
      <c r="AV755" s="93"/>
      <c r="AW755" s="93"/>
      <c r="AX755" s="93"/>
      <c r="AY755" s="93"/>
      <c r="AZ755" s="93"/>
      <c r="BA755" s="93"/>
      <c r="BB755" s="93"/>
      <c r="BC755" s="93"/>
      <c r="BD755" s="93"/>
      <c r="BE755" s="93"/>
      <c r="BF755" s="93"/>
      <c r="BG755" s="93"/>
      <c r="BH755" s="93"/>
      <c r="BI755" s="93"/>
      <c r="BJ755" s="93"/>
      <c r="BK755" s="93"/>
      <c r="BL755" s="93"/>
      <c r="BM755" s="93"/>
      <c r="BN755" s="93"/>
      <c r="BO755" s="93"/>
      <c r="BP755" s="93"/>
      <c r="BQ755" s="93"/>
      <c r="BR755" s="93"/>
      <c r="BS755" s="93"/>
      <c r="BT755" s="93"/>
      <c r="BU755" s="93"/>
      <c r="BV755" s="93"/>
      <c r="BW755" s="93"/>
      <c r="BX755" s="93"/>
      <c r="BY755" s="93"/>
      <c r="BZ755" s="93"/>
      <c r="CA755" s="93"/>
      <c r="CB755" s="93"/>
      <c r="CC755" s="93"/>
      <c r="CD755" s="93"/>
      <c r="CE755" s="93"/>
      <c r="CF755" s="93"/>
      <c r="CG755" s="93"/>
      <c r="CH755" s="93"/>
      <c r="CI755" s="93"/>
      <c r="CJ755" s="93"/>
      <c r="CK755" s="93"/>
      <c r="CL755" s="93"/>
      <c r="CM755" s="93"/>
      <c r="CN755" s="93"/>
      <c r="CO755" s="93"/>
      <c r="CP755" s="93"/>
      <c r="CQ755" s="93"/>
      <c r="CR755" s="93"/>
      <c r="CS755" s="93"/>
      <c r="CT755" s="93"/>
      <c r="CU755" s="93"/>
      <c r="CV755" s="93"/>
      <c r="CW755" s="93"/>
      <c r="CX755" s="93"/>
      <c r="CY755" s="93"/>
      <c r="CZ755" s="93"/>
      <c r="DA755" s="93"/>
      <c r="DB755" s="93"/>
      <c r="DC755" s="93"/>
      <c r="DD755" s="93"/>
      <c r="DE755" s="93"/>
      <c r="DF755" s="93"/>
      <c r="DG755" s="93"/>
      <c r="DH755" s="93"/>
      <c r="DI755" s="93"/>
      <c r="DJ755" s="93"/>
      <c r="DK755" s="93"/>
      <c r="DL755" s="93"/>
      <c r="DM755" s="93"/>
      <c r="DN755" s="93"/>
      <c r="DO755" s="93"/>
      <c r="DP755" s="93"/>
      <c r="DQ755" s="93"/>
      <c r="DR755" s="93"/>
    </row>
    <row r="756">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c r="AA756" s="93"/>
      <c r="AB756" s="93"/>
      <c r="AC756" s="93"/>
      <c r="AD756" s="93"/>
      <c r="AE756" s="93"/>
      <c r="AF756" s="93"/>
      <c r="AG756" s="93"/>
      <c r="AH756" s="93"/>
      <c r="AI756" s="93"/>
      <c r="AW756" s="93"/>
      <c r="AX756" s="93"/>
      <c r="AY756" s="93"/>
      <c r="AZ756" s="93"/>
      <c r="BA756" s="93"/>
      <c r="BB756" s="93"/>
      <c r="BC756" s="93"/>
      <c r="BD756" s="93"/>
      <c r="BE756" s="93"/>
      <c r="BF756" s="93"/>
      <c r="BG756" s="93"/>
      <c r="BH756" s="93"/>
      <c r="BI756" s="93"/>
      <c r="BJ756" s="93"/>
      <c r="BK756" s="93"/>
      <c r="BL756" s="93"/>
      <c r="BM756" s="93"/>
      <c r="BN756" s="93"/>
      <c r="BO756" s="93"/>
      <c r="BP756" s="93"/>
      <c r="BQ756" s="93"/>
      <c r="BR756" s="93"/>
      <c r="BS756" s="93"/>
      <c r="BT756" s="93"/>
      <c r="BU756" s="93"/>
      <c r="BV756" s="93"/>
      <c r="BW756" s="93"/>
      <c r="BX756" s="93"/>
      <c r="BY756" s="93"/>
      <c r="BZ756" s="93"/>
      <c r="CA756" s="93"/>
      <c r="CB756" s="93"/>
      <c r="CC756" s="93"/>
      <c r="CD756" s="93"/>
      <c r="CE756" s="93"/>
      <c r="CF756" s="93"/>
      <c r="CG756" s="93"/>
      <c r="CH756" s="93"/>
      <c r="CI756" s="93"/>
      <c r="CJ756" s="93"/>
      <c r="CK756" s="93"/>
      <c r="CL756" s="93"/>
      <c r="CM756" s="93"/>
      <c r="CN756" s="93"/>
      <c r="CO756" s="93"/>
      <c r="CP756" s="93"/>
      <c r="CQ756" s="93"/>
      <c r="CR756" s="93"/>
      <c r="CS756" s="93"/>
      <c r="CT756" s="93"/>
      <c r="CU756" s="93"/>
      <c r="CV756" s="93"/>
      <c r="CW756" s="93"/>
      <c r="CX756" s="93"/>
      <c r="CY756" s="93"/>
      <c r="CZ756" s="93"/>
      <c r="DA756" s="93"/>
      <c r="DB756" s="93"/>
      <c r="DC756" s="93"/>
      <c r="DD756" s="93"/>
      <c r="DE756" s="93"/>
      <c r="DF756" s="93"/>
      <c r="DG756" s="93"/>
      <c r="DH756" s="93"/>
      <c r="DI756" s="93"/>
      <c r="DJ756" s="93"/>
      <c r="DK756" s="93"/>
      <c r="DL756" s="93"/>
      <c r="DM756" s="93"/>
      <c r="DN756" s="93"/>
      <c r="DO756" s="93"/>
      <c r="DP756" s="93"/>
      <c r="DQ756" s="93"/>
      <c r="DR756" s="93"/>
    </row>
    <row r="757">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c r="AA757" s="93"/>
      <c r="AB757" s="93"/>
      <c r="AC757" s="93"/>
      <c r="AD757" s="93"/>
      <c r="AE757" s="93"/>
      <c r="AF757" s="93"/>
      <c r="AG757" s="93"/>
      <c r="AH757" s="93"/>
      <c r="AI757" s="93"/>
      <c r="AW757" s="93"/>
      <c r="AX757" s="93"/>
      <c r="AY757" s="93"/>
      <c r="AZ757" s="93"/>
      <c r="BA757" s="93"/>
      <c r="BB757" s="93"/>
      <c r="BC757" s="93"/>
      <c r="BD757" s="93"/>
      <c r="BE757" s="93"/>
      <c r="BF757" s="93"/>
      <c r="BG757" s="93"/>
      <c r="BH757" s="93"/>
      <c r="BI757" s="93"/>
      <c r="BJ757" s="93"/>
      <c r="BK757" s="93"/>
      <c r="BL757" s="93"/>
      <c r="BM757" s="93"/>
      <c r="BN757" s="93"/>
      <c r="BO757" s="93"/>
      <c r="BP757" s="93"/>
      <c r="BQ757" s="93"/>
      <c r="BR757" s="93"/>
      <c r="BS757" s="93"/>
      <c r="BT757" s="93"/>
      <c r="BU757" s="93"/>
      <c r="BV757" s="93"/>
      <c r="BW757" s="93"/>
      <c r="BX757" s="93"/>
      <c r="BY757" s="93"/>
      <c r="BZ757" s="93"/>
      <c r="CA757" s="93"/>
      <c r="CB757" s="93"/>
      <c r="CC757" s="93"/>
      <c r="CD757" s="93"/>
      <c r="CE757" s="93"/>
      <c r="CF757" s="93"/>
      <c r="CG757" s="93"/>
      <c r="CH757" s="93"/>
      <c r="CI757" s="93"/>
      <c r="CJ757" s="93"/>
      <c r="CK757" s="93"/>
      <c r="CL757" s="93"/>
      <c r="CM757" s="93"/>
      <c r="CN757" s="93"/>
      <c r="CO757" s="93"/>
      <c r="CP757" s="93"/>
      <c r="CQ757" s="93"/>
      <c r="CR757" s="93"/>
      <c r="CS757" s="93"/>
      <c r="CT757" s="93"/>
      <c r="CU757" s="93"/>
      <c r="CV757" s="93"/>
      <c r="CW757" s="93"/>
      <c r="CX757" s="93"/>
      <c r="CY757" s="93"/>
      <c r="CZ757" s="93"/>
      <c r="DA757" s="93"/>
      <c r="DB757" s="93"/>
      <c r="DC757" s="93"/>
      <c r="DD757" s="93"/>
      <c r="DE757" s="93"/>
      <c r="DF757" s="93"/>
      <c r="DG757" s="93"/>
      <c r="DH757" s="93"/>
      <c r="DI757" s="93"/>
      <c r="DJ757" s="93"/>
      <c r="DK757" s="93"/>
      <c r="DL757" s="93"/>
      <c r="DM757" s="93"/>
      <c r="DN757" s="93"/>
      <c r="DO757" s="93"/>
      <c r="DP757" s="93"/>
      <c r="DQ757" s="93"/>
      <c r="DR757" s="93"/>
    </row>
    <row r="758">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c r="AA758" s="93"/>
      <c r="AB758" s="93"/>
      <c r="AC758" s="93"/>
      <c r="AD758" s="93"/>
      <c r="AE758" s="93"/>
      <c r="AF758" s="93"/>
      <c r="AG758" s="93"/>
      <c r="AH758" s="93"/>
      <c r="AI758" s="93"/>
      <c r="AW758" s="93"/>
      <c r="AX758" s="93"/>
      <c r="AY758" s="93"/>
      <c r="AZ758" s="93"/>
      <c r="BA758" s="93"/>
      <c r="BB758" s="93"/>
      <c r="BC758" s="93"/>
      <c r="BD758" s="93"/>
      <c r="BE758" s="93"/>
      <c r="BF758" s="93"/>
      <c r="BG758" s="93"/>
      <c r="BH758" s="93"/>
      <c r="BI758" s="93"/>
      <c r="BJ758" s="93"/>
      <c r="BK758" s="93"/>
      <c r="BL758" s="93"/>
      <c r="BM758" s="93"/>
      <c r="BN758" s="93"/>
      <c r="BO758" s="93"/>
      <c r="BP758" s="93"/>
      <c r="BQ758" s="93"/>
      <c r="BR758" s="93"/>
      <c r="BS758" s="93"/>
      <c r="BT758" s="93"/>
      <c r="BU758" s="93"/>
      <c r="BV758" s="93"/>
      <c r="BW758" s="93"/>
      <c r="BX758" s="93"/>
      <c r="BY758" s="93"/>
      <c r="BZ758" s="93"/>
      <c r="CA758" s="93"/>
      <c r="CB758" s="93"/>
      <c r="CC758" s="93"/>
      <c r="CD758" s="93"/>
      <c r="CE758" s="93"/>
      <c r="CF758" s="93"/>
      <c r="CG758" s="93"/>
      <c r="CH758" s="93"/>
      <c r="CI758" s="93"/>
      <c r="CJ758" s="93"/>
      <c r="CK758" s="93"/>
      <c r="CL758" s="93"/>
      <c r="CM758" s="93"/>
      <c r="CN758" s="93"/>
      <c r="CO758" s="93"/>
      <c r="CP758" s="93"/>
      <c r="CQ758" s="93"/>
      <c r="CR758" s="93"/>
      <c r="CS758" s="93"/>
      <c r="CT758" s="93"/>
      <c r="CU758" s="93"/>
      <c r="CV758" s="93"/>
      <c r="CW758" s="93"/>
      <c r="CX758" s="93"/>
      <c r="CY758" s="93"/>
      <c r="CZ758" s="93"/>
      <c r="DA758" s="93"/>
      <c r="DB758" s="93"/>
      <c r="DC758" s="93"/>
      <c r="DD758" s="93"/>
      <c r="DE758" s="93"/>
      <c r="DF758" s="93"/>
      <c r="DG758" s="93"/>
      <c r="DH758" s="93"/>
      <c r="DI758" s="93"/>
      <c r="DJ758" s="93"/>
      <c r="DK758" s="93"/>
      <c r="DL758" s="93"/>
      <c r="DM758" s="93"/>
      <c r="DN758" s="93"/>
      <c r="DO758" s="93"/>
      <c r="DP758" s="93"/>
      <c r="DQ758" s="93"/>
      <c r="DR758" s="93"/>
    </row>
  </sheetData>
  <mergeCells count="2565">
    <mergeCell ref="AN120:AP120"/>
    <mergeCell ref="AQ120:AS120"/>
    <mergeCell ref="AT120:AV120"/>
    <mergeCell ref="AW120:AY120"/>
    <mergeCell ref="AZ120:BB120"/>
    <mergeCell ref="BC120:BE120"/>
    <mergeCell ref="BF120:BH120"/>
    <mergeCell ref="CD120:CF120"/>
    <mergeCell ref="CG120:CI120"/>
    <mergeCell ref="CJ120:CL120"/>
    <mergeCell ref="CM120:CO120"/>
    <mergeCell ref="BI120:BK120"/>
    <mergeCell ref="BL120:BN120"/>
    <mergeCell ref="BO120:BQ120"/>
    <mergeCell ref="BR120:BT120"/>
    <mergeCell ref="BU120:BW120"/>
    <mergeCell ref="BX120:BZ120"/>
    <mergeCell ref="CA120:CC120"/>
    <mergeCell ref="S120:U120"/>
    <mergeCell ref="V120:X120"/>
    <mergeCell ref="Y120:AA120"/>
    <mergeCell ref="AB120:AD120"/>
    <mergeCell ref="AE120:AG120"/>
    <mergeCell ref="AH120:AJ120"/>
    <mergeCell ref="AK120:AM120"/>
    <mergeCell ref="CD121:CF121"/>
    <mergeCell ref="CG121:CI121"/>
    <mergeCell ref="CJ121:CL121"/>
    <mergeCell ref="CM121:CO121"/>
    <mergeCell ref="S122:U122"/>
    <mergeCell ref="V122:X122"/>
    <mergeCell ref="Y122:AA122"/>
    <mergeCell ref="AB122:AD122"/>
    <mergeCell ref="AE122:AG122"/>
    <mergeCell ref="AH122:AJ122"/>
    <mergeCell ref="AK122:AM122"/>
    <mergeCell ref="BI121:BK121"/>
    <mergeCell ref="BL121:BN121"/>
    <mergeCell ref="BO121:BQ121"/>
    <mergeCell ref="BR121:BT121"/>
    <mergeCell ref="BU121:BW121"/>
    <mergeCell ref="BX121:BZ121"/>
    <mergeCell ref="CA121:CC121"/>
    <mergeCell ref="BI122:BK122"/>
    <mergeCell ref="BL122:BN122"/>
    <mergeCell ref="AN122:AP122"/>
    <mergeCell ref="AQ122:AS122"/>
    <mergeCell ref="AT122:AV122"/>
    <mergeCell ref="AW122:AY122"/>
    <mergeCell ref="AZ122:BB122"/>
    <mergeCell ref="BC122:BE122"/>
    <mergeCell ref="BF122:BH122"/>
    <mergeCell ref="AN123:AP123"/>
    <mergeCell ref="AQ123:AS123"/>
    <mergeCell ref="AT123:AV123"/>
    <mergeCell ref="AW123:AY123"/>
    <mergeCell ref="AZ123:BB123"/>
    <mergeCell ref="BC123:BE123"/>
    <mergeCell ref="BF123:BH123"/>
    <mergeCell ref="CD123:CF123"/>
    <mergeCell ref="CG123:CI123"/>
    <mergeCell ref="CJ123:CL123"/>
    <mergeCell ref="CM123:CO123"/>
    <mergeCell ref="S123:U123"/>
    <mergeCell ref="V123:X123"/>
    <mergeCell ref="Y123:AA123"/>
    <mergeCell ref="AB123:AD123"/>
    <mergeCell ref="AE123:AG123"/>
    <mergeCell ref="AH123:AJ123"/>
    <mergeCell ref="AK123:AM123"/>
    <mergeCell ref="S124:U124"/>
    <mergeCell ref="V124:X124"/>
    <mergeCell ref="Y124:AA124"/>
    <mergeCell ref="AB124:AD124"/>
    <mergeCell ref="AE124:AG124"/>
    <mergeCell ref="AH124:AJ124"/>
    <mergeCell ref="AK124:AM124"/>
    <mergeCell ref="BI123:BK123"/>
    <mergeCell ref="BL123:BN123"/>
    <mergeCell ref="BO123:BQ123"/>
    <mergeCell ref="BR123:BT123"/>
    <mergeCell ref="BU123:BW123"/>
    <mergeCell ref="BX123:BZ123"/>
    <mergeCell ref="CA123:CC123"/>
    <mergeCell ref="BI115:BK115"/>
    <mergeCell ref="BL115:BN115"/>
    <mergeCell ref="AN115:AP115"/>
    <mergeCell ref="AQ115:AS115"/>
    <mergeCell ref="AT115:AV115"/>
    <mergeCell ref="AW115:AY115"/>
    <mergeCell ref="AZ115:BB115"/>
    <mergeCell ref="BC115:BE115"/>
    <mergeCell ref="BF115:BH115"/>
    <mergeCell ref="AN116:AP116"/>
    <mergeCell ref="AQ116:AS116"/>
    <mergeCell ref="AT116:AV116"/>
    <mergeCell ref="AW116:AY116"/>
    <mergeCell ref="AZ116:BB116"/>
    <mergeCell ref="BC116:BE116"/>
    <mergeCell ref="BF116:BH116"/>
    <mergeCell ref="CD116:CF116"/>
    <mergeCell ref="CG116:CI116"/>
    <mergeCell ref="CJ116:CL116"/>
    <mergeCell ref="CM116:CO116"/>
    <mergeCell ref="S116:U116"/>
    <mergeCell ref="V116:X116"/>
    <mergeCell ref="Y116:AA116"/>
    <mergeCell ref="AB116:AD116"/>
    <mergeCell ref="AE116:AG116"/>
    <mergeCell ref="AH116:AJ116"/>
    <mergeCell ref="AK116:AM116"/>
    <mergeCell ref="S117:U117"/>
    <mergeCell ref="V117:X117"/>
    <mergeCell ref="Y117:AA117"/>
    <mergeCell ref="AB117:AD117"/>
    <mergeCell ref="AE117:AG117"/>
    <mergeCell ref="AH117:AJ117"/>
    <mergeCell ref="AK117:AM117"/>
    <mergeCell ref="BI116:BK116"/>
    <mergeCell ref="BL116:BN116"/>
    <mergeCell ref="BO116:BQ116"/>
    <mergeCell ref="BR116:BT116"/>
    <mergeCell ref="BU116:BW116"/>
    <mergeCell ref="BX116:BZ116"/>
    <mergeCell ref="CA116:CC116"/>
    <mergeCell ref="CJ119:CL119"/>
    <mergeCell ref="CM119:CO119"/>
    <mergeCell ref="BO119:BQ119"/>
    <mergeCell ref="BR119:BT119"/>
    <mergeCell ref="BU119:BW119"/>
    <mergeCell ref="BX119:BZ119"/>
    <mergeCell ref="CA119:CC119"/>
    <mergeCell ref="CD119:CF119"/>
    <mergeCell ref="CG119:CI119"/>
    <mergeCell ref="BI117:BK117"/>
    <mergeCell ref="BL117:BN117"/>
    <mergeCell ref="AN117:AP117"/>
    <mergeCell ref="AQ117:AS117"/>
    <mergeCell ref="AT117:AV117"/>
    <mergeCell ref="AW117:AY117"/>
    <mergeCell ref="AZ117:BB117"/>
    <mergeCell ref="BC117:BE117"/>
    <mergeCell ref="BF117:BH117"/>
    <mergeCell ref="AN118:AP118"/>
    <mergeCell ref="AQ118:AS118"/>
    <mergeCell ref="AT118:AV118"/>
    <mergeCell ref="AW118:AY118"/>
    <mergeCell ref="AZ118:BB118"/>
    <mergeCell ref="BC118:BE118"/>
    <mergeCell ref="BF118:BH118"/>
    <mergeCell ref="CD118:CF118"/>
    <mergeCell ref="CG118:CI118"/>
    <mergeCell ref="CJ118:CL118"/>
    <mergeCell ref="CM118:CO118"/>
    <mergeCell ref="S118:U118"/>
    <mergeCell ref="V118:X118"/>
    <mergeCell ref="Y118:AA118"/>
    <mergeCell ref="AB118:AD118"/>
    <mergeCell ref="AE118:AG118"/>
    <mergeCell ref="AH118:AJ118"/>
    <mergeCell ref="AK118:AM118"/>
    <mergeCell ref="BI118:BK118"/>
    <mergeCell ref="BL118:BN118"/>
    <mergeCell ref="BO118:BQ118"/>
    <mergeCell ref="BR118:BT118"/>
    <mergeCell ref="BU118:BW118"/>
    <mergeCell ref="BX118:BZ118"/>
    <mergeCell ref="CA118:CC118"/>
    <mergeCell ref="S119:U119"/>
    <mergeCell ref="V119:X119"/>
    <mergeCell ref="Y119:AA119"/>
    <mergeCell ref="AB119:AD119"/>
    <mergeCell ref="AE119:AG119"/>
    <mergeCell ref="AH119:AJ119"/>
    <mergeCell ref="AK119:AM119"/>
    <mergeCell ref="AN121:AP121"/>
    <mergeCell ref="AQ121:AS121"/>
    <mergeCell ref="AT121:AV121"/>
    <mergeCell ref="AW121:AY121"/>
    <mergeCell ref="AZ121:BB121"/>
    <mergeCell ref="BC121:BE121"/>
    <mergeCell ref="BF121:BH121"/>
    <mergeCell ref="S121:U121"/>
    <mergeCell ref="V121:X121"/>
    <mergeCell ref="Y121:AA121"/>
    <mergeCell ref="AB121:AD121"/>
    <mergeCell ref="AE121:AG121"/>
    <mergeCell ref="AH121:AJ121"/>
    <mergeCell ref="AK121:AM121"/>
    <mergeCell ref="CJ122:CL122"/>
    <mergeCell ref="CM122:CO122"/>
    <mergeCell ref="BO122:BQ122"/>
    <mergeCell ref="BR122:BT122"/>
    <mergeCell ref="BU122:BW122"/>
    <mergeCell ref="BX122:BZ122"/>
    <mergeCell ref="CA122:CC122"/>
    <mergeCell ref="CD122:CF122"/>
    <mergeCell ref="CG122:CI122"/>
    <mergeCell ref="CJ124:CL124"/>
    <mergeCell ref="CM124:CO124"/>
    <mergeCell ref="BO124:BQ124"/>
    <mergeCell ref="BR124:BT124"/>
    <mergeCell ref="BU124:BW124"/>
    <mergeCell ref="BX124:BZ124"/>
    <mergeCell ref="CA124:CC124"/>
    <mergeCell ref="CD124:CF124"/>
    <mergeCell ref="CG124:CI124"/>
    <mergeCell ref="BI128:BK128"/>
    <mergeCell ref="BL128:BN128"/>
    <mergeCell ref="AN128:AP128"/>
    <mergeCell ref="AQ128:AS128"/>
    <mergeCell ref="AT128:AV128"/>
    <mergeCell ref="AW128:AY128"/>
    <mergeCell ref="AZ128:BB128"/>
    <mergeCell ref="BC128:BE128"/>
    <mergeCell ref="BF128:BH128"/>
    <mergeCell ref="D132:F132"/>
    <mergeCell ref="G132:I132"/>
    <mergeCell ref="D133:F133"/>
    <mergeCell ref="G133:I133"/>
    <mergeCell ref="J133:L133"/>
    <mergeCell ref="M133:O133"/>
    <mergeCell ref="P133:R133"/>
    <mergeCell ref="B133:C133"/>
    <mergeCell ref="B136:C136"/>
    <mergeCell ref="D136:F136"/>
    <mergeCell ref="G136:I136"/>
    <mergeCell ref="J136:L136"/>
    <mergeCell ref="M136:O136"/>
    <mergeCell ref="P136:R136"/>
    <mergeCell ref="L35:M35"/>
    <mergeCell ref="O35:P35"/>
    <mergeCell ref="B32:R32"/>
    <mergeCell ref="B33:G33"/>
    <mergeCell ref="H33:I33"/>
    <mergeCell ref="J33:N33"/>
    <mergeCell ref="O33:P33"/>
    <mergeCell ref="B34:R34"/>
    <mergeCell ref="Q35:R35"/>
    <mergeCell ref="C35:D35"/>
    <mergeCell ref="B36:P36"/>
    <mergeCell ref="C37:D37"/>
    <mergeCell ref="F37:G37"/>
    <mergeCell ref="I37:J37"/>
    <mergeCell ref="O37:P37"/>
    <mergeCell ref="Q37:R37"/>
    <mergeCell ref="L37:M37"/>
    <mergeCell ref="B38:O38"/>
    <mergeCell ref="F39:G39"/>
    <mergeCell ref="I39:J39"/>
    <mergeCell ref="L39:M39"/>
    <mergeCell ref="O39:P39"/>
    <mergeCell ref="B40:Q40"/>
    <mergeCell ref="C39:D39"/>
    <mergeCell ref="C41:D41"/>
    <mergeCell ref="F41:G41"/>
    <mergeCell ref="I41:J41"/>
    <mergeCell ref="L41:M41"/>
    <mergeCell ref="O41:P41"/>
    <mergeCell ref="B42:F42"/>
    <mergeCell ref="B109:C109"/>
    <mergeCell ref="B110:C110"/>
    <mergeCell ref="D110:F110"/>
    <mergeCell ref="G110:I110"/>
    <mergeCell ref="J110:L110"/>
    <mergeCell ref="M110:O110"/>
    <mergeCell ref="P110:R110"/>
    <mergeCell ref="D142:F142"/>
    <mergeCell ref="G142:I142"/>
    <mergeCell ref="P142:R142"/>
    <mergeCell ref="D124:F124"/>
    <mergeCell ref="G124:I124"/>
    <mergeCell ref="D125:F125"/>
    <mergeCell ref="G125:I125"/>
    <mergeCell ref="J125:L125"/>
    <mergeCell ref="M125:O125"/>
    <mergeCell ref="P125:R125"/>
    <mergeCell ref="B125:C125"/>
    <mergeCell ref="B126:C126"/>
    <mergeCell ref="D126:F126"/>
    <mergeCell ref="G126:I126"/>
    <mergeCell ref="J126:L126"/>
    <mergeCell ref="M126:O126"/>
    <mergeCell ref="P126:R126"/>
    <mergeCell ref="J128:L128"/>
    <mergeCell ref="M128:O128"/>
    <mergeCell ref="B127:C127"/>
    <mergeCell ref="D127:F127"/>
    <mergeCell ref="G127:I127"/>
    <mergeCell ref="J127:L127"/>
    <mergeCell ref="M127:O127"/>
    <mergeCell ref="P127:R127"/>
    <mergeCell ref="B128:C128"/>
    <mergeCell ref="P128:R128"/>
    <mergeCell ref="D128:F128"/>
    <mergeCell ref="G128:I128"/>
    <mergeCell ref="D129:F129"/>
    <mergeCell ref="G129:I129"/>
    <mergeCell ref="J129:L129"/>
    <mergeCell ref="M129:O129"/>
    <mergeCell ref="P129:R129"/>
    <mergeCell ref="B129:C129"/>
    <mergeCell ref="B130:C130"/>
    <mergeCell ref="D130:F130"/>
    <mergeCell ref="G130:I130"/>
    <mergeCell ref="J130:L130"/>
    <mergeCell ref="M130:O130"/>
    <mergeCell ref="P130:R130"/>
    <mergeCell ref="J132:L132"/>
    <mergeCell ref="M132:O132"/>
    <mergeCell ref="B131:C131"/>
    <mergeCell ref="D131:F131"/>
    <mergeCell ref="G131:I131"/>
    <mergeCell ref="J131:L131"/>
    <mergeCell ref="M131:O131"/>
    <mergeCell ref="P131:R131"/>
    <mergeCell ref="B132:C132"/>
    <mergeCell ref="P132:R132"/>
    <mergeCell ref="J138:L138"/>
    <mergeCell ref="M138:O138"/>
    <mergeCell ref="B137:C137"/>
    <mergeCell ref="D137:F137"/>
    <mergeCell ref="G137:I137"/>
    <mergeCell ref="J137:L137"/>
    <mergeCell ref="M137:O137"/>
    <mergeCell ref="P137:R137"/>
    <mergeCell ref="B138:C138"/>
    <mergeCell ref="P138:R138"/>
    <mergeCell ref="D138:F138"/>
    <mergeCell ref="G138:I138"/>
    <mergeCell ref="D139:F139"/>
    <mergeCell ref="G139:I139"/>
    <mergeCell ref="J139:L139"/>
    <mergeCell ref="M139:O139"/>
    <mergeCell ref="P139:R139"/>
    <mergeCell ref="B139:C139"/>
    <mergeCell ref="B140:C140"/>
    <mergeCell ref="D140:F140"/>
    <mergeCell ref="G140:I140"/>
    <mergeCell ref="J140:L140"/>
    <mergeCell ref="M140:O140"/>
    <mergeCell ref="P140:R140"/>
    <mergeCell ref="J149:L149"/>
    <mergeCell ref="M149:O149"/>
    <mergeCell ref="B148:C148"/>
    <mergeCell ref="D148:F148"/>
    <mergeCell ref="G148:I148"/>
    <mergeCell ref="J148:L148"/>
    <mergeCell ref="M148:O148"/>
    <mergeCell ref="P148:R148"/>
    <mergeCell ref="B149:C149"/>
    <mergeCell ref="P149:R149"/>
    <mergeCell ref="D161:F161"/>
    <mergeCell ref="G161:I161"/>
    <mergeCell ref="D162:F162"/>
    <mergeCell ref="G162:I162"/>
    <mergeCell ref="J162:L162"/>
    <mergeCell ref="M162:O162"/>
    <mergeCell ref="P162:R162"/>
    <mergeCell ref="B162:C162"/>
    <mergeCell ref="B165:C165"/>
    <mergeCell ref="D165:F165"/>
    <mergeCell ref="G165:I165"/>
    <mergeCell ref="J165:L165"/>
    <mergeCell ref="M165:O165"/>
    <mergeCell ref="P165:R165"/>
    <mergeCell ref="J142:L142"/>
    <mergeCell ref="M142:O142"/>
    <mergeCell ref="B141:C141"/>
    <mergeCell ref="D141:F141"/>
    <mergeCell ref="G141:I141"/>
    <mergeCell ref="J141:L141"/>
    <mergeCell ref="M141:O141"/>
    <mergeCell ref="P141:R141"/>
    <mergeCell ref="B142:C142"/>
    <mergeCell ref="J144:L144"/>
    <mergeCell ref="M144:O144"/>
    <mergeCell ref="J145:L145"/>
    <mergeCell ref="M145:O145"/>
    <mergeCell ref="P145:R145"/>
    <mergeCell ref="J146:L146"/>
    <mergeCell ref="M146:O146"/>
    <mergeCell ref="P146:R146"/>
    <mergeCell ref="B143:C143"/>
    <mergeCell ref="D143:F143"/>
    <mergeCell ref="G143:I143"/>
    <mergeCell ref="J143:L143"/>
    <mergeCell ref="M143:O143"/>
    <mergeCell ref="P143:R143"/>
    <mergeCell ref="B144:C144"/>
    <mergeCell ref="P144:R144"/>
    <mergeCell ref="B146:C146"/>
    <mergeCell ref="B147:C147"/>
    <mergeCell ref="D147:F147"/>
    <mergeCell ref="G147:I147"/>
    <mergeCell ref="J147:L147"/>
    <mergeCell ref="M147:O147"/>
    <mergeCell ref="P147:R147"/>
    <mergeCell ref="D144:F144"/>
    <mergeCell ref="G144:I144"/>
    <mergeCell ref="B145:C145"/>
    <mergeCell ref="D145:F145"/>
    <mergeCell ref="G145:I145"/>
    <mergeCell ref="D146:F146"/>
    <mergeCell ref="G146:I146"/>
    <mergeCell ref="D167:F167"/>
    <mergeCell ref="G167:I167"/>
    <mergeCell ref="P167:R167"/>
    <mergeCell ref="D149:F149"/>
    <mergeCell ref="G149:I149"/>
    <mergeCell ref="D150:F150"/>
    <mergeCell ref="G150:I150"/>
    <mergeCell ref="J150:L150"/>
    <mergeCell ref="M150:O150"/>
    <mergeCell ref="P150:R150"/>
    <mergeCell ref="B150:C150"/>
    <mergeCell ref="B151:C151"/>
    <mergeCell ref="D151:F151"/>
    <mergeCell ref="G151:I151"/>
    <mergeCell ref="J151:L151"/>
    <mergeCell ref="M151:O151"/>
    <mergeCell ref="P151:R151"/>
    <mergeCell ref="J153:L153"/>
    <mergeCell ref="M153:O153"/>
    <mergeCell ref="B152:C152"/>
    <mergeCell ref="D152:F152"/>
    <mergeCell ref="G152:I152"/>
    <mergeCell ref="J152:L152"/>
    <mergeCell ref="M152:O152"/>
    <mergeCell ref="P152:R152"/>
    <mergeCell ref="B153:C153"/>
    <mergeCell ref="P153:R153"/>
    <mergeCell ref="D153:F153"/>
    <mergeCell ref="G153:I153"/>
    <mergeCell ref="D154:F154"/>
    <mergeCell ref="G154:I154"/>
    <mergeCell ref="J154:L154"/>
    <mergeCell ref="M154:O154"/>
    <mergeCell ref="P154:R154"/>
    <mergeCell ref="B154:C154"/>
    <mergeCell ref="B155:C155"/>
    <mergeCell ref="D155:F155"/>
    <mergeCell ref="G155:I155"/>
    <mergeCell ref="J155:L155"/>
    <mergeCell ref="M155:O155"/>
    <mergeCell ref="P155:R155"/>
    <mergeCell ref="J157:L157"/>
    <mergeCell ref="M157:O157"/>
    <mergeCell ref="B156:C156"/>
    <mergeCell ref="D156:F156"/>
    <mergeCell ref="G156:I156"/>
    <mergeCell ref="J156:L156"/>
    <mergeCell ref="M156:O156"/>
    <mergeCell ref="P156:R156"/>
    <mergeCell ref="B157:C157"/>
    <mergeCell ref="P157:R157"/>
    <mergeCell ref="D157:F157"/>
    <mergeCell ref="G157:I157"/>
    <mergeCell ref="D158:F158"/>
    <mergeCell ref="G158:I158"/>
    <mergeCell ref="J158:L158"/>
    <mergeCell ref="M158:O158"/>
    <mergeCell ref="P158:R158"/>
    <mergeCell ref="B158:C158"/>
    <mergeCell ref="B159:C159"/>
    <mergeCell ref="D159:F159"/>
    <mergeCell ref="G159:I159"/>
    <mergeCell ref="J159:L159"/>
    <mergeCell ref="M159:O159"/>
    <mergeCell ref="P159:R159"/>
    <mergeCell ref="J161:L161"/>
    <mergeCell ref="M161:O161"/>
    <mergeCell ref="B160:C160"/>
    <mergeCell ref="D160:F160"/>
    <mergeCell ref="G160:I160"/>
    <mergeCell ref="J160:L160"/>
    <mergeCell ref="M160:O160"/>
    <mergeCell ref="P160:R160"/>
    <mergeCell ref="B161:C161"/>
    <mergeCell ref="P161:R161"/>
    <mergeCell ref="J174:L174"/>
    <mergeCell ref="M174:O174"/>
    <mergeCell ref="B173:C173"/>
    <mergeCell ref="D173:F173"/>
    <mergeCell ref="G173:I173"/>
    <mergeCell ref="J173:L173"/>
    <mergeCell ref="M173:O173"/>
    <mergeCell ref="P173:R173"/>
    <mergeCell ref="B174:C174"/>
    <mergeCell ref="P174:R174"/>
    <mergeCell ref="D186:F186"/>
    <mergeCell ref="G186:I186"/>
    <mergeCell ref="D187:F187"/>
    <mergeCell ref="G187:I187"/>
    <mergeCell ref="J187:L187"/>
    <mergeCell ref="M187:O187"/>
    <mergeCell ref="P187:R187"/>
    <mergeCell ref="B187:C187"/>
    <mergeCell ref="B188:C188"/>
    <mergeCell ref="D188:F188"/>
    <mergeCell ref="G188:I188"/>
    <mergeCell ref="J188:L188"/>
    <mergeCell ref="M188:O188"/>
    <mergeCell ref="P188:R188"/>
    <mergeCell ref="J167:L167"/>
    <mergeCell ref="M167:O167"/>
    <mergeCell ref="B166:C166"/>
    <mergeCell ref="D166:F166"/>
    <mergeCell ref="G166:I166"/>
    <mergeCell ref="J166:L166"/>
    <mergeCell ref="M166:O166"/>
    <mergeCell ref="P166:R166"/>
    <mergeCell ref="B167:C167"/>
    <mergeCell ref="J169:L169"/>
    <mergeCell ref="M169:O169"/>
    <mergeCell ref="J170:L170"/>
    <mergeCell ref="M170:O170"/>
    <mergeCell ref="P170:R170"/>
    <mergeCell ref="J171:L171"/>
    <mergeCell ref="M171:O171"/>
    <mergeCell ref="P171:R171"/>
    <mergeCell ref="B168:C168"/>
    <mergeCell ref="D168:F168"/>
    <mergeCell ref="G168:I168"/>
    <mergeCell ref="J168:L168"/>
    <mergeCell ref="M168:O168"/>
    <mergeCell ref="P168:R168"/>
    <mergeCell ref="B169:C169"/>
    <mergeCell ref="P169:R169"/>
    <mergeCell ref="B171:C171"/>
    <mergeCell ref="B172:C172"/>
    <mergeCell ref="D172:F172"/>
    <mergeCell ref="G172:I172"/>
    <mergeCell ref="J172:L172"/>
    <mergeCell ref="M172:O172"/>
    <mergeCell ref="P172:R172"/>
    <mergeCell ref="D169:F169"/>
    <mergeCell ref="G169:I169"/>
    <mergeCell ref="B170:C170"/>
    <mergeCell ref="D170:F170"/>
    <mergeCell ref="G170:I170"/>
    <mergeCell ref="D171:F171"/>
    <mergeCell ref="G171:I171"/>
    <mergeCell ref="D190:F190"/>
    <mergeCell ref="G190:I190"/>
    <mergeCell ref="P190:R190"/>
    <mergeCell ref="F211:I211"/>
    <mergeCell ref="J211:N211"/>
    <mergeCell ref="J207:N207"/>
    <mergeCell ref="J208:N208"/>
    <mergeCell ref="B209:N209"/>
    <mergeCell ref="B210:E210"/>
    <mergeCell ref="F210:I210"/>
    <mergeCell ref="J210:N210"/>
    <mergeCell ref="B212:N212"/>
    <mergeCell ref="J190:L190"/>
    <mergeCell ref="M190:O190"/>
    <mergeCell ref="B189:C189"/>
    <mergeCell ref="D189:F189"/>
    <mergeCell ref="G189:I189"/>
    <mergeCell ref="J189:L189"/>
    <mergeCell ref="M189:O189"/>
    <mergeCell ref="P189:R189"/>
    <mergeCell ref="B190:C190"/>
    <mergeCell ref="B191:C191"/>
    <mergeCell ref="D191:F191"/>
    <mergeCell ref="G191:I191"/>
    <mergeCell ref="J191:L191"/>
    <mergeCell ref="M191:O191"/>
    <mergeCell ref="P191:R191"/>
    <mergeCell ref="B196:N196"/>
    <mergeCell ref="B199:E199"/>
    <mergeCell ref="B201:E201"/>
    <mergeCell ref="F201:I201"/>
    <mergeCell ref="B202:E202"/>
    <mergeCell ref="F202:I202"/>
    <mergeCell ref="B197:N197"/>
    <mergeCell ref="B198:E198"/>
    <mergeCell ref="F198:I198"/>
    <mergeCell ref="J198:N198"/>
    <mergeCell ref="F199:I199"/>
    <mergeCell ref="J199:N199"/>
    <mergeCell ref="B200:N200"/>
    <mergeCell ref="B205:E205"/>
    <mergeCell ref="B207:E207"/>
    <mergeCell ref="F207:I207"/>
    <mergeCell ref="B208:E208"/>
    <mergeCell ref="F208:I208"/>
    <mergeCell ref="J216:N216"/>
    <mergeCell ref="J217:N217"/>
    <mergeCell ref="B229:E229"/>
    <mergeCell ref="F229:I229"/>
    <mergeCell ref="J229:N229"/>
    <mergeCell ref="B230:N230"/>
    <mergeCell ref="B231:E231"/>
    <mergeCell ref="F231:I231"/>
    <mergeCell ref="J231:N231"/>
    <mergeCell ref="B232:E232"/>
    <mergeCell ref="F232:I232"/>
    <mergeCell ref="J232:N232"/>
    <mergeCell ref="B233:N233"/>
    <mergeCell ref="B234:E234"/>
    <mergeCell ref="F234:I234"/>
    <mergeCell ref="J234:N234"/>
    <mergeCell ref="B211:E211"/>
    <mergeCell ref="B213:E213"/>
    <mergeCell ref="F213:I213"/>
    <mergeCell ref="J213:N213"/>
    <mergeCell ref="F214:I214"/>
    <mergeCell ref="J214:N214"/>
    <mergeCell ref="B215:N215"/>
    <mergeCell ref="F219:I219"/>
    <mergeCell ref="J219:N219"/>
    <mergeCell ref="B214:E214"/>
    <mergeCell ref="B216:E216"/>
    <mergeCell ref="F216:I216"/>
    <mergeCell ref="B217:E217"/>
    <mergeCell ref="F217:I217"/>
    <mergeCell ref="B218:N218"/>
    <mergeCell ref="B219:E219"/>
    <mergeCell ref="B220:E220"/>
    <mergeCell ref="F220:I220"/>
    <mergeCell ref="J220:N220"/>
    <mergeCell ref="B221:N221"/>
    <mergeCell ref="B222:E222"/>
    <mergeCell ref="F222:I222"/>
    <mergeCell ref="J222:N222"/>
    <mergeCell ref="B223:E223"/>
    <mergeCell ref="F223:I223"/>
    <mergeCell ref="J223:N223"/>
    <mergeCell ref="B224:N224"/>
    <mergeCell ref="B225:E225"/>
    <mergeCell ref="F225:I225"/>
    <mergeCell ref="J225:N225"/>
    <mergeCell ref="B226:E226"/>
    <mergeCell ref="F226:I226"/>
    <mergeCell ref="J226:N226"/>
    <mergeCell ref="B227:N227"/>
    <mergeCell ref="B228:E228"/>
    <mergeCell ref="F228:I228"/>
    <mergeCell ref="J228:N228"/>
    <mergeCell ref="B235:E235"/>
    <mergeCell ref="F235:I235"/>
    <mergeCell ref="J235:N235"/>
    <mergeCell ref="D174:F174"/>
    <mergeCell ref="G174:I174"/>
    <mergeCell ref="D175:F175"/>
    <mergeCell ref="G175:I175"/>
    <mergeCell ref="J175:L175"/>
    <mergeCell ref="M175:O175"/>
    <mergeCell ref="P175:R175"/>
    <mergeCell ref="B175:C175"/>
    <mergeCell ref="B176:C176"/>
    <mergeCell ref="D176:F176"/>
    <mergeCell ref="G176:I176"/>
    <mergeCell ref="J176:L176"/>
    <mergeCell ref="M176:O176"/>
    <mergeCell ref="P176:R176"/>
    <mergeCell ref="J178:L178"/>
    <mergeCell ref="M178:O178"/>
    <mergeCell ref="B177:C177"/>
    <mergeCell ref="D177:F177"/>
    <mergeCell ref="G177:I177"/>
    <mergeCell ref="J177:L177"/>
    <mergeCell ref="M177:O177"/>
    <mergeCell ref="P177:R177"/>
    <mergeCell ref="B178:C178"/>
    <mergeCell ref="P178:R178"/>
    <mergeCell ref="D178:F178"/>
    <mergeCell ref="G178:I178"/>
    <mergeCell ref="D179:F179"/>
    <mergeCell ref="G179:I179"/>
    <mergeCell ref="J179:L179"/>
    <mergeCell ref="M179:O179"/>
    <mergeCell ref="P179:R179"/>
    <mergeCell ref="B179:C179"/>
    <mergeCell ref="B180:C180"/>
    <mergeCell ref="D180:F180"/>
    <mergeCell ref="G180:I180"/>
    <mergeCell ref="J180:L180"/>
    <mergeCell ref="M180:O180"/>
    <mergeCell ref="P180:R180"/>
    <mergeCell ref="J182:L182"/>
    <mergeCell ref="M182:O182"/>
    <mergeCell ref="B181:C181"/>
    <mergeCell ref="D181:F181"/>
    <mergeCell ref="G181:I181"/>
    <mergeCell ref="J181:L181"/>
    <mergeCell ref="M181:O181"/>
    <mergeCell ref="P181:R181"/>
    <mergeCell ref="B182:C182"/>
    <mergeCell ref="P182:R182"/>
    <mergeCell ref="D182:F182"/>
    <mergeCell ref="G182:I182"/>
    <mergeCell ref="D183:F183"/>
    <mergeCell ref="G183:I183"/>
    <mergeCell ref="J183:L183"/>
    <mergeCell ref="M183:O183"/>
    <mergeCell ref="P183:R183"/>
    <mergeCell ref="B183:C183"/>
    <mergeCell ref="B184:C184"/>
    <mergeCell ref="D184:F184"/>
    <mergeCell ref="G184:I184"/>
    <mergeCell ref="J184:L184"/>
    <mergeCell ref="M184:O184"/>
    <mergeCell ref="P184:R184"/>
    <mergeCell ref="J186:L186"/>
    <mergeCell ref="M186:O186"/>
    <mergeCell ref="B185:C185"/>
    <mergeCell ref="D185:F185"/>
    <mergeCell ref="G185:I185"/>
    <mergeCell ref="J185:L185"/>
    <mergeCell ref="M185:O185"/>
    <mergeCell ref="P185:R185"/>
    <mergeCell ref="B186:C186"/>
    <mergeCell ref="P186:R186"/>
    <mergeCell ref="F205:I205"/>
    <mergeCell ref="J205:N205"/>
    <mergeCell ref="J201:N201"/>
    <mergeCell ref="J202:N202"/>
    <mergeCell ref="B203:N203"/>
    <mergeCell ref="B204:E204"/>
    <mergeCell ref="F204:I204"/>
    <mergeCell ref="J204:N204"/>
    <mergeCell ref="B206:N206"/>
    <mergeCell ref="BX109:BZ109"/>
    <mergeCell ref="CA109:CC109"/>
    <mergeCell ref="BC109:BE109"/>
    <mergeCell ref="BF109:BH109"/>
    <mergeCell ref="BI109:BK109"/>
    <mergeCell ref="BL109:BN109"/>
    <mergeCell ref="BO109:BQ109"/>
    <mergeCell ref="BR109:BT109"/>
    <mergeCell ref="BU109:BW109"/>
    <mergeCell ref="P107:R107"/>
    <mergeCell ref="S107:U107"/>
    <mergeCell ref="S108:U108"/>
    <mergeCell ref="S109:U109"/>
    <mergeCell ref="V107:X107"/>
    <mergeCell ref="Y107:AA107"/>
    <mergeCell ref="V108:X108"/>
    <mergeCell ref="Y108:AA108"/>
    <mergeCell ref="V109:X109"/>
    <mergeCell ref="Y109:AA109"/>
    <mergeCell ref="AB107:AD107"/>
    <mergeCell ref="AE107:AG107"/>
    <mergeCell ref="AB108:AD108"/>
    <mergeCell ref="AE108:AG108"/>
    <mergeCell ref="AB109:AD109"/>
    <mergeCell ref="AE109:AG109"/>
    <mergeCell ref="AH107:AJ107"/>
    <mergeCell ref="AK107:AM107"/>
    <mergeCell ref="AH108:AJ108"/>
    <mergeCell ref="AK108:AM108"/>
    <mergeCell ref="AH109:AJ109"/>
    <mergeCell ref="AK109:AM109"/>
    <mergeCell ref="AN107:AP107"/>
    <mergeCell ref="AQ107:AS107"/>
    <mergeCell ref="AN108:AP108"/>
    <mergeCell ref="AQ108:AS108"/>
    <mergeCell ref="AN109:AP109"/>
    <mergeCell ref="AQ109:AS109"/>
    <mergeCell ref="AZ107:BB107"/>
    <mergeCell ref="BC107:BE107"/>
    <mergeCell ref="AZ108:BB108"/>
    <mergeCell ref="BC108:BE108"/>
    <mergeCell ref="BF108:BH108"/>
    <mergeCell ref="BI108:BK108"/>
    <mergeCell ref="BL108:BN108"/>
    <mergeCell ref="AT107:AV107"/>
    <mergeCell ref="AW107:AY107"/>
    <mergeCell ref="AT108:AV108"/>
    <mergeCell ref="AW108:AY108"/>
    <mergeCell ref="AT109:AV109"/>
    <mergeCell ref="AW109:AY109"/>
    <mergeCell ref="AZ109:BB109"/>
    <mergeCell ref="D1:M2"/>
    <mergeCell ref="AA1:AI2"/>
    <mergeCell ref="AO1:BT3"/>
    <mergeCell ref="B4:K5"/>
    <mergeCell ref="L4:O5"/>
    <mergeCell ref="Y4:AK4"/>
    <mergeCell ref="Y5:AB5"/>
    <mergeCell ref="AC8:AF8"/>
    <mergeCell ref="AG8:AK8"/>
    <mergeCell ref="AC9:AF9"/>
    <mergeCell ref="AG9:AK9"/>
    <mergeCell ref="AC5:AF5"/>
    <mergeCell ref="AG5:AK5"/>
    <mergeCell ref="AC6:AF6"/>
    <mergeCell ref="AG6:AK6"/>
    <mergeCell ref="B7:K8"/>
    <mergeCell ref="L7:O8"/>
    <mergeCell ref="Y7:AK7"/>
    <mergeCell ref="B10:R10"/>
    <mergeCell ref="Y10:AK10"/>
    <mergeCell ref="C11:D11"/>
    <mergeCell ref="F11:G11"/>
    <mergeCell ref="I11:J11"/>
    <mergeCell ref="L11:M11"/>
    <mergeCell ref="O11:P11"/>
    <mergeCell ref="Q11:R11"/>
    <mergeCell ref="Y11:AB11"/>
    <mergeCell ref="Y12:AB12"/>
    <mergeCell ref="AC12:AF12"/>
    <mergeCell ref="E13:F13"/>
    <mergeCell ref="P13:Q13"/>
    <mergeCell ref="Y13:AK13"/>
    <mergeCell ref="Y6:AB6"/>
    <mergeCell ref="Y8:AB8"/>
    <mergeCell ref="Y9:AB9"/>
    <mergeCell ref="Y14:AB14"/>
    <mergeCell ref="Y15:AB15"/>
    <mergeCell ref="Y17:AB17"/>
    <mergeCell ref="Y18:AB18"/>
    <mergeCell ref="Y21:AB21"/>
    <mergeCell ref="AC23:AF23"/>
    <mergeCell ref="AG23:AK23"/>
    <mergeCell ref="AO27:BX27"/>
    <mergeCell ref="AC18:AF18"/>
    <mergeCell ref="AG18:AK18"/>
    <mergeCell ref="Y19:AK19"/>
    <mergeCell ref="AC21:AF21"/>
    <mergeCell ref="AG21:AK21"/>
    <mergeCell ref="AO22:BT23"/>
    <mergeCell ref="Y23:AB23"/>
    <mergeCell ref="I13:O13"/>
    <mergeCell ref="E15:O15"/>
    <mergeCell ref="B17:H17"/>
    <mergeCell ref="K17:Q17"/>
    <mergeCell ref="B18:H18"/>
    <mergeCell ref="K18:Q18"/>
    <mergeCell ref="B19:H19"/>
    <mergeCell ref="B21:S21"/>
    <mergeCell ref="F22:G22"/>
    <mergeCell ref="I22:J22"/>
    <mergeCell ref="L22:M22"/>
    <mergeCell ref="O22:P22"/>
    <mergeCell ref="Q22:R22"/>
    <mergeCell ref="B24:O24"/>
    <mergeCell ref="C22:D22"/>
    <mergeCell ref="C25:D25"/>
    <mergeCell ref="F25:G25"/>
    <mergeCell ref="I25:J25"/>
    <mergeCell ref="L25:M25"/>
    <mergeCell ref="O25:P25"/>
    <mergeCell ref="B26:Q26"/>
    <mergeCell ref="F30:G30"/>
    <mergeCell ref="I30:J30"/>
    <mergeCell ref="L30:M30"/>
    <mergeCell ref="O30:P30"/>
    <mergeCell ref="Q30:R30"/>
    <mergeCell ref="C27:D27"/>
    <mergeCell ref="F27:G27"/>
    <mergeCell ref="I27:J27"/>
    <mergeCell ref="L27:M27"/>
    <mergeCell ref="O27:P27"/>
    <mergeCell ref="B29:P29"/>
    <mergeCell ref="C30:D30"/>
    <mergeCell ref="F35:G35"/>
    <mergeCell ref="I35:J35"/>
    <mergeCell ref="AC36:AF36"/>
    <mergeCell ref="AG36:AK36"/>
    <mergeCell ref="AW63:CB64"/>
    <mergeCell ref="AG32:AK32"/>
    <mergeCell ref="AG33:AK33"/>
    <mergeCell ref="Y34:AK34"/>
    <mergeCell ref="Y35:AB35"/>
    <mergeCell ref="AC35:AF35"/>
    <mergeCell ref="AG35:AK35"/>
    <mergeCell ref="Y36:AB36"/>
    <mergeCell ref="AC11:AF11"/>
    <mergeCell ref="AG11:AK11"/>
    <mergeCell ref="AG12:AK12"/>
    <mergeCell ref="AC14:AF14"/>
    <mergeCell ref="AG14:AK14"/>
    <mergeCell ref="AG15:AK15"/>
    <mergeCell ref="Y16:AK16"/>
    <mergeCell ref="AG17:AK17"/>
    <mergeCell ref="AC24:AF24"/>
    <mergeCell ref="AG24:AK24"/>
    <mergeCell ref="Y24:AB24"/>
    <mergeCell ref="Y26:AB26"/>
    <mergeCell ref="AC26:AF26"/>
    <mergeCell ref="Y27:AB27"/>
    <mergeCell ref="AC27:AF27"/>
    <mergeCell ref="AC15:AF15"/>
    <mergeCell ref="AC17:AF17"/>
    <mergeCell ref="Y20:AB20"/>
    <mergeCell ref="AC20:AF20"/>
    <mergeCell ref="AG20:AK20"/>
    <mergeCell ref="Y22:AK22"/>
    <mergeCell ref="Y25:AK25"/>
    <mergeCell ref="AC30:AF30"/>
    <mergeCell ref="AG30:AK30"/>
    <mergeCell ref="Y30:AB30"/>
    <mergeCell ref="Y32:AB32"/>
    <mergeCell ref="AC32:AF32"/>
    <mergeCell ref="Y33:AB33"/>
    <mergeCell ref="AC33:AF33"/>
    <mergeCell ref="AG26:AK26"/>
    <mergeCell ref="AG27:AK27"/>
    <mergeCell ref="Y28:AK28"/>
    <mergeCell ref="Y29:AB29"/>
    <mergeCell ref="AC29:AF29"/>
    <mergeCell ref="AG29:AK29"/>
    <mergeCell ref="Y31:AK31"/>
    <mergeCell ref="BF107:BH107"/>
    <mergeCell ref="BI107:BK107"/>
    <mergeCell ref="BL107:BN107"/>
    <mergeCell ref="BO107:BQ107"/>
    <mergeCell ref="BR107:BT107"/>
    <mergeCell ref="BU107:BW107"/>
    <mergeCell ref="BX107:BZ107"/>
    <mergeCell ref="CA107:CC107"/>
    <mergeCell ref="CD107:CF107"/>
    <mergeCell ref="CG107:CI107"/>
    <mergeCell ref="CJ107:CL107"/>
    <mergeCell ref="CM107:CO107"/>
    <mergeCell ref="G42:Q42"/>
    <mergeCell ref="A104:AZ104"/>
    <mergeCell ref="D106:AD106"/>
    <mergeCell ref="AE106:AV106"/>
    <mergeCell ref="AW106:BW106"/>
    <mergeCell ref="BX106:CO106"/>
    <mergeCell ref="B107:C107"/>
    <mergeCell ref="BI112:BK112"/>
    <mergeCell ref="BL112:BN112"/>
    <mergeCell ref="AN112:AP112"/>
    <mergeCell ref="AQ112:AS112"/>
    <mergeCell ref="AT112:AV112"/>
    <mergeCell ref="AW112:AY112"/>
    <mergeCell ref="AZ112:BB112"/>
    <mergeCell ref="BC112:BE112"/>
    <mergeCell ref="BF112:BH112"/>
    <mergeCell ref="CJ112:CL112"/>
    <mergeCell ref="CM112:CO112"/>
    <mergeCell ref="BO112:BQ112"/>
    <mergeCell ref="BR112:BT112"/>
    <mergeCell ref="BU112:BW112"/>
    <mergeCell ref="BX112:BZ112"/>
    <mergeCell ref="CA112:CC112"/>
    <mergeCell ref="CD112:CF112"/>
    <mergeCell ref="CG112:CI112"/>
    <mergeCell ref="CJ108:CL108"/>
    <mergeCell ref="CM108:CO108"/>
    <mergeCell ref="CD109:CF109"/>
    <mergeCell ref="CG109:CI109"/>
    <mergeCell ref="CJ109:CL109"/>
    <mergeCell ref="CM109:CO109"/>
    <mergeCell ref="BO108:BQ108"/>
    <mergeCell ref="BR108:BT108"/>
    <mergeCell ref="BU108:BW108"/>
    <mergeCell ref="BX108:BZ108"/>
    <mergeCell ref="CA108:CC108"/>
    <mergeCell ref="CD108:CF108"/>
    <mergeCell ref="CG108:CI108"/>
    <mergeCell ref="S110:U110"/>
    <mergeCell ref="V110:X110"/>
    <mergeCell ref="Y110:AA110"/>
    <mergeCell ref="AB110:AD110"/>
    <mergeCell ref="AE110:AG110"/>
    <mergeCell ref="AH110:AJ110"/>
    <mergeCell ref="AK110:AM110"/>
    <mergeCell ref="AN110:AP110"/>
    <mergeCell ref="AQ110:AS110"/>
    <mergeCell ref="AT110:AV110"/>
    <mergeCell ref="AW110:AY110"/>
    <mergeCell ref="AZ110:BB110"/>
    <mergeCell ref="BC110:BE110"/>
    <mergeCell ref="BF110:BH110"/>
    <mergeCell ref="CD110:CF110"/>
    <mergeCell ref="CG110:CI110"/>
    <mergeCell ref="CJ110:CL110"/>
    <mergeCell ref="CM110:CO110"/>
    <mergeCell ref="BI110:BK110"/>
    <mergeCell ref="BL110:BN110"/>
    <mergeCell ref="BO110:BQ110"/>
    <mergeCell ref="BR110:BT110"/>
    <mergeCell ref="BU110:BW110"/>
    <mergeCell ref="BX110:BZ110"/>
    <mergeCell ref="CA110:CC110"/>
    <mergeCell ref="D107:F107"/>
    <mergeCell ref="G107:I107"/>
    <mergeCell ref="B108:C108"/>
    <mergeCell ref="D108:F108"/>
    <mergeCell ref="G108:I108"/>
    <mergeCell ref="D109:F109"/>
    <mergeCell ref="G109:I109"/>
    <mergeCell ref="J107:L107"/>
    <mergeCell ref="M107:O107"/>
    <mergeCell ref="J108:L108"/>
    <mergeCell ref="M108:O108"/>
    <mergeCell ref="P108:R108"/>
    <mergeCell ref="J109:L109"/>
    <mergeCell ref="M109:O109"/>
    <mergeCell ref="AK111:AM111"/>
    <mergeCell ref="AN111:AP111"/>
    <mergeCell ref="AQ111:AS111"/>
    <mergeCell ref="AT111:AV111"/>
    <mergeCell ref="AW111:AY111"/>
    <mergeCell ref="AZ111:BB111"/>
    <mergeCell ref="BC111:BE111"/>
    <mergeCell ref="CA111:CC111"/>
    <mergeCell ref="CD111:CF111"/>
    <mergeCell ref="CG111:CI111"/>
    <mergeCell ref="CJ111:CL111"/>
    <mergeCell ref="CM111:CO111"/>
    <mergeCell ref="P109:R109"/>
    <mergeCell ref="S111:U111"/>
    <mergeCell ref="V111:X111"/>
    <mergeCell ref="Y111:AA111"/>
    <mergeCell ref="AB111:AD111"/>
    <mergeCell ref="AE111:AG111"/>
    <mergeCell ref="AH111:AJ111"/>
    <mergeCell ref="BF111:BH111"/>
    <mergeCell ref="BI111:BK111"/>
    <mergeCell ref="BL111:BN111"/>
    <mergeCell ref="BO111:BQ111"/>
    <mergeCell ref="BR111:BT111"/>
    <mergeCell ref="BU111:BW111"/>
    <mergeCell ref="BX111:BZ111"/>
    <mergeCell ref="S112:U112"/>
    <mergeCell ref="V112:X112"/>
    <mergeCell ref="Y112:AA112"/>
    <mergeCell ref="AB112:AD112"/>
    <mergeCell ref="AE112:AG112"/>
    <mergeCell ref="AH112:AJ112"/>
    <mergeCell ref="AK112:AM112"/>
    <mergeCell ref="AN114:AP114"/>
    <mergeCell ref="AQ114:AS114"/>
    <mergeCell ref="AT114:AV114"/>
    <mergeCell ref="AW114:AY114"/>
    <mergeCell ref="AZ114:BB114"/>
    <mergeCell ref="BC114:BE114"/>
    <mergeCell ref="BF114:BH114"/>
    <mergeCell ref="S114:U114"/>
    <mergeCell ref="V114:X114"/>
    <mergeCell ref="Y114:AA114"/>
    <mergeCell ref="AB114:AD114"/>
    <mergeCell ref="AE114:AG114"/>
    <mergeCell ref="AH114:AJ114"/>
    <mergeCell ref="AK114:AM114"/>
    <mergeCell ref="CJ115:CL115"/>
    <mergeCell ref="CM115:CO115"/>
    <mergeCell ref="BO115:BQ115"/>
    <mergeCell ref="BR115:BT115"/>
    <mergeCell ref="BU115:BW115"/>
    <mergeCell ref="BX115:BZ115"/>
    <mergeCell ref="CA115:CC115"/>
    <mergeCell ref="CD115:CF115"/>
    <mergeCell ref="CG115:CI115"/>
    <mergeCell ref="AN113:AP113"/>
    <mergeCell ref="AQ113:AS113"/>
    <mergeCell ref="AT113:AV113"/>
    <mergeCell ref="AW113:AY113"/>
    <mergeCell ref="AZ113:BB113"/>
    <mergeCell ref="BC113:BE113"/>
    <mergeCell ref="BF113:BH113"/>
    <mergeCell ref="CD113:CF113"/>
    <mergeCell ref="CG113:CI113"/>
    <mergeCell ref="CJ113:CL113"/>
    <mergeCell ref="CM113:CO113"/>
    <mergeCell ref="BI113:BK113"/>
    <mergeCell ref="BL113:BN113"/>
    <mergeCell ref="BO113:BQ113"/>
    <mergeCell ref="BR113:BT113"/>
    <mergeCell ref="BU113:BW113"/>
    <mergeCell ref="BX113:BZ113"/>
    <mergeCell ref="CA113:CC113"/>
    <mergeCell ref="S113:U113"/>
    <mergeCell ref="V113:X113"/>
    <mergeCell ref="Y113:AA113"/>
    <mergeCell ref="AB113:AD113"/>
    <mergeCell ref="AE113:AG113"/>
    <mergeCell ref="AH113:AJ113"/>
    <mergeCell ref="AK113:AM113"/>
    <mergeCell ref="CD114:CF114"/>
    <mergeCell ref="CG114:CI114"/>
    <mergeCell ref="CJ114:CL114"/>
    <mergeCell ref="CM114:CO114"/>
    <mergeCell ref="S115:U115"/>
    <mergeCell ref="V115:X115"/>
    <mergeCell ref="Y115:AA115"/>
    <mergeCell ref="AB115:AD115"/>
    <mergeCell ref="AE115:AG115"/>
    <mergeCell ref="AH115:AJ115"/>
    <mergeCell ref="AK115:AM115"/>
    <mergeCell ref="BI114:BK114"/>
    <mergeCell ref="BL114:BN114"/>
    <mergeCell ref="BO114:BQ114"/>
    <mergeCell ref="BR114:BT114"/>
    <mergeCell ref="BU114:BW114"/>
    <mergeCell ref="BX114:BZ114"/>
    <mergeCell ref="CA114:CC114"/>
    <mergeCell ref="CJ117:CL117"/>
    <mergeCell ref="CM117:CO117"/>
    <mergeCell ref="BO117:BQ117"/>
    <mergeCell ref="BR117:BT117"/>
    <mergeCell ref="BU117:BW117"/>
    <mergeCell ref="BX117:BZ117"/>
    <mergeCell ref="CA117:CC117"/>
    <mergeCell ref="CD117:CF117"/>
    <mergeCell ref="CG117:CI117"/>
    <mergeCell ref="BI119:BK119"/>
    <mergeCell ref="BL119:BN119"/>
    <mergeCell ref="AN119:AP119"/>
    <mergeCell ref="AQ119:AS119"/>
    <mergeCell ref="AT119:AV119"/>
    <mergeCell ref="AW119:AY119"/>
    <mergeCell ref="AZ119:BB119"/>
    <mergeCell ref="BC119:BE119"/>
    <mergeCell ref="BF119:BH119"/>
    <mergeCell ref="CJ126:CL126"/>
    <mergeCell ref="CM126:CO126"/>
    <mergeCell ref="BO126:BQ126"/>
    <mergeCell ref="BR126:BT126"/>
    <mergeCell ref="BU126:BW126"/>
    <mergeCell ref="BX126:BZ126"/>
    <mergeCell ref="CA126:CC126"/>
    <mergeCell ref="CD126:CF126"/>
    <mergeCell ref="CG126:CI126"/>
    <mergeCell ref="BI124:BK124"/>
    <mergeCell ref="BL124:BN124"/>
    <mergeCell ref="AN124:AP124"/>
    <mergeCell ref="AQ124:AS124"/>
    <mergeCell ref="AT124:AV124"/>
    <mergeCell ref="AW124:AY124"/>
    <mergeCell ref="AZ124:BB124"/>
    <mergeCell ref="BC124:BE124"/>
    <mergeCell ref="BF124:BH124"/>
    <mergeCell ref="AN125:AP125"/>
    <mergeCell ref="AQ125:AS125"/>
    <mergeCell ref="AT125:AV125"/>
    <mergeCell ref="AW125:AY125"/>
    <mergeCell ref="AZ125:BB125"/>
    <mergeCell ref="BC125:BE125"/>
    <mergeCell ref="BF125:BH125"/>
    <mergeCell ref="CD125:CF125"/>
    <mergeCell ref="CG125:CI125"/>
    <mergeCell ref="CJ125:CL125"/>
    <mergeCell ref="CM125:CO125"/>
    <mergeCell ref="S125:U125"/>
    <mergeCell ref="V125:X125"/>
    <mergeCell ref="Y125:AA125"/>
    <mergeCell ref="AB125:AD125"/>
    <mergeCell ref="AE125:AG125"/>
    <mergeCell ref="AH125:AJ125"/>
    <mergeCell ref="AK125:AM125"/>
    <mergeCell ref="S126:U126"/>
    <mergeCell ref="V126:X126"/>
    <mergeCell ref="Y126:AA126"/>
    <mergeCell ref="AB126:AD126"/>
    <mergeCell ref="AE126:AG126"/>
    <mergeCell ref="AH126:AJ126"/>
    <mergeCell ref="AK126:AM126"/>
    <mergeCell ref="BI125:BK125"/>
    <mergeCell ref="BL125:BN125"/>
    <mergeCell ref="BO125:BQ125"/>
    <mergeCell ref="BR125:BT125"/>
    <mergeCell ref="BU125:BW125"/>
    <mergeCell ref="BX125:BZ125"/>
    <mergeCell ref="CA125:CC125"/>
    <mergeCell ref="J112:L112"/>
    <mergeCell ref="M112:O112"/>
    <mergeCell ref="B111:C111"/>
    <mergeCell ref="D111:F111"/>
    <mergeCell ref="G111:I111"/>
    <mergeCell ref="J111:L111"/>
    <mergeCell ref="M111:O111"/>
    <mergeCell ref="P111:R111"/>
    <mergeCell ref="B112:C112"/>
    <mergeCell ref="P112:R112"/>
    <mergeCell ref="D112:F112"/>
    <mergeCell ref="G112:I112"/>
    <mergeCell ref="D113:F113"/>
    <mergeCell ref="G113:I113"/>
    <mergeCell ref="J113:L113"/>
    <mergeCell ref="M113:O113"/>
    <mergeCell ref="P113:R113"/>
    <mergeCell ref="B113:C113"/>
    <mergeCell ref="B114:C114"/>
    <mergeCell ref="D114:F114"/>
    <mergeCell ref="G114:I114"/>
    <mergeCell ref="J114:L114"/>
    <mergeCell ref="M114:O114"/>
    <mergeCell ref="P114:R114"/>
    <mergeCell ref="J116:L116"/>
    <mergeCell ref="M116:O116"/>
    <mergeCell ref="B115:C115"/>
    <mergeCell ref="D115:F115"/>
    <mergeCell ref="G115:I115"/>
    <mergeCell ref="J115:L115"/>
    <mergeCell ref="M115:O115"/>
    <mergeCell ref="P115:R115"/>
    <mergeCell ref="B116:C116"/>
    <mergeCell ref="P116:R116"/>
    <mergeCell ref="D116:F116"/>
    <mergeCell ref="G116:I116"/>
    <mergeCell ref="D117:F117"/>
    <mergeCell ref="G117:I117"/>
    <mergeCell ref="J117:L117"/>
    <mergeCell ref="M117:O117"/>
    <mergeCell ref="P117:R117"/>
    <mergeCell ref="B117:C117"/>
    <mergeCell ref="B118:C118"/>
    <mergeCell ref="D118:F118"/>
    <mergeCell ref="G118:I118"/>
    <mergeCell ref="J118:L118"/>
    <mergeCell ref="M118:O118"/>
    <mergeCell ref="P118:R118"/>
    <mergeCell ref="J120:L120"/>
    <mergeCell ref="M120:O120"/>
    <mergeCell ref="B119:C119"/>
    <mergeCell ref="D119:F119"/>
    <mergeCell ref="G119:I119"/>
    <mergeCell ref="J119:L119"/>
    <mergeCell ref="M119:O119"/>
    <mergeCell ref="P119:R119"/>
    <mergeCell ref="B120:C120"/>
    <mergeCell ref="P120:R120"/>
    <mergeCell ref="D120:F120"/>
    <mergeCell ref="G120:I120"/>
    <mergeCell ref="D121:F121"/>
    <mergeCell ref="G121:I121"/>
    <mergeCell ref="J121:L121"/>
    <mergeCell ref="M121:O121"/>
    <mergeCell ref="P121:R121"/>
    <mergeCell ref="B121:C121"/>
    <mergeCell ref="B122:C122"/>
    <mergeCell ref="D122:F122"/>
    <mergeCell ref="G122:I122"/>
    <mergeCell ref="J122:L122"/>
    <mergeCell ref="M122:O122"/>
    <mergeCell ref="P122:R122"/>
    <mergeCell ref="J124:L124"/>
    <mergeCell ref="M124:O124"/>
    <mergeCell ref="B123:C123"/>
    <mergeCell ref="D123:F123"/>
    <mergeCell ref="G123:I123"/>
    <mergeCell ref="J123:L123"/>
    <mergeCell ref="M123:O123"/>
    <mergeCell ref="P123:R123"/>
    <mergeCell ref="B124:C124"/>
    <mergeCell ref="P124:R124"/>
    <mergeCell ref="CJ128:CL128"/>
    <mergeCell ref="CM128:CO128"/>
    <mergeCell ref="BO128:BQ128"/>
    <mergeCell ref="BR128:BT128"/>
    <mergeCell ref="BU128:BW128"/>
    <mergeCell ref="BX128:BZ128"/>
    <mergeCell ref="CA128:CC128"/>
    <mergeCell ref="CD128:CF128"/>
    <mergeCell ref="CG128:CI128"/>
    <mergeCell ref="BI126:BK126"/>
    <mergeCell ref="BL126:BN126"/>
    <mergeCell ref="AN126:AP126"/>
    <mergeCell ref="AQ126:AS126"/>
    <mergeCell ref="AT126:AV126"/>
    <mergeCell ref="AW126:AY126"/>
    <mergeCell ref="AZ126:BB126"/>
    <mergeCell ref="BC126:BE126"/>
    <mergeCell ref="BF126:BH126"/>
    <mergeCell ref="AN127:AP127"/>
    <mergeCell ref="AQ127:AS127"/>
    <mergeCell ref="AT127:AV127"/>
    <mergeCell ref="AW127:AY127"/>
    <mergeCell ref="AZ127:BB127"/>
    <mergeCell ref="BC127:BE127"/>
    <mergeCell ref="BF127:BH127"/>
    <mergeCell ref="CD127:CF127"/>
    <mergeCell ref="CG127:CI127"/>
    <mergeCell ref="CJ127:CL127"/>
    <mergeCell ref="CM127:CO127"/>
    <mergeCell ref="S127:U127"/>
    <mergeCell ref="V127:X127"/>
    <mergeCell ref="Y127:AA127"/>
    <mergeCell ref="AB127:AD127"/>
    <mergeCell ref="AE127:AG127"/>
    <mergeCell ref="AH127:AJ127"/>
    <mergeCell ref="AK127:AM127"/>
    <mergeCell ref="BI127:BK127"/>
    <mergeCell ref="BL127:BN127"/>
    <mergeCell ref="BO127:BQ127"/>
    <mergeCell ref="BR127:BT127"/>
    <mergeCell ref="BU127:BW127"/>
    <mergeCell ref="BX127:BZ127"/>
    <mergeCell ref="CA127:CC127"/>
    <mergeCell ref="S128:U128"/>
    <mergeCell ref="V128:X128"/>
    <mergeCell ref="Y128:AA128"/>
    <mergeCell ref="AB128:AD128"/>
    <mergeCell ref="AE128:AG128"/>
    <mergeCell ref="AH128:AJ128"/>
    <mergeCell ref="AK128:AM128"/>
    <mergeCell ref="AN130:AP130"/>
    <mergeCell ref="AQ130:AS130"/>
    <mergeCell ref="AT130:AV130"/>
    <mergeCell ref="AW130:AY130"/>
    <mergeCell ref="AZ130:BB130"/>
    <mergeCell ref="BC130:BE130"/>
    <mergeCell ref="BF130:BH130"/>
    <mergeCell ref="S130:U130"/>
    <mergeCell ref="V130:X130"/>
    <mergeCell ref="Y130:AA130"/>
    <mergeCell ref="AB130:AD130"/>
    <mergeCell ref="AE130:AG130"/>
    <mergeCell ref="AH130:AJ130"/>
    <mergeCell ref="AK130:AM130"/>
    <mergeCell ref="CJ131:CL131"/>
    <mergeCell ref="CM131:CO131"/>
    <mergeCell ref="BO131:BQ131"/>
    <mergeCell ref="BR131:BT131"/>
    <mergeCell ref="BU131:BW131"/>
    <mergeCell ref="BX131:BZ131"/>
    <mergeCell ref="CA131:CC131"/>
    <mergeCell ref="CD131:CF131"/>
    <mergeCell ref="CG131:CI131"/>
    <mergeCell ref="AN129:AP129"/>
    <mergeCell ref="AQ129:AS129"/>
    <mergeCell ref="AT129:AV129"/>
    <mergeCell ref="AW129:AY129"/>
    <mergeCell ref="AZ129:BB129"/>
    <mergeCell ref="BC129:BE129"/>
    <mergeCell ref="BF129:BH129"/>
    <mergeCell ref="CD129:CF129"/>
    <mergeCell ref="CG129:CI129"/>
    <mergeCell ref="CJ129:CL129"/>
    <mergeCell ref="CM129:CO129"/>
    <mergeCell ref="BI129:BK129"/>
    <mergeCell ref="BL129:BN129"/>
    <mergeCell ref="BO129:BQ129"/>
    <mergeCell ref="BR129:BT129"/>
    <mergeCell ref="BU129:BW129"/>
    <mergeCell ref="BX129:BZ129"/>
    <mergeCell ref="CA129:CC129"/>
    <mergeCell ref="S129:U129"/>
    <mergeCell ref="V129:X129"/>
    <mergeCell ref="Y129:AA129"/>
    <mergeCell ref="AB129:AD129"/>
    <mergeCell ref="AE129:AG129"/>
    <mergeCell ref="AH129:AJ129"/>
    <mergeCell ref="AK129:AM129"/>
    <mergeCell ref="CD130:CF130"/>
    <mergeCell ref="CG130:CI130"/>
    <mergeCell ref="CJ130:CL130"/>
    <mergeCell ref="CM130:CO130"/>
    <mergeCell ref="S131:U131"/>
    <mergeCell ref="V131:X131"/>
    <mergeCell ref="Y131:AA131"/>
    <mergeCell ref="AB131:AD131"/>
    <mergeCell ref="AE131:AG131"/>
    <mergeCell ref="AH131:AJ131"/>
    <mergeCell ref="AK131:AM131"/>
    <mergeCell ref="BI130:BK130"/>
    <mergeCell ref="BL130:BN130"/>
    <mergeCell ref="BO130:BQ130"/>
    <mergeCell ref="BR130:BT130"/>
    <mergeCell ref="BU130:BW130"/>
    <mergeCell ref="BX130:BZ130"/>
    <mergeCell ref="CA130:CC130"/>
    <mergeCell ref="CJ133:CL133"/>
    <mergeCell ref="CM133:CO133"/>
    <mergeCell ref="BX135:CO135"/>
    <mergeCell ref="BO133:BQ133"/>
    <mergeCell ref="BR133:BT133"/>
    <mergeCell ref="BU133:BW133"/>
    <mergeCell ref="BX133:BZ133"/>
    <mergeCell ref="CA133:CC133"/>
    <mergeCell ref="CD133:CF133"/>
    <mergeCell ref="CG133:CI133"/>
    <mergeCell ref="BI131:BK131"/>
    <mergeCell ref="BL131:BN131"/>
    <mergeCell ref="AN131:AP131"/>
    <mergeCell ref="AQ131:AS131"/>
    <mergeCell ref="AT131:AV131"/>
    <mergeCell ref="AW131:AY131"/>
    <mergeCell ref="AZ131:BB131"/>
    <mergeCell ref="BC131:BE131"/>
    <mergeCell ref="BF131:BH131"/>
    <mergeCell ref="AN132:AP132"/>
    <mergeCell ref="AQ132:AS132"/>
    <mergeCell ref="AT132:AV132"/>
    <mergeCell ref="AW132:AY132"/>
    <mergeCell ref="AZ132:BB132"/>
    <mergeCell ref="BC132:BE132"/>
    <mergeCell ref="BF132:BH132"/>
    <mergeCell ref="CD132:CF132"/>
    <mergeCell ref="CG132:CI132"/>
    <mergeCell ref="CJ132:CL132"/>
    <mergeCell ref="CM132:CO132"/>
    <mergeCell ref="S132:U132"/>
    <mergeCell ref="V132:X132"/>
    <mergeCell ref="Y132:AA132"/>
    <mergeCell ref="AB132:AD132"/>
    <mergeCell ref="AE132:AG132"/>
    <mergeCell ref="AH132:AJ132"/>
    <mergeCell ref="AK132:AM132"/>
    <mergeCell ref="S133:U133"/>
    <mergeCell ref="V133:X133"/>
    <mergeCell ref="Y133:AA133"/>
    <mergeCell ref="AB133:AD133"/>
    <mergeCell ref="AE133:AG133"/>
    <mergeCell ref="AH133:AJ133"/>
    <mergeCell ref="AK133:AM133"/>
    <mergeCell ref="BI132:BK132"/>
    <mergeCell ref="BL132:BN132"/>
    <mergeCell ref="BO132:BQ132"/>
    <mergeCell ref="BR132:BT132"/>
    <mergeCell ref="BU132:BW132"/>
    <mergeCell ref="BX132:BZ132"/>
    <mergeCell ref="CA132:CC132"/>
    <mergeCell ref="BI133:BK133"/>
    <mergeCell ref="BL133:BN133"/>
    <mergeCell ref="AN133:AP133"/>
    <mergeCell ref="AQ133:AS133"/>
    <mergeCell ref="AT133:AV133"/>
    <mergeCell ref="AW133:AY133"/>
    <mergeCell ref="AZ133:BB133"/>
    <mergeCell ref="BC133:BE133"/>
    <mergeCell ref="BF133:BH133"/>
    <mergeCell ref="AE136:AG136"/>
    <mergeCell ref="AH136:AJ136"/>
    <mergeCell ref="AK136:AM136"/>
    <mergeCell ref="AN136:AP136"/>
    <mergeCell ref="AQ136:AS136"/>
    <mergeCell ref="AT136:AV136"/>
    <mergeCell ref="AW136:AY136"/>
    <mergeCell ref="AZ136:BB136"/>
    <mergeCell ref="BC136:BE136"/>
    <mergeCell ref="BF136:BH136"/>
    <mergeCell ref="AN137:AP137"/>
    <mergeCell ref="AQ137:AS137"/>
    <mergeCell ref="AT137:AV137"/>
    <mergeCell ref="AW137:AY137"/>
    <mergeCell ref="AZ137:BB137"/>
    <mergeCell ref="BC137:BE137"/>
    <mergeCell ref="BF137:BH137"/>
    <mergeCell ref="S137:U137"/>
    <mergeCell ref="V137:X137"/>
    <mergeCell ref="Y137:AA137"/>
    <mergeCell ref="AB137:AD137"/>
    <mergeCell ref="AE137:AG137"/>
    <mergeCell ref="AH137:AJ137"/>
    <mergeCell ref="AK137:AM137"/>
    <mergeCell ref="BI136:BK136"/>
    <mergeCell ref="BL136:BN136"/>
    <mergeCell ref="BU136:BW136"/>
    <mergeCell ref="BX136:BZ136"/>
    <mergeCell ref="CA136:CC136"/>
    <mergeCell ref="CD136:CF136"/>
    <mergeCell ref="CG136:CI136"/>
    <mergeCell ref="CJ136:CL136"/>
    <mergeCell ref="CM136:CO136"/>
    <mergeCell ref="D135:AD135"/>
    <mergeCell ref="AE135:AV135"/>
    <mergeCell ref="AW135:BW135"/>
    <mergeCell ref="S136:U136"/>
    <mergeCell ref="V136:X136"/>
    <mergeCell ref="Y136:AA136"/>
    <mergeCell ref="AB136:AD136"/>
    <mergeCell ref="CD137:CF137"/>
    <mergeCell ref="CG137:CI137"/>
    <mergeCell ref="CJ137:CL137"/>
    <mergeCell ref="CM137:CO137"/>
    <mergeCell ref="BI137:BK137"/>
    <mergeCell ref="BL137:BN137"/>
    <mergeCell ref="BO137:BQ137"/>
    <mergeCell ref="BR137:BT137"/>
    <mergeCell ref="BU137:BW137"/>
    <mergeCell ref="BX137:BZ137"/>
    <mergeCell ref="CA137:CC137"/>
    <mergeCell ref="S138:U138"/>
    <mergeCell ref="V138:X138"/>
    <mergeCell ref="Y138:AA138"/>
    <mergeCell ref="AB138:AD138"/>
    <mergeCell ref="AE138:AG138"/>
    <mergeCell ref="AH138:AJ138"/>
    <mergeCell ref="AK138:AM138"/>
    <mergeCell ref="CD138:CF138"/>
    <mergeCell ref="CG138:CI138"/>
    <mergeCell ref="CJ138:CL138"/>
    <mergeCell ref="CM138:CO138"/>
    <mergeCell ref="BO136:BQ136"/>
    <mergeCell ref="BR136:BT136"/>
    <mergeCell ref="BO138:BQ138"/>
    <mergeCell ref="BR138:BT138"/>
    <mergeCell ref="BU138:BW138"/>
    <mergeCell ref="BX138:BZ138"/>
    <mergeCell ref="CA138:CC138"/>
    <mergeCell ref="CJ140:CL140"/>
    <mergeCell ref="CM140:CO140"/>
    <mergeCell ref="BO140:BQ140"/>
    <mergeCell ref="BR140:BT140"/>
    <mergeCell ref="BU140:BW140"/>
    <mergeCell ref="BX140:BZ140"/>
    <mergeCell ref="CA140:CC140"/>
    <mergeCell ref="CD140:CF140"/>
    <mergeCell ref="CG140:CI140"/>
    <mergeCell ref="BI138:BK138"/>
    <mergeCell ref="BL138:BN138"/>
    <mergeCell ref="AN138:AP138"/>
    <mergeCell ref="AQ138:AS138"/>
    <mergeCell ref="AT138:AV138"/>
    <mergeCell ref="AW138:AY138"/>
    <mergeCell ref="AZ138:BB138"/>
    <mergeCell ref="BC138:BE138"/>
    <mergeCell ref="BF138:BH138"/>
    <mergeCell ref="AN139:AP139"/>
    <mergeCell ref="AQ139:AS139"/>
    <mergeCell ref="AT139:AV139"/>
    <mergeCell ref="AW139:AY139"/>
    <mergeCell ref="AZ139:BB139"/>
    <mergeCell ref="BC139:BE139"/>
    <mergeCell ref="BF139:BH139"/>
    <mergeCell ref="CD139:CF139"/>
    <mergeCell ref="CG139:CI139"/>
    <mergeCell ref="CJ139:CL139"/>
    <mergeCell ref="CM139:CO139"/>
    <mergeCell ref="S139:U139"/>
    <mergeCell ref="V139:X139"/>
    <mergeCell ref="Y139:AA139"/>
    <mergeCell ref="AB139:AD139"/>
    <mergeCell ref="AE139:AG139"/>
    <mergeCell ref="AH139:AJ139"/>
    <mergeCell ref="AK139:AM139"/>
    <mergeCell ref="S140:U140"/>
    <mergeCell ref="V140:X140"/>
    <mergeCell ref="Y140:AA140"/>
    <mergeCell ref="AB140:AD140"/>
    <mergeCell ref="AE140:AG140"/>
    <mergeCell ref="AH140:AJ140"/>
    <mergeCell ref="AK140:AM140"/>
    <mergeCell ref="BI139:BK139"/>
    <mergeCell ref="BL139:BN139"/>
    <mergeCell ref="BO139:BQ139"/>
    <mergeCell ref="BR139:BT139"/>
    <mergeCell ref="BU139:BW139"/>
    <mergeCell ref="BX139:BZ139"/>
    <mergeCell ref="CA139:CC139"/>
    <mergeCell ref="CJ142:CL142"/>
    <mergeCell ref="CM142:CO142"/>
    <mergeCell ref="BO142:BQ142"/>
    <mergeCell ref="BR142:BT142"/>
    <mergeCell ref="BU142:BW142"/>
    <mergeCell ref="BX142:BZ142"/>
    <mergeCell ref="CA142:CC142"/>
    <mergeCell ref="CD142:CF142"/>
    <mergeCell ref="CG142:CI142"/>
    <mergeCell ref="BI144:BK144"/>
    <mergeCell ref="BL144:BN144"/>
    <mergeCell ref="AN144:AP144"/>
    <mergeCell ref="AQ144:AS144"/>
    <mergeCell ref="AT144:AV144"/>
    <mergeCell ref="AW144:AY144"/>
    <mergeCell ref="AZ144:BB144"/>
    <mergeCell ref="BC144:BE144"/>
    <mergeCell ref="BF144:BH144"/>
    <mergeCell ref="CJ161:CL161"/>
    <mergeCell ref="CM161:CO161"/>
    <mergeCell ref="BO161:BQ161"/>
    <mergeCell ref="BR161:BT161"/>
    <mergeCell ref="BU161:BW161"/>
    <mergeCell ref="BX161:BZ161"/>
    <mergeCell ref="CA161:CC161"/>
    <mergeCell ref="CD161:CF161"/>
    <mergeCell ref="CG161:CI161"/>
    <mergeCell ref="BI159:BK159"/>
    <mergeCell ref="BL159:BN159"/>
    <mergeCell ref="AN159:AP159"/>
    <mergeCell ref="AQ159:AS159"/>
    <mergeCell ref="AT159:AV159"/>
    <mergeCell ref="AW159:AY159"/>
    <mergeCell ref="AZ159:BB159"/>
    <mergeCell ref="BC159:BE159"/>
    <mergeCell ref="BF159:BH159"/>
    <mergeCell ref="AN160:AP160"/>
    <mergeCell ref="AQ160:AS160"/>
    <mergeCell ref="AT160:AV160"/>
    <mergeCell ref="AW160:AY160"/>
    <mergeCell ref="AZ160:BB160"/>
    <mergeCell ref="BC160:BE160"/>
    <mergeCell ref="BF160:BH160"/>
    <mergeCell ref="CD160:CF160"/>
    <mergeCell ref="CG160:CI160"/>
    <mergeCell ref="CJ160:CL160"/>
    <mergeCell ref="CM160:CO160"/>
    <mergeCell ref="S160:U160"/>
    <mergeCell ref="V160:X160"/>
    <mergeCell ref="Y160:AA160"/>
    <mergeCell ref="AB160:AD160"/>
    <mergeCell ref="AE160:AG160"/>
    <mergeCell ref="AH160:AJ160"/>
    <mergeCell ref="AK160:AM160"/>
    <mergeCell ref="BI160:BK160"/>
    <mergeCell ref="BL160:BN160"/>
    <mergeCell ref="BO160:BQ160"/>
    <mergeCell ref="BR160:BT160"/>
    <mergeCell ref="BU160:BW160"/>
    <mergeCell ref="BX160:BZ160"/>
    <mergeCell ref="CA160:CC160"/>
    <mergeCell ref="S161:U161"/>
    <mergeCell ref="V161:X161"/>
    <mergeCell ref="Y161:AA161"/>
    <mergeCell ref="AB161:AD161"/>
    <mergeCell ref="AE161:AG161"/>
    <mergeCell ref="AH161:AJ161"/>
    <mergeCell ref="AK161:AM161"/>
    <mergeCell ref="AN168:AP168"/>
    <mergeCell ref="AQ168:AS168"/>
    <mergeCell ref="AT168:AV168"/>
    <mergeCell ref="BX168:BZ168"/>
    <mergeCell ref="S168:U168"/>
    <mergeCell ref="V168:X168"/>
    <mergeCell ref="Y168:AA168"/>
    <mergeCell ref="AB168:AD168"/>
    <mergeCell ref="AE168:AG168"/>
    <mergeCell ref="AH168:AJ168"/>
    <mergeCell ref="AK168:AM168"/>
    <mergeCell ref="AN169:AP169"/>
    <mergeCell ref="AQ169:AS169"/>
    <mergeCell ref="AT169:AV169"/>
    <mergeCell ref="BX169:BZ169"/>
    <mergeCell ref="S169:U169"/>
    <mergeCell ref="V169:X169"/>
    <mergeCell ref="Y169:AA169"/>
    <mergeCell ref="AB169:AD169"/>
    <mergeCell ref="AE169:AG169"/>
    <mergeCell ref="AH169:AJ169"/>
    <mergeCell ref="AK169:AM169"/>
    <mergeCell ref="AN170:AP170"/>
    <mergeCell ref="AQ170:AS170"/>
    <mergeCell ref="AT170:AV170"/>
    <mergeCell ref="BX170:BZ170"/>
    <mergeCell ref="S170:U170"/>
    <mergeCell ref="V170:X170"/>
    <mergeCell ref="Y170:AA170"/>
    <mergeCell ref="AB170:AD170"/>
    <mergeCell ref="AE170:AG170"/>
    <mergeCell ref="AH170:AJ170"/>
    <mergeCell ref="AK170:AM170"/>
    <mergeCell ref="AN171:AP171"/>
    <mergeCell ref="AQ171:AS171"/>
    <mergeCell ref="AT171:AV171"/>
    <mergeCell ref="BX171:BZ171"/>
    <mergeCell ref="S171:U171"/>
    <mergeCell ref="V171:X171"/>
    <mergeCell ref="Y171:AA171"/>
    <mergeCell ref="AB171:AD171"/>
    <mergeCell ref="AE171:AG171"/>
    <mergeCell ref="AH171:AJ171"/>
    <mergeCell ref="AK171:AM171"/>
    <mergeCell ref="AN172:AP172"/>
    <mergeCell ref="AQ172:AS172"/>
    <mergeCell ref="AT172:AV172"/>
    <mergeCell ref="BX172:BZ172"/>
    <mergeCell ref="S172:U172"/>
    <mergeCell ref="V172:X172"/>
    <mergeCell ref="Y172:AA172"/>
    <mergeCell ref="AB172:AD172"/>
    <mergeCell ref="AE172:AG172"/>
    <mergeCell ref="AH172:AJ172"/>
    <mergeCell ref="AK172:AM172"/>
    <mergeCell ref="AN173:AP173"/>
    <mergeCell ref="AQ173:AS173"/>
    <mergeCell ref="AT173:AV173"/>
    <mergeCell ref="BX173:BZ173"/>
    <mergeCell ref="S173:U173"/>
    <mergeCell ref="V173:X173"/>
    <mergeCell ref="Y173:AA173"/>
    <mergeCell ref="AB173:AD173"/>
    <mergeCell ref="AE173:AG173"/>
    <mergeCell ref="AH173:AJ173"/>
    <mergeCell ref="AK173:AM173"/>
    <mergeCell ref="AN174:AP174"/>
    <mergeCell ref="AQ174:AS174"/>
    <mergeCell ref="AT174:AV174"/>
    <mergeCell ref="BX174:BZ174"/>
    <mergeCell ref="S174:U174"/>
    <mergeCell ref="V174:X174"/>
    <mergeCell ref="Y174:AA174"/>
    <mergeCell ref="AB174:AD174"/>
    <mergeCell ref="AE174:AG174"/>
    <mergeCell ref="AH174:AJ174"/>
    <mergeCell ref="AK174:AM174"/>
    <mergeCell ref="AN175:AP175"/>
    <mergeCell ref="AQ175:AS175"/>
    <mergeCell ref="AT175:AV175"/>
    <mergeCell ref="BX175:BZ175"/>
    <mergeCell ref="S175:U175"/>
    <mergeCell ref="V175:X175"/>
    <mergeCell ref="Y175:AA175"/>
    <mergeCell ref="AB175:AD175"/>
    <mergeCell ref="AE175:AG175"/>
    <mergeCell ref="AH175:AJ175"/>
    <mergeCell ref="AK175:AM175"/>
    <mergeCell ref="AN176:AP176"/>
    <mergeCell ref="AQ176:AS176"/>
    <mergeCell ref="AT176:AV176"/>
    <mergeCell ref="BX176:BZ176"/>
    <mergeCell ref="S176:U176"/>
    <mergeCell ref="V176:X176"/>
    <mergeCell ref="Y176:AA176"/>
    <mergeCell ref="AB176:AD176"/>
    <mergeCell ref="AE176:AG176"/>
    <mergeCell ref="AH176:AJ176"/>
    <mergeCell ref="AK176:AM176"/>
    <mergeCell ref="AN177:AP177"/>
    <mergeCell ref="AQ177:AS177"/>
    <mergeCell ref="AT177:AV177"/>
    <mergeCell ref="BX177:BZ177"/>
    <mergeCell ref="S177:U177"/>
    <mergeCell ref="V177:X177"/>
    <mergeCell ref="Y177:AA177"/>
    <mergeCell ref="AB177:AD177"/>
    <mergeCell ref="AE177:AG177"/>
    <mergeCell ref="AH177:AJ177"/>
    <mergeCell ref="AK177:AM177"/>
    <mergeCell ref="AN178:AP178"/>
    <mergeCell ref="AQ178:AS178"/>
    <mergeCell ref="AT178:AV178"/>
    <mergeCell ref="BX178:BZ178"/>
    <mergeCell ref="S178:U178"/>
    <mergeCell ref="V178:X178"/>
    <mergeCell ref="Y178:AA178"/>
    <mergeCell ref="AB178:AD178"/>
    <mergeCell ref="AE178:AG178"/>
    <mergeCell ref="AH178:AJ178"/>
    <mergeCell ref="AK178:AM178"/>
    <mergeCell ref="AN179:AP179"/>
    <mergeCell ref="AQ179:AS179"/>
    <mergeCell ref="AT179:AV179"/>
    <mergeCell ref="BX179:BZ179"/>
    <mergeCell ref="S179:U179"/>
    <mergeCell ref="V179:X179"/>
    <mergeCell ref="Y179:AA179"/>
    <mergeCell ref="AB179:AD179"/>
    <mergeCell ref="AE179:AG179"/>
    <mergeCell ref="AH179:AJ179"/>
    <mergeCell ref="AK179:AM179"/>
    <mergeCell ref="AN180:AP180"/>
    <mergeCell ref="AQ180:AS180"/>
    <mergeCell ref="AT180:AV180"/>
    <mergeCell ref="BX180:BZ180"/>
    <mergeCell ref="S180:U180"/>
    <mergeCell ref="V180:X180"/>
    <mergeCell ref="Y180:AA180"/>
    <mergeCell ref="AB180:AD180"/>
    <mergeCell ref="AE180:AG180"/>
    <mergeCell ref="AH180:AJ180"/>
    <mergeCell ref="AK180:AM180"/>
    <mergeCell ref="AN181:AP181"/>
    <mergeCell ref="AQ181:AS181"/>
    <mergeCell ref="AT181:AV181"/>
    <mergeCell ref="BX181:BZ181"/>
    <mergeCell ref="S181:U181"/>
    <mergeCell ref="V181:X181"/>
    <mergeCell ref="Y181:AA181"/>
    <mergeCell ref="AB181:AD181"/>
    <mergeCell ref="AE181:AG181"/>
    <mergeCell ref="AH181:AJ181"/>
    <mergeCell ref="AK181:AM181"/>
    <mergeCell ref="AN182:AP182"/>
    <mergeCell ref="AQ182:AS182"/>
    <mergeCell ref="AT182:AV182"/>
    <mergeCell ref="BX182:BZ182"/>
    <mergeCell ref="S182:U182"/>
    <mergeCell ref="V182:X182"/>
    <mergeCell ref="Y182:AA182"/>
    <mergeCell ref="AB182:AD182"/>
    <mergeCell ref="AE182:AG182"/>
    <mergeCell ref="AH182:AJ182"/>
    <mergeCell ref="AK182:AM182"/>
    <mergeCell ref="AK165:AM165"/>
    <mergeCell ref="AN165:AP165"/>
    <mergeCell ref="AK166:AM166"/>
    <mergeCell ref="AN166:AP166"/>
    <mergeCell ref="AQ165:AS165"/>
    <mergeCell ref="AT165:AV165"/>
    <mergeCell ref="AQ166:AS166"/>
    <mergeCell ref="AT166:AV166"/>
    <mergeCell ref="BX166:BZ166"/>
    <mergeCell ref="D164:AD164"/>
    <mergeCell ref="AE164:AV164"/>
    <mergeCell ref="BX164:BZ164"/>
    <mergeCell ref="S165:U165"/>
    <mergeCell ref="V165:X165"/>
    <mergeCell ref="Y165:AA165"/>
    <mergeCell ref="AB165:AD165"/>
    <mergeCell ref="BX165:BZ165"/>
    <mergeCell ref="AE165:AG165"/>
    <mergeCell ref="AH165:AJ165"/>
    <mergeCell ref="V166:X166"/>
    <mergeCell ref="Y166:AA166"/>
    <mergeCell ref="AB166:AD166"/>
    <mergeCell ref="AE166:AG166"/>
    <mergeCell ref="AH166:AJ166"/>
    <mergeCell ref="AK167:AM167"/>
    <mergeCell ref="AN167:AP167"/>
    <mergeCell ref="AQ167:AS167"/>
    <mergeCell ref="AT167:AV167"/>
    <mergeCell ref="AZ167:BA167"/>
    <mergeCell ref="BX167:BZ167"/>
    <mergeCell ref="S166:U166"/>
    <mergeCell ref="S167:U167"/>
    <mergeCell ref="V167:X167"/>
    <mergeCell ref="Y167:AA167"/>
    <mergeCell ref="AB167:AD167"/>
    <mergeCell ref="AE167:AG167"/>
    <mergeCell ref="AH167:AJ167"/>
    <mergeCell ref="AN184:AP184"/>
    <mergeCell ref="AQ184:AS184"/>
    <mergeCell ref="AT184:AV184"/>
    <mergeCell ref="S184:U184"/>
    <mergeCell ref="V184:X184"/>
    <mergeCell ref="Y184:AA184"/>
    <mergeCell ref="AB184:AD184"/>
    <mergeCell ref="AE184:AG184"/>
    <mergeCell ref="AH184:AJ184"/>
    <mergeCell ref="AK184:AM184"/>
    <mergeCell ref="AN187:AP187"/>
    <mergeCell ref="AQ187:AS187"/>
    <mergeCell ref="AT187:AV187"/>
    <mergeCell ref="S187:U187"/>
    <mergeCell ref="V187:X187"/>
    <mergeCell ref="Y187:AA187"/>
    <mergeCell ref="AB187:AD187"/>
    <mergeCell ref="AE187:AG187"/>
    <mergeCell ref="AH187:AJ187"/>
    <mergeCell ref="AK187:AM187"/>
    <mergeCell ref="AN188:AP188"/>
    <mergeCell ref="AQ188:AS188"/>
    <mergeCell ref="AT188:AV188"/>
    <mergeCell ref="S188:U188"/>
    <mergeCell ref="V188:X188"/>
    <mergeCell ref="Y188:AA188"/>
    <mergeCell ref="AB188:AD188"/>
    <mergeCell ref="AE188:AG188"/>
    <mergeCell ref="AH188:AJ188"/>
    <mergeCell ref="AK188:AM188"/>
    <mergeCell ref="AN189:AP189"/>
    <mergeCell ref="AQ189:AS189"/>
    <mergeCell ref="AT189:AV189"/>
    <mergeCell ref="S189:U189"/>
    <mergeCell ref="V189:X189"/>
    <mergeCell ref="Y189:AA189"/>
    <mergeCell ref="AB189:AD189"/>
    <mergeCell ref="AE189:AG189"/>
    <mergeCell ref="AH189:AJ189"/>
    <mergeCell ref="AK189:AM189"/>
    <mergeCell ref="Y223:AC223"/>
    <mergeCell ref="AD223:AG223"/>
    <mergeCell ref="Q220:T220"/>
    <mergeCell ref="Q222:T222"/>
    <mergeCell ref="U222:X222"/>
    <mergeCell ref="Y222:AC222"/>
    <mergeCell ref="AD222:AG222"/>
    <mergeCell ref="U223:X223"/>
    <mergeCell ref="Q224:AG224"/>
    <mergeCell ref="Y226:AC226"/>
    <mergeCell ref="AD226:AG226"/>
    <mergeCell ref="Q223:T223"/>
    <mergeCell ref="Q225:T225"/>
    <mergeCell ref="U225:X225"/>
    <mergeCell ref="Y225:AC225"/>
    <mergeCell ref="AD225:AG225"/>
    <mergeCell ref="U226:X226"/>
    <mergeCell ref="Q227:AG227"/>
    <mergeCell ref="Y229:AC229"/>
    <mergeCell ref="AD229:AG229"/>
    <mergeCell ref="Q226:T226"/>
    <mergeCell ref="Q228:T228"/>
    <mergeCell ref="U228:X228"/>
    <mergeCell ref="Y228:AC228"/>
    <mergeCell ref="AD228:AG228"/>
    <mergeCell ref="U229:X229"/>
    <mergeCell ref="Q230:AG230"/>
    <mergeCell ref="Y232:AC232"/>
    <mergeCell ref="AD232:AG232"/>
    <mergeCell ref="Q229:T229"/>
    <mergeCell ref="Q231:T231"/>
    <mergeCell ref="U231:X231"/>
    <mergeCell ref="Y231:AC231"/>
    <mergeCell ref="AD231:AG231"/>
    <mergeCell ref="U232:X232"/>
    <mergeCell ref="Q233:AG233"/>
    <mergeCell ref="AN216:AQ216"/>
    <mergeCell ref="AR216:AV216"/>
    <mergeCell ref="Q215:AG215"/>
    <mergeCell ref="AJ215:AV215"/>
    <mergeCell ref="Q216:T216"/>
    <mergeCell ref="U216:X216"/>
    <mergeCell ref="Y216:AC216"/>
    <mergeCell ref="AD216:AG216"/>
    <mergeCell ref="AJ216:AM216"/>
    <mergeCell ref="Q217:T217"/>
    <mergeCell ref="U217:X217"/>
    <mergeCell ref="Y217:AC217"/>
    <mergeCell ref="AD217:AG217"/>
    <mergeCell ref="AJ217:AM217"/>
    <mergeCell ref="AN217:AQ217"/>
    <mergeCell ref="AR217:AV217"/>
    <mergeCell ref="AN219:AQ219"/>
    <mergeCell ref="AR219:AV219"/>
    <mergeCell ref="Q218:AG218"/>
    <mergeCell ref="AJ218:AV218"/>
    <mergeCell ref="Q219:T219"/>
    <mergeCell ref="U219:X219"/>
    <mergeCell ref="Y219:AC219"/>
    <mergeCell ref="AD219:AG219"/>
    <mergeCell ref="AJ219:AM219"/>
    <mergeCell ref="U220:X220"/>
    <mergeCell ref="Y220:AC220"/>
    <mergeCell ref="AD220:AG220"/>
    <mergeCell ref="AJ220:AM220"/>
    <mergeCell ref="AN220:AQ220"/>
    <mergeCell ref="AR220:AV220"/>
    <mergeCell ref="Q221:AG221"/>
    <mergeCell ref="Y235:AC235"/>
    <mergeCell ref="AD235:AG235"/>
    <mergeCell ref="Q232:T232"/>
    <mergeCell ref="Q234:T234"/>
    <mergeCell ref="U234:X234"/>
    <mergeCell ref="Y234:AC234"/>
    <mergeCell ref="AD234:AG234"/>
    <mergeCell ref="Q235:T235"/>
    <mergeCell ref="U235:X235"/>
    <mergeCell ref="AN190:AP190"/>
    <mergeCell ref="AQ190:AS190"/>
    <mergeCell ref="AT190:AV190"/>
    <mergeCell ref="S190:U190"/>
    <mergeCell ref="V190:X190"/>
    <mergeCell ref="Y190:AA190"/>
    <mergeCell ref="AB190:AD190"/>
    <mergeCell ref="AE190:AG190"/>
    <mergeCell ref="AH190:AJ190"/>
    <mergeCell ref="AK190:AM190"/>
    <mergeCell ref="AN191:AP191"/>
    <mergeCell ref="AQ191:AS191"/>
    <mergeCell ref="AT191:AV191"/>
    <mergeCell ref="S191:U191"/>
    <mergeCell ref="V191:X191"/>
    <mergeCell ref="Y191:AA191"/>
    <mergeCell ref="AB191:AD191"/>
    <mergeCell ref="AE191:AG191"/>
    <mergeCell ref="AH191:AJ191"/>
    <mergeCell ref="AK191:AM191"/>
    <mergeCell ref="AN183:AP183"/>
    <mergeCell ref="AQ183:AS183"/>
    <mergeCell ref="AT183:AV183"/>
    <mergeCell ref="S183:U183"/>
    <mergeCell ref="V183:X183"/>
    <mergeCell ref="Y183:AA183"/>
    <mergeCell ref="AB183:AD183"/>
    <mergeCell ref="AE183:AG183"/>
    <mergeCell ref="AH183:AJ183"/>
    <mergeCell ref="AK183:AM183"/>
    <mergeCell ref="AN185:AP185"/>
    <mergeCell ref="AQ185:AS185"/>
    <mergeCell ref="AT185:AV185"/>
    <mergeCell ref="S185:U185"/>
    <mergeCell ref="V185:X185"/>
    <mergeCell ref="Y185:AA185"/>
    <mergeCell ref="AB185:AD185"/>
    <mergeCell ref="AE185:AG185"/>
    <mergeCell ref="AH185:AJ185"/>
    <mergeCell ref="AK185:AM185"/>
    <mergeCell ref="AN186:AP186"/>
    <mergeCell ref="AQ186:AS186"/>
    <mergeCell ref="AT186:AV186"/>
    <mergeCell ref="S186:U186"/>
    <mergeCell ref="V186:X186"/>
    <mergeCell ref="Y186:AA186"/>
    <mergeCell ref="AB186:AD186"/>
    <mergeCell ref="AE186:AG186"/>
    <mergeCell ref="AH186:AJ186"/>
    <mergeCell ref="AK186:AM186"/>
    <mergeCell ref="AN198:AQ198"/>
    <mergeCell ref="AR198:AV198"/>
    <mergeCell ref="AN204:AQ204"/>
    <mergeCell ref="AR204:AV204"/>
    <mergeCell ref="AJ204:AM204"/>
    <mergeCell ref="AJ205:AM205"/>
    <mergeCell ref="AN205:AQ205"/>
    <mergeCell ref="AR205:AV205"/>
    <mergeCell ref="Q203:AG203"/>
    <mergeCell ref="AJ203:AV203"/>
    <mergeCell ref="Q204:T204"/>
    <mergeCell ref="U204:X204"/>
    <mergeCell ref="Y204:AC204"/>
    <mergeCell ref="AD204:AG205"/>
    <mergeCell ref="Y205:AC205"/>
    <mergeCell ref="AD198:AG198"/>
    <mergeCell ref="AJ198:AM198"/>
    <mergeCell ref="Q196:AC196"/>
    <mergeCell ref="AF196:AR196"/>
    <mergeCell ref="Q197:AG197"/>
    <mergeCell ref="AJ197:AV197"/>
    <mergeCell ref="Q198:T198"/>
    <mergeCell ref="U198:X198"/>
    <mergeCell ref="Y198:AC198"/>
    <mergeCell ref="Q199:T199"/>
    <mergeCell ref="U199:X199"/>
    <mergeCell ref="Y199:AC199"/>
    <mergeCell ref="AD199:AG199"/>
    <mergeCell ref="AJ199:AM199"/>
    <mergeCell ref="AN199:AQ199"/>
    <mergeCell ref="AR199:AV199"/>
    <mergeCell ref="AN201:AQ201"/>
    <mergeCell ref="AR201:AV201"/>
    <mergeCell ref="Q200:AG200"/>
    <mergeCell ref="AJ200:AV200"/>
    <mergeCell ref="Q201:T201"/>
    <mergeCell ref="U201:X201"/>
    <mergeCell ref="Y201:AC201"/>
    <mergeCell ref="AD201:AG201"/>
    <mergeCell ref="AJ201:AM201"/>
    <mergeCell ref="Q202:T202"/>
    <mergeCell ref="U202:X202"/>
    <mergeCell ref="Y202:AC202"/>
    <mergeCell ref="AD202:AG202"/>
    <mergeCell ref="AJ202:AM202"/>
    <mergeCell ref="AN202:AQ202"/>
    <mergeCell ref="AR202:AV202"/>
    <mergeCell ref="AN207:AQ207"/>
    <mergeCell ref="AR207:AV207"/>
    <mergeCell ref="AN213:AQ213"/>
    <mergeCell ref="AR213:AV213"/>
    <mergeCell ref="Q212:AG212"/>
    <mergeCell ref="AJ212:AV212"/>
    <mergeCell ref="Q213:T213"/>
    <mergeCell ref="U213:X213"/>
    <mergeCell ref="Y213:AC213"/>
    <mergeCell ref="AD213:AG213"/>
    <mergeCell ref="AJ213:AM213"/>
    <mergeCell ref="Y207:AC207"/>
    <mergeCell ref="AJ207:AM207"/>
    <mergeCell ref="Y208:AC208"/>
    <mergeCell ref="AJ208:AM208"/>
    <mergeCell ref="AN208:AQ208"/>
    <mergeCell ref="AR208:AV208"/>
    <mergeCell ref="AJ209:AV209"/>
    <mergeCell ref="AJ210:AM210"/>
    <mergeCell ref="AN210:AQ210"/>
    <mergeCell ref="AR210:AV210"/>
    <mergeCell ref="Q205:T205"/>
    <mergeCell ref="U205:X205"/>
    <mergeCell ref="Q206:AG206"/>
    <mergeCell ref="AJ206:AV206"/>
    <mergeCell ref="Q207:T207"/>
    <mergeCell ref="U207:X207"/>
    <mergeCell ref="AD207:AG208"/>
    <mergeCell ref="Q208:T208"/>
    <mergeCell ref="U208:X208"/>
    <mergeCell ref="Q209:AG209"/>
    <mergeCell ref="Q210:T210"/>
    <mergeCell ref="U210:X210"/>
    <mergeCell ref="Y210:AC210"/>
    <mergeCell ref="AD210:AG210"/>
    <mergeCell ref="Q211:T211"/>
    <mergeCell ref="U211:X211"/>
    <mergeCell ref="Y211:AC211"/>
    <mergeCell ref="AD211:AG211"/>
    <mergeCell ref="AJ211:AM211"/>
    <mergeCell ref="AN211:AQ211"/>
    <mergeCell ref="AR211:AV211"/>
    <mergeCell ref="Q214:T214"/>
    <mergeCell ref="U214:X214"/>
    <mergeCell ref="Y214:AC214"/>
    <mergeCell ref="AD214:AG214"/>
    <mergeCell ref="AJ214:AM214"/>
    <mergeCell ref="AN214:AQ214"/>
    <mergeCell ref="AR214:AV214"/>
    <mergeCell ref="AN145:AP145"/>
    <mergeCell ref="AQ145:AS145"/>
    <mergeCell ref="AT145:AV145"/>
    <mergeCell ref="AW145:AY145"/>
    <mergeCell ref="AZ145:BB145"/>
    <mergeCell ref="BC145:BE145"/>
    <mergeCell ref="BF145:BH145"/>
    <mergeCell ref="CD145:CF145"/>
    <mergeCell ref="CG145:CI145"/>
    <mergeCell ref="CJ145:CL145"/>
    <mergeCell ref="CM145:CO145"/>
    <mergeCell ref="BI145:BK145"/>
    <mergeCell ref="BL145:BN145"/>
    <mergeCell ref="BO145:BQ145"/>
    <mergeCell ref="BR145:BT145"/>
    <mergeCell ref="BU145:BW145"/>
    <mergeCell ref="BX145:BZ145"/>
    <mergeCell ref="CA145:CC145"/>
    <mergeCell ref="S145:U145"/>
    <mergeCell ref="V145:X145"/>
    <mergeCell ref="Y145:AA145"/>
    <mergeCell ref="AB145:AD145"/>
    <mergeCell ref="AE145:AG145"/>
    <mergeCell ref="AH145:AJ145"/>
    <mergeCell ref="AK145:AM145"/>
    <mergeCell ref="CD146:CF146"/>
    <mergeCell ref="CG146:CI146"/>
    <mergeCell ref="CJ146:CL146"/>
    <mergeCell ref="CM146:CO146"/>
    <mergeCell ref="S147:U147"/>
    <mergeCell ref="V147:X147"/>
    <mergeCell ref="Y147:AA147"/>
    <mergeCell ref="AB147:AD147"/>
    <mergeCell ref="AE147:AG147"/>
    <mergeCell ref="AH147:AJ147"/>
    <mergeCell ref="AK147:AM147"/>
    <mergeCell ref="BI146:BK146"/>
    <mergeCell ref="BL146:BN146"/>
    <mergeCell ref="BO146:BQ146"/>
    <mergeCell ref="BR146:BT146"/>
    <mergeCell ref="BU146:BW146"/>
    <mergeCell ref="BX146:BZ146"/>
    <mergeCell ref="CA146:CC146"/>
    <mergeCell ref="BI147:BK147"/>
    <mergeCell ref="BL147:BN147"/>
    <mergeCell ref="AN147:AP147"/>
    <mergeCell ref="AQ147:AS147"/>
    <mergeCell ref="AT147:AV147"/>
    <mergeCell ref="AW147:AY147"/>
    <mergeCell ref="AZ147:BB147"/>
    <mergeCell ref="BC147:BE147"/>
    <mergeCell ref="BF147:BH147"/>
    <mergeCell ref="AN148:AP148"/>
    <mergeCell ref="AQ148:AS148"/>
    <mergeCell ref="AT148:AV148"/>
    <mergeCell ref="AW148:AY148"/>
    <mergeCell ref="AZ148:BB148"/>
    <mergeCell ref="BC148:BE148"/>
    <mergeCell ref="BF148:BH148"/>
    <mergeCell ref="CD148:CF148"/>
    <mergeCell ref="CG148:CI148"/>
    <mergeCell ref="CJ148:CL148"/>
    <mergeCell ref="CM148:CO148"/>
    <mergeCell ref="S148:U148"/>
    <mergeCell ref="V148:X148"/>
    <mergeCell ref="Y148:AA148"/>
    <mergeCell ref="AB148:AD148"/>
    <mergeCell ref="AE148:AG148"/>
    <mergeCell ref="AH148:AJ148"/>
    <mergeCell ref="AK148:AM148"/>
    <mergeCell ref="S149:U149"/>
    <mergeCell ref="V149:X149"/>
    <mergeCell ref="Y149:AA149"/>
    <mergeCell ref="AB149:AD149"/>
    <mergeCell ref="AE149:AG149"/>
    <mergeCell ref="AH149:AJ149"/>
    <mergeCell ref="AK149:AM149"/>
    <mergeCell ref="BI148:BK148"/>
    <mergeCell ref="BL148:BN148"/>
    <mergeCell ref="BO148:BQ148"/>
    <mergeCell ref="BR148:BT148"/>
    <mergeCell ref="BU148:BW148"/>
    <mergeCell ref="BX148:BZ148"/>
    <mergeCell ref="CA148:CC148"/>
    <mergeCell ref="CJ151:CL151"/>
    <mergeCell ref="CM151:CO151"/>
    <mergeCell ref="BO151:BQ151"/>
    <mergeCell ref="BR151:BT151"/>
    <mergeCell ref="BU151:BW151"/>
    <mergeCell ref="BX151:BZ151"/>
    <mergeCell ref="CA151:CC151"/>
    <mergeCell ref="CD151:CF151"/>
    <mergeCell ref="CG151:CI151"/>
    <mergeCell ref="BI149:BK149"/>
    <mergeCell ref="BL149:BN149"/>
    <mergeCell ref="AN149:AP149"/>
    <mergeCell ref="AQ149:AS149"/>
    <mergeCell ref="AT149:AV149"/>
    <mergeCell ref="AW149:AY149"/>
    <mergeCell ref="AZ149:BB149"/>
    <mergeCell ref="BC149:BE149"/>
    <mergeCell ref="BF149:BH149"/>
    <mergeCell ref="AN150:AP150"/>
    <mergeCell ref="AQ150:AS150"/>
    <mergeCell ref="AT150:AV150"/>
    <mergeCell ref="AW150:AY150"/>
    <mergeCell ref="AZ150:BB150"/>
    <mergeCell ref="BC150:BE150"/>
    <mergeCell ref="BF150:BH150"/>
    <mergeCell ref="CD150:CF150"/>
    <mergeCell ref="CG150:CI150"/>
    <mergeCell ref="CJ150:CL150"/>
    <mergeCell ref="CM150:CO150"/>
    <mergeCell ref="S150:U150"/>
    <mergeCell ref="V150:X150"/>
    <mergeCell ref="Y150:AA150"/>
    <mergeCell ref="AB150:AD150"/>
    <mergeCell ref="AE150:AG150"/>
    <mergeCell ref="AH150:AJ150"/>
    <mergeCell ref="AK150:AM150"/>
    <mergeCell ref="S151:U151"/>
    <mergeCell ref="V151:X151"/>
    <mergeCell ref="Y151:AA151"/>
    <mergeCell ref="AB151:AD151"/>
    <mergeCell ref="AE151:AG151"/>
    <mergeCell ref="AH151:AJ151"/>
    <mergeCell ref="AK151:AM151"/>
    <mergeCell ref="BI150:BK150"/>
    <mergeCell ref="BL150:BN150"/>
    <mergeCell ref="BO150:BQ150"/>
    <mergeCell ref="BR150:BT150"/>
    <mergeCell ref="BU150:BW150"/>
    <mergeCell ref="BX150:BZ150"/>
    <mergeCell ref="CA150:CC150"/>
    <mergeCell ref="CJ153:CL153"/>
    <mergeCell ref="CM153:CO153"/>
    <mergeCell ref="BO153:BQ153"/>
    <mergeCell ref="BR153:BT153"/>
    <mergeCell ref="BU153:BW153"/>
    <mergeCell ref="BX153:BZ153"/>
    <mergeCell ref="CA153:CC153"/>
    <mergeCell ref="CD153:CF153"/>
    <mergeCell ref="CG153:CI153"/>
    <mergeCell ref="BI151:BK151"/>
    <mergeCell ref="BL151:BN151"/>
    <mergeCell ref="AN151:AP151"/>
    <mergeCell ref="AQ151:AS151"/>
    <mergeCell ref="AT151:AV151"/>
    <mergeCell ref="AW151:AY151"/>
    <mergeCell ref="AZ151:BB151"/>
    <mergeCell ref="BC151:BE151"/>
    <mergeCell ref="BF151:BH151"/>
    <mergeCell ref="AN152:AP152"/>
    <mergeCell ref="AQ152:AS152"/>
    <mergeCell ref="AT152:AV152"/>
    <mergeCell ref="AW152:AY152"/>
    <mergeCell ref="AZ152:BB152"/>
    <mergeCell ref="BC152:BE152"/>
    <mergeCell ref="BF152:BH152"/>
    <mergeCell ref="CD152:CF152"/>
    <mergeCell ref="CG152:CI152"/>
    <mergeCell ref="CJ152:CL152"/>
    <mergeCell ref="CM152:CO152"/>
    <mergeCell ref="S152:U152"/>
    <mergeCell ref="V152:X152"/>
    <mergeCell ref="Y152:AA152"/>
    <mergeCell ref="AB152:AD152"/>
    <mergeCell ref="AE152:AG152"/>
    <mergeCell ref="AH152:AJ152"/>
    <mergeCell ref="AK152:AM152"/>
    <mergeCell ref="S153:U153"/>
    <mergeCell ref="V153:X153"/>
    <mergeCell ref="Y153:AA153"/>
    <mergeCell ref="AB153:AD153"/>
    <mergeCell ref="AE153:AG153"/>
    <mergeCell ref="AH153:AJ153"/>
    <mergeCell ref="AK153:AM153"/>
    <mergeCell ref="BI152:BK152"/>
    <mergeCell ref="BL152:BN152"/>
    <mergeCell ref="BO152:BQ152"/>
    <mergeCell ref="BR152:BT152"/>
    <mergeCell ref="BU152:BW152"/>
    <mergeCell ref="BX152:BZ152"/>
    <mergeCell ref="CA152:CC152"/>
    <mergeCell ref="CJ155:CL155"/>
    <mergeCell ref="CM155:CO155"/>
    <mergeCell ref="BO155:BQ155"/>
    <mergeCell ref="BR155:BT155"/>
    <mergeCell ref="BU155:BW155"/>
    <mergeCell ref="BX155:BZ155"/>
    <mergeCell ref="CA155:CC155"/>
    <mergeCell ref="CD155:CF155"/>
    <mergeCell ref="CG155:CI155"/>
    <mergeCell ref="BI153:BK153"/>
    <mergeCell ref="BL153:BN153"/>
    <mergeCell ref="AN153:AP153"/>
    <mergeCell ref="AQ153:AS153"/>
    <mergeCell ref="AT153:AV153"/>
    <mergeCell ref="AW153:AY153"/>
    <mergeCell ref="AZ153:BB153"/>
    <mergeCell ref="BC153:BE153"/>
    <mergeCell ref="BF153:BH153"/>
    <mergeCell ref="AN154:AP154"/>
    <mergeCell ref="AQ154:AS154"/>
    <mergeCell ref="AT154:AV154"/>
    <mergeCell ref="AW154:AY154"/>
    <mergeCell ref="AZ154:BB154"/>
    <mergeCell ref="BC154:BE154"/>
    <mergeCell ref="BF154:BH154"/>
    <mergeCell ref="CD154:CF154"/>
    <mergeCell ref="CG154:CI154"/>
    <mergeCell ref="CJ154:CL154"/>
    <mergeCell ref="CM154:CO154"/>
    <mergeCell ref="S154:U154"/>
    <mergeCell ref="V154:X154"/>
    <mergeCell ref="Y154:AA154"/>
    <mergeCell ref="AB154:AD154"/>
    <mergeCell ref="AE154:AG154"/>
    <mergeCell ref="AH154:AJ154"/>
    <mergeCell ref="AK154:AM154"/>
    <mergeCell ref="S155:U155"/>
    <mergeCell ref="V155:X155"/>
    <mergeCell ref="Y155:AA155"/>
    <mergeCell ref="AB155:AD155"/>
    <mergeCell ref="AE155:AG155"/>
    <mergeCell ref="AH155:AJ155"/>
    <mergeCell ref="AK155:AM155"/>
    <mergeCell ref="BI154:BK154"/>
    <mergeCell ref="BL154:BN154"/>
    <mergeCell ref="BO154:BQ154"/>
    <mergeCell ref="BR154:BT154"/>
    <mergeCell ref="BU154:BW154"/>
    <mergeCell ref="BX154:BZ154"/>
    <mergeCell ref="CA154:CC154"/>
    <mergeCell ref="CJ157:CL157"/>
    <mergeCell ref="CM157:CO157"/>
    <mergeCell ref="BO157:BQ157"/>
    <mergeCell ref="BR157:BT157"/>
    <mergeCell ref="BU157:BW157"/>
    <mergeCell ref="BX157:BZ157"/>
    <mergeCell ref="CA157:CC157"/>
    <mergeCell ref="CD157:CF157"/>
    <mergeCell ref="CG157:CI157"/>
    <mergeCell ref="BI155:BK155"/>
    <mergeCell ref="BL155:BN155"/>
    <mergeCell ref="AN155:AP155"/>
    <mergeCell ref="AQ155:AS155"/>
    <mergeCell ref="AT155:AV155"/>
    <mergeCell ref="AW155:AY155"/>
    <mergeCell ref="AZ155:BB155"/>
    <mergeCell ref="BC155:BE155"/>
    <mergeCell ref="BF155:BH155"/>
    <mergeCell ref="AN156:AP156"/>
    <mergeCell ref="AQ156:AS156"/>
    <mergeCell ref="AT156:AV156"/>
    <mergeCell ref="AW156:AY156"/>
    <mergeCell ref="AZ156:BB156"/>
    <mergeCell ref="BC156:BE156"/>
    <mergeCell ref="BF156:BH156"/>
    <mergeCell ref="CD156:CF156"/>
    <mergeCell ref="CG156:CI156"/>
    <mergeCell ref="CJ156:CL156"/>
    <mergeCell ref="CM156:CO156"/>
    <mergeCell ref="S156:U156"/>
    <mergeCell ref="V156:X156"/>
    <mergeCell ref="Y156:AA156"/>
    <mergeCell ref="AB156:AD156"/>
    <mergeCell ref="AE156:AG156"/>
    <mergeCell ref="AH156:AJ156"/>
    <mergeCell ref="AK156:AM156"/>
    <mergeCell ref="S157:U157"/>
    <mergeCell ref="V157:X157"/>
    <mergeCell ref="Y157:AA157"/>
    <mergeCell ref="AB157:AD157"/>
    <mergeCell ref="AE157:AG157"/>
    <mergeCell ref="AH157:AJ157"/>
    <mergeCell ref="AK157:AM157"/>
    <mergeCell ref="BI156:BK156"/>
    <mergeCell ref="BL156:BN156"/>
    <mergeCell ref="BO156:BQ156"/>
    <mergeCell ref="BR156:BT156"/>
    <mergeCell ref="BU156:BW156"/>
    <mergeCell ref="BX156:BZ156"/>
    <mergeCell ref="CA156:CC156"/>
    <mergeCell ref="CJ159:CL159"/>
    <mergeCell ref="CM159:CO159"/>
    <mergeCell ref="BO159:BQ159"/>
    <mergeCell ref="BR159:BT159"/>
    <mergeCell ref="BU159:BW159"/>
    <mergeCell ref="BX159:BZ159"/>
    <mergeCell ref="CA159:CC159"/>
    <mergeCell ref="CD159:CF159"/>
    <mergeCell ref="CG159:CI159"/>
    <mergeCell ref="BI157:BK157"/>
    <mergeCell ref="BL157:BN157"/>
    <mergeCell ref="AN157:AP157"/>
    <mergeCell ref="AQ157:AS157"/>
    <mergeCell ref="AT157:AV157"/>
    <mergeCell ref="AW157:AY157"/>
    <mergeCell ref="AZ157:BB157"/>
    <mergeCell ref="BC157:BE157"/>
    <mergeCell ref="BF157:BH157"/>
    <mergeCell ref="AN158:AP158"/>
    <mergeCell ref="AQ158:AS158"/>
    <mergeCell ref="AT158:AV158"/>
    <mergeCell ref="AW158:AY158"/>
    <mergeCell ref="AZ158:BB158"/>
    <mergeCell ref="BC158:BE158"/>
    <mergeCell ref="BF158:BH158"/>
    <mergeCell ref="CD158:CF158"/>
    <mergeCell ref="CG158:CI158"/>
    <mergeCell ref="CJ158:CL158"/>
    <mergeCell ref="CM158:CO158"/>
    <mergeCell ref="S158:U158"/>
    <mergeCell ref="V158:X158"/>
    <mergeCell ref="Y158:AA158"/>
    <mergeCell ref="AB158:AD158"/>
    <mergeCell ref="AE158:AG158"/>
    <mergeCell ref="AH158:AJ158"/>
    <mergeCell ref="AK158:AM158"/>
    <mergeCell ref="S159:U159"/>
    <mergeCell ref="V159:X159"/>
    <mergeCell ref="Y159:AA159"/>
    <mergeCell ref="AB159:AD159"/>
    <mergeCell ref="AE159:AG159"/>
    <mergeCell ref="AH159:AJ159"/>
    <mergeCell ref="AK159:AM159"/>
    <mergeCell ref="BI158:BK158"/>
    <mergeCell ref="BL158:BN158"/>
    <mergeCell ref="BO158:BQ158"/>
    <mergeCell ref="BR158:BT158"/>
    <mergeCell ref="BU158:BW158"/>
    <mergeCell ref="BX158:BZ158"/>
    <mergeCell ref="CA158:CC158"/>
    <mergeCell ref="BI140:BK140"/>
    <mergeCell ref="BL140:BN140"/>
    <mergeCell ref="AN140:AP140"/>
    <mergeCell ref="AQ140:AS140"/>
    <mergeCell ref="AT140:AV140"/>
    <mergeCell ref="AW140:AY140"/>
    <mergeCell ref="AZ140:BB140"/>
    <mergeCell ref="BC140:BE140"/>
    <mergeCell ref="BF140:BH140"/>
    <mergeCell ref="AN141:AP141"/>
    <mergeCell ref="AQ141:AS141"/>
    <mergeCell ref="AT141:AV141"/>
    <mergeCell ref="AW141:AY141"/>
    <mergeCell ref="AZ141:BB141"/>
    <mergeCell ref="BC141:BE141"/>
    <mergeCell ref="BF141:BH141"/>
    <mergeCell ref="CD141:CF141"/>
    <mergeCell ref="CG141:CI141"/>
    <mergeCell ref="CJ141:CL141"/>
    <mergeCell ref="CM141:CO141"/>
    <mergeCell ref="S141:U141"/>
    <mergeCell ref="V141:X141"/>
    <mergeCell ref="Y141:AA141"/>
    <mergeCell ref="AB141:AD141"/>
    <mergeCell ref="AE141:AG141"/>
    <mergeCell ref="AH141:AJ141"/>
    <mergeCell ref="AK141:AM141"/>
    <mergeCell ref="S142:U142"/>
    <mergeCell ref="V142:X142"/>
    <mergeCell ref="Y142:AA142"/>
    <mergeCell ref="AB142:AD142"/>
    <mergeCell ref="AE142:AG142"/>
    <mergeCell ref="AH142:AJ142"/>
    <mergeCell ref="AK142:AM142"/>
    <mergeCell ref="BI141:BK141"/>
    <mergeCell ref="BL141:BN141"/>
    <mergeCell ref="BO141:BQ141"/>
    <mergeCell ref="BR141:BT141"/>
    <mergeCell ref="BU141:BW141"/>
    <mergeCell ref="BX141:BZ141"/>
    <mergeCell ref="CA141:CC141"/>
    <mergeCell ref="CJ144:CL144"/>
    <mergeCell ref="CM144:CO144"/>
    <mergeCell ref="BO144:BQ144"/>
    <mergeCell ref="BR144:BT144"/>
    <mergeCell ref="BU144:BW144"/>
    <mergeCell ref="BX144:BZ144"/>
    <mergeCell ref="CA144:CC144"/>
    <mergeCell ref="CD144:CF144"/>
    <mergeCell ref="CG144:CI144"/>
    <mergeCell ref="BI142:BK142"/>
    <mergeCell ref="BL142:BN142"/>
    <mergeCell ref="AN142:AP142"/>
    <mergeCell ref="AQ142:AS142"/>
    <mergeCell ref="AT142:AV142"/>
    <mergeCell ref="AW142:AY142"/>
    <mergeCell ref="AZ142:BB142"/>
    <mergeCell ref="BC142:BE142"/>
    <mergeCell ref="BF142:BH142"/>
    <mergeCell ref="AN143:AP143"/>
    <mergeCell ref="AQ143:AS143"/>
    <mergeCell ref="AT143:AV143"/>
    <mergeCell ref="AW143:AY143"/>
    <mergeCell ref="AZ143:BB143"/>
    <mergeCell ref="BC143:BE143"/>
    <mergeCell ref="BF143:BH143"/>
    <mergeCell ref="CD143:CF143"/>
    <mergeCell ref="CG143:CI143"/>
    <mergeCell ref="CJ143:CL143"/>
    <mergeCell ref="CM143:CO143"/>
    <mergeCell ref="S143:U143"/>
    <mergeCell ref="V143:X143"/>
    <mergeCell ref="Y143:AA143"/>
    <mergeCell ref="AB143:AD143"/>
    <mergeCell ref="AE143:AG143"/>
    <mergeCell ref="AH143:AJ143"/>
    <mergeCell ref="AK143:AM143"/>
    <mergeCell ref="BI143:BK143"/>
    <mergeCell ref="BL143:BN143"/>
    <mergeCell ref="BO143:BQ143"/>
    <mergeCell ref="BR143:BT143"/>
    <mergeCell ref="BU143:BW143"/>
    <mergeCell ref="BX143:BZ143"/>
    <mergeCell ref="CA143:CC143"/>
    <mergeCell ref="S144:U144"/>
    <mergeCell ref="V144:X144"/>
    <mergeCell ref="Y144:AA144"/>
    <mergeCell ref="AB144:AD144"/>
    <mergeCell ref="AE144:AG144"/>
    <mergeCell ref="AH144:AJ144"/>
    <mergeCell ref="AK144:AM144"/>
    <mergeCell ref="AN146:AP146"/>
    <mergeCell ref="AQ146:AS146"/>
    <mergeCell ref="AT146:AV146"/>
    <mergeCell ref="AW146:AY146"/>
    <mergeCell ref="AZ146:BB146"/>
    <mergeCell ref="BC146:BE146"/>
    <mergeCell ref="BF146:BH146"/>
    <mergeCell ref="S146:U146"/>
    <mergeCell ref="V146:X146"/>
    <mergeCell ref="Y146:AA146"/>
    <mergeCell ref="AB146:AD146"/>
    <mergeCell ref="AE146:AG146"/>
    <mergeCell ref="AH146:AJ146"/>
    <mergeCell ref="AK146:AM146"/>
    <mergeCell ref="CJ147:CL147"/>
    <mergeCell ref="CM147:CO147"/>
    <mergeCell ref="BO147:BQ147"/>
    <mergeCell ref="BR147:BT147"/>
    <mergeCell ref="BU147:BW147"/>
    <mergeCell ref="BX147:BZ147"/>
    <mergeCell ref="CA147:CC147"/>
    <mergeCell ref="CD147:CF147"/>
    <mergeCell ref="CG147:CI147"/>
    <mergeCell ref="CJ149:CL149"/>
    <mergeCell ref="CM149:CO149"/>
    <mergeCell ref="BO149:BQ149"/>
    <mergeCell ref="BR149:BT149"/>
    <mergeCell ref="BU149:BW149"/>
    <mergeCell ref="BX149:BZ149"/>
    <mergeCell ref="CA149:CC149"/>
    <mergeCell ref="CD149:CF149"/>
    <mergeCell ref="CG149:CI149"/>
    <mergeCell ref="BI161:BK161"/>
    <mergeCell ref="BL161:BN161"/>
    <mergeCell ref="AN161:AP161"/>
    <mergeCell ref="AQ161:AS161"/>
    <mergeCell ref="AT161:AV161"/>
    <mergeCell ref="AW161:AY161"/>
    <mergeCell ref="AZ161:BB161"/>
    <mergeCell ref="BC161:BE161"/>
    <mergeCell ref="BF161:BH161"/>
    <mergeCell ref="S162:U162"/>
    <mergeCell ref="V162:X162"/>
    <mergeCell ref="Y162:AA162"/>
    <mergeCell ref="AB162:AD162"/>
    <mergeCell ref="AE162:AG162"/>
    <mergeCell ref="AH162:AJ162"/>
    <mergeCell ref="AK162:AM162"/>
    <mergeCell ref="AN162:AP162"/>
    <mergeCell ref="AQ162:AS162"/>
    <mergeCell ref="AT162:AV162"/>
    <mergeCell ref="AW162:AY162"/>
    <mergeCell ref="AZ162:BB162"/>
    <mergeCell ref="BC162:BE162"/>
    <mergeCell ref="BF162:BH162"/>
    <mergeCell ref="CD162:CF162"/>
    <mergeCell ref="CG162:CI162"/>
    <mergeCell ref="CJ162:CL162"/>
    <mergeCell ref="CM162:CO162"/>
    <mergeCell ref="BI162:BK162"/>
    <mergeCell ref="BL162:BN162"/>
    <mergeCell ref="BO162:BQ162"/>
    <mergeCell ref="BR162:BT162"/>
    <mergeCell ref="BU162:BW162"/>
    <mergeCell ref="BX162:BZ162"/>
    <mergeCell ref="CA162:CC162"/>
    <mergeCell ref="BX163:BZ163"/>
  </mergeCells>
  <conditionalFormatting sqref="G42:Q42">
    <cfRule type="containsText" dxfId="0" priority="1" operator="containsText" text="Same as other attacks">
      <formula>NOT(ISERROR(SEARCH(("Same as other attacks"),(G42))))</formula>
    </cfRule>
  </conditionalFormatting>
  <conditionalFormatting sqref="G42:Q42">
    <cfRule type="cellIs" dxfId="1" priority="2" operator="equal">
      <formula>"No Advantage"</formula>
    </cfRule>
  </conditionalFormatting>
  <conditionalFormatting sqref="G42:Q42">
    <cfRule type="cellIs" dxfId="2" priority="3" operator="equal">
      <formula>"Advantage"</formula>
    </cfRule>
  </conditionalFormatting>
  <conditionalFormatting sqref="G42:Q42">
    <cfRule type="cellIs" dxfId="3" priority="4" operator="equal">
      <formula>"Disadvantage"</formula>
    </cfRule>
  </conditionalFormatting>
  <conditionalFormatting sqref="Y30:AK30 B217:N217 Q217:AC217">
    <cfRule type="cellIs" dxfId="4" priority="5" operator="greaterThan">
      <formula>0</formula>
    </cfRule>
  </conditionalFormatting>
  <conditionalFormatting sqref="Y30:AK30 B217:N217 Q217:AC217">
    <cfRule type="cellIs" dxfId="5" priority="6" operator="lessThan">
      <formula>0</formula>
    </cfRule>
  </conditionalFormatting>
  <conditionalFormatting sqref="V108:AD133 BO108:BW133 V137:AD162 BO137:BW162 V166:AD191">
    <cfRule type="cellIs" dxfId="6" priority="7" operator="greaterThan">
      <formula>0</formula>
    </cfRule>
  </conditionalFormatting>
  <conditionalFormatting sqref="V108:AD133 BO108:BW133 V137:AD162 BO137:BW162 V166:AD191">
    <cfRule type="cellIs" dxfId="7" priority="8" operator="lessThan">
      <formula>0</formula>
    </cfRule>
  </conditionalFormatting>
  <conditionalFormatting sqref="B11 E11 H11 K11 N11 Q11 P13 B22 E22 H22 K22 N22 Q22 B25 E25 H25 K25 N25 B27 E27 H27 K27 N27 B30 E30 H30 K30 N30 Q30 O33 B35 E35 H35 K35 N35 Q35 B37 E37 H37 K37 N37 Q37 B39 E39 H39 K39 N39 B41 E41 H41 K41 N41">
    <cfRule type="cellIs" dxfId="8" priority="9" operator="equal">
      <formula>0</formula>
    </cfRule>
  </conditionalFormatting>
  <conditionalFormatting sqref="B11 E11 H11 K11 N11 Q11 P13 B22 E22 H22 K22 N22 Q22 B25 E25 H25 K25 N25 B27 E27 H27 K27 N27 B30 E30 H30 K30 N30 Q30 O33 B35 E35 H35 K35 N35 Q35 B37 E37 H37 K37 N37 Q37 B39 E39 H39 K39 N39 B41 E41 H41 K41 N41">
    <cfRule type="cellIs" dxfId="4" priority="10" operator="notEqual">
      <formula>0</formula>
    </cfRule>
  </conditionalFormatting>
  <conditionalFormatting sqref="R7">
    <cfRule type="notContainsBlanks" dxfId="4" priority="11">
      <formula>LEN(TRIM(R7))&gt;0</formula>
    </cfRule>
  </conditionalFormatting>
  <conditionalFormatting sqref="E13:F13">
    <cfRule type="cellIs" dxfId="4" priority="12" operator="notEqual">
      <formula>20</formula>
    </cfRule>
  </conditionalFormatting>
  <conditionalFormatting sqref="E13:F13">
    <cfRule type="cellIs" dxfId="8" priority="13" operator="equal">
      <formula>20</formula>
    </cfRule>
  </conditionalFormatting>
  <dataValidations>
    <dataValidation type="list" allowBlank="1" showErrorMessage="1" sqref="G42">
      <formula1>'Data Validation Lookup'!$K$1:$K$4</formula1>
    </dataValidation>
  </dataValidations>
  <hyperlinks>
    <hyperlink r:id="rId2" ref="AO33"/>
    <hyperlink r:id="rId3" ref="AO36"/>
  </hyperlinks>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18" width="2.13"/>
  </cols>
  <sheetData>
    <row r="1">
      <c r="A1" s="1"/>
      <c r="B1" s="1"/>
      <c r="C1" s="2"/>
      <c r="D1" s="3" t="s">
        <v>0</v>
      </c>
      <c r="E1" s="4"/>
      <c r="F1" s="4"/>
      <c r="G1" s="4"/>
      <c r="H1" s="4"/>
      <c r="I1" s="4"/>
      <c r="J1" s="4"/>
      <c r="K1" s="4"/>
      <c r="L1" s="4"/>
      <c r="M1" s="5"/>
      <c r="N1" s="1"/>
      <c r="O1" s="1"/>
      <c r="P1" s="1"/>
      <c r="Q1" s="1"/>
      <c r="R1" s="1"/>
      <c r="S1" s="1"/>
      <c r="T1" s="1"/>
      <c r="U1" s="1"/>
      <c r="V1" s="2"/>
      <c r="W1" s="1"/>
      <c r="X1" s="1"/>
      <c r="Y1" s="1"/>
      <c r="Z1" s="2"/>
      <c r="AA1" s="3" t="s">
        <v>1</v>
      </c>
      <c r="AB1" s="4"/>
      <c r="AC1" s="4"/>
      <c r="AD1" s="4"/>
      <c r="AE1" s="4"/>
      <c r="AF1" s="4"/>
      <c r="AG1" s="4"/>
      <c r="AH1" s="4"/>
      <c r="AI1" s="5"/>
      <c r="AJ1" s="1"/>
      <c r="AK1" s="1"/>
      <c r="AL1" s="1"/>
      <c r="AM1" s="2"/>
      <c r="AN1" s="1"/>
      <c r="AO1" s="1"/>
      <c r="AP1" s="40"/>
      <c r="AQ1" s="1"/>
      <c r="AR1" s="1"/>
      <c r="AS1" s="1"/>
      <c r="AT1" s="1"/>
      <c r="AU1" s="1"/>
      <c r="AV1" s="1"/>
      <c r="AW1" s="1"/>
      <c r="AX1" s="1"/>
      <c r="AY1" s="1"/>
      <c r="AZ1" s="1"/>
      <c r="BA1" s="1"/>
      <c r="BB1" s="1"/>
      <c r="BC1" s="1"/>
      <c r="BD1" s="1"/>
      <c r="BE1" s="1"/>
      <c r="BF1" s="1"/>
      <c r="BG1" s="1"/>
      <c r="BH1" s="1"/>
      <c r="BI1" s="1"/>
      <c r="BJ1" s="1"/>
      <c r="BK1" s="1"/>
      <c r="BL1" s="1"/>
      <c r="BM1" s="1"/>
      <c r="BN1" s="1"/>
      <c r="BO1" s="1"/>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row>
    <row r="2">
      <c r="A2" s="1"/>
      <c r="B2" s="1"/>
      <c r="C2" s="2"/>
      <c r="D2" s="9"/>
      <c r="E2" s="10"/>
      <c r="F2" s="10"/>
      <c r="G2" s="10"/>
      <c r="H2" s="10"/>
      <c r="I2" s="10"/>
      <c r="J2" s="10"/>
      <c r="K2" s="10"/>
      <c r="L2" s="10"/>
      <c r="M2" s="11"/>
      <c r="N2" s="1"/>
      <c r="O2" s="1"/>
      <c r="P2" s="1"/>
      <c r="Q2" s="1"/>
      <c r="R2" s="1"/>
      <c r="S2" s="1"/>
      <c r="T2" s="1"/>
      <c r="U2" s="1"/>
      <c r="V2" s="2"/>
      <c r="W2" s="1"/>
      <c r="X2" s="1"/>
      <c r="Y2" s="1"/>
      <c r="Z2" s="2"/>
      <c r="AA2" s="9"/>
      <c r="AB2" s="10"/>
      <c r="AC2" s="10"/>
      <c r="AD2" s="10"/>
      <c r="AE2" s="10"/>
      <c r="AF2" s="10"/>
      <c r="AG2" s="10"/>
      <c r="AH2" s="10"/>
      <c r="AI2" s="11"/>
      <c r="AJ2" s="1"/>
      <c r="AK2" s="1"/>
      <c r="AL2" s="1"/>
      <c r="AM2" s="2"/>
      <c r="AN2" s="1"/>
      <c r="AO2" s="1"/>
      <c r="AP2" s="1"/>
      <c r="AQ2" s="40"/>
      <c r="AR2" s="1"/>
      <c r="AS2" s="1"/>
      <c r="AT2" s="1"/>
      <c r="AU2" s="1"/>
      <c r="AV2" s="1"/>
      <c r="AW2" s="1"/>
      <c r="AX2" s="1"/>
      <c r="AY2" s="1"/>
      <c r="AZ2" s="1"/>
      <c r="BA2" s="1"/>
      <c r="BB2" s="1"/>
      <c r="BC2" s="1"/>
      <c r="BD2" s="1"/>
      <c r="BE2" s="1"/>
      <c r="BF2" s="1"/>
      <c r="BG2" s="1"/>
      <c r="BH2" s="1"/>
      <c r="BI2" s="1"/>
      <c r="BJ2" s="1"/>
      <c r="BK2" s="1"/>
      <c r="BL2" s="1"/>
      <c r="BM2" s="1"/>
      <c r="BN2" s="1"/>
      <c r="BO2" s="1"/>
      <c r="BP2" s="8"/>
      <c r="BQ2" s="8"/>
      <c r="BR2" s="8"/>
      <c r="BS2" s="8"/>
      <c r="BT2" s="8"/>
      <c r="BU2" s="8"/>
      <c r="BV2" s="8"/>
      <c r="BW2" s="8"/>
      <c r="BX2" s="8"/>
      <c r="BY2" s="8"/>
      <c r="BZ2" s="8"/>
      <c r="CA2" s="8"/>
      <c r="CB2" s="12"/>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row>
    <row r="3">
      <c r="A3" s="1"/>
      <c r="B3" s="13"/>
      <c r="C3" s="13"/>
      <c r="D3" s="13"/>
      <c r="E3" s="13"/>
      <c r="F3" s="13"/>
      <c r="G3" s="13"/>
      <c r="H3" s="13"/>
      <c r="I3" s="13"/>
      <c r="J3" s="13"/>
      <c r="K3" s="13"/>
      <c r="L3" s="13"/>
      <c r="M3" s="13"/>
      <c r="N3" s="13"/>
      <c r="O3" s="13"/>
      <c r="P3" s="1"/>
      <c r="Q3" s="1"/>
      <c r="R3" s="1"/>
      <c r="S3" s="1"/>
      <c r="T3" s="1"/>
      <c r="U3" s="1"/>
      <c r="V3" s="2"/>
      <c r="W3" s="1"/>
      <c r="X3" s="1"/>
      <c r="Y3" s="1"/>
      <c r="Z3" s="1"/>
      <c r="AA3" s="1"/>
      <c r="AB3" s="1"/>
      <c r="AC3" s="1"/>
      <c r="AD3" s="1"/>
      <c r="AE3" s="1"/>
      <c r="AF3" s="1"/>
      <c r="AG3" s="1"/>
      <c r="AH3" s="1"/>
      <c r="AI3" s="1"/>
      <c r="AJ3" s="1"/>
      <c r="AK3" s="1"/>
      <c r="AL3" s="1"/>
      <c r="AM3" s="2"/>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row>
    <row r="4">
      <c r="A4" s="2"/>
      <c r="B4" s="143" t="s">
        <v>99</v>
      </c>
      <c r="C4" s="4"/>
      <c r="D4" s="4"/>
      <c r="E4" s="4"/>
      <c r="F4" s="4"/>
      <c r="G4" s="4"/>
      <c r="H4" s="4"/>
      <c r="I4" s="4"/>
      <c r="J4" s="4"/>
      <c r="K4" s="5"/>
      <c r="L4" s="15">
        <v>0.0</v>
      </c>
      <c r="M4" s="4"/>
      <c r="N4" s="4"/>
      <c r="O4" s="5"/>
      <c r="P4" s="1"/>
      <c r="Q4" s="1"/>
      <c r="R4" s="1"/>
      <c r="S4" s="1"/>
      <c r="T4" s="1"/>
      <c r="U4" s="1"/>
      <c r="V4" s="2"/>
      <c r="W4" s="1"/>
      <c r="X4" s="1"/>
      <c r="Y4" s="28" t="s">
        <v>5</v>
      </c>
      <c r="Z4" s="17"/>
      <c r="AA4" s="17"/>
      <c r="AB4" s="17"/>
      <c r="AC4" s="17"/>
      <c r="AD4" s="17"/>
      <c r="AE4" s="17"/>
      <c r="AF4" s="17"/>
      <c r="AG4" s="17"/>
      <c r="AH4" s="17"/>
      <c r="AI4" s="17"/>
      <c r="AJ4" s="17"/>
      <c r="AK4" s="18"/>
      <c r="AL4" s="1"/>
      <c r="AM4" s="2"/>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row>
    <row r="5">
      <c r="A5" s="2"/>
      <c r="B5" s="9"/>
      <c r="C5" s="10"/>
      <c r="D5" s="10"/>
      <c r="E5" s="10"/>
      <c r="F5" s="10"/>
      <c r="G5" s="10"/>
      <c r="H5" s="10"/>
      <c r="I5" s="10"/>
      <c r="J5" s="10"/>
      <c r="K5" s="11"/>
      <c r="L5" s="9"/>
      <c r="M5" s="10"/>
      <c r="N5" s="10"/>
      <c r="O5" s="11"/>
      <c r="P5" s="1"/>
      <c r="Q5" s="1"/>
      <c r="R5" s="1"/>
      <c r="S5" s="1"/>
      <c r="T5" s="1"/>
      <c r="U5" s="1"/>
      <c r="V5" s="2"/>
      <c r="W5" s="1"/>
      <c r="X5" s="1"/>
      <c r="Y5" s="24" t="s">
        <v>6</v>
      </c>
      <c r="Z5" s="17"/>
      <c r="AA5" s="17"/>
      <c r="AB5" s="17"/>
      <c r="AC5" s="25" t="s">
        <v>7</v>
      </c>
      <c r="AD5" s="17"/>
      <c r="AE5" s="17"/>
      <c r="AF5" s="18"/>
      <c r="AG5" s="26" t="s">
        <v>8</v>
      </c>
      <c r="AH5" s="17"/>
      <c r="AI5" s="17"/>
      <c r="AJ5" s="17"/>
      <c r="AK5" s="18"/>
      <c r="AL5" s="1"/>
      <c r="AM5" s="2"/>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row>
    <row r="6">
      <c r="A6" s="1"/>
      <c r="B6" s="13"/>
      <c r="C6" s="13"/>
      <c r="D6" s="13"/>
      <c r="E6" s="13"/>
      <c r="F6" s="13"/>
      <c r="G6" s="13"/>
      <c r="H6" s="13"/>
      <c r="I6" s="13"/>
      <c r="J6" s="13"/>
      <c r="K6" s="13"/>
      <c r="L6" s="13"/>
      <c r="M6" s="13"/>
      <c r="N6" s="13"/>
      <c r="O6" s="13"/>
      <c r="P6" s="1"/>
      <c r="Q6" s="1"/>
      <c r="R6" s="1"/>
      <c r="S6" s="1"/>
      <c r="T6" s="1"/>
      <c r="U6" s="1"/>
      <c r="V6" s="2"/>
      <c r="W6" s="1"/>
      <c r="X6" s="1"/>
      <c r="Y6" s="22" t="str">
        <f>1-saveProb(L4,L7,"No Advantage",I22,B27,E27,H27,K27,N27,B30,E30,H30,K30,N30)</f>
        <v>#NAME?</v>
      </c>
      <c r="Z6" s="17"/>
      <c r="AA6" s="17"/>
      <c r="AB6" s="17"/>
      <c r="AC6" s="22" t="str">
        <f>1-saveProb(L4,L7,"Advantage",I22,B27,E27,H27,K27,N27,B30,E30,H30,K30,N30)</f>
        <v>#NAME?</v>
      </c>
      <c r="AD6" s="17"/>
      <c r="AE6" s="17"/>
      <c r="AF6" s="18"/>
      <c r="AG6" s="22" t="str">
        <f>1-saveProb(L4,L7,"Disadvantage",I22,B27,E27,H27,K27,N27,B30,E30,H30,K30,N30)</f>
        <v>#NAME?</v>
      </c>
      <c r="AH6" s="17"/>
      <c r="AI6" s="17"/>
      <c r="AJ6" s="17"/>
      <c r="AK6" s="18"/>
      <c r="AL6" s="1"/>
      <c r="AM6" s="2"/>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row>
    <row r="7">
      <c r="A7" s="2"/>
      <c r="B7" s="143" t="s">
        <v>100</v>
      </c>
      <c r="C7" s="4"/>
      <c r="D7" s="4"/>
      <c r="E7" s="4"/>
      <c r="F7" s="4"/>
      <c r="G7" s="4"/>
      <c r="H7" s="4"/>
      <c r="I7" s="4"/>
      <c r="J7" s="4"/>
      <c r="K7" s="5"/>
      <c r="L7" s="15">
        <v>17.0</v>
      </c>
      <c r="M7" s="4"/>
      <c r="N7" s="4"/>
      <c r="O7" s="5"/>
      <c r="P7" s="1"/>
      <c r="Q7" s="1"/>
      <c r="R7" s="1"/>
      <c r="S7" s="1"/>
      <c r="T7" s="1"/>
      <c r="U7" s="1"/>
      <c r="V7" s="2"/>
      <c r="W7" s="1"/>
      <c r="X7" s="1"/>
      <c r="Y7" s="28" t="s">
        <v>10</v>
      </c>
      <c r="Z7" s="17"/>
      <c r="AA7" s="17"/>
      <c r="AB7" s="17"/>
      <c r="AC7" s="17"/>
      <c r="AD7" s="17"/>
      <c r="AE7" s="17"/>
      <c r="AF7" s="17"/>
      <c r="AG7" s="17"/>
      <c r="AH7" s="17"/>
      <c r="AI7" s="17"/>
      <c r="AJ7" s="17"/>
      <c r="AK7" s="18"/>
      <c r="AL7" s="1"/>
      <c r="AM7" s="2"/>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row>
    <row r="8">
      <c r="A8" s="2"/>
      <c r="B8" s="9"/>
      <c r="C8" s="10"/>
      <c r="D8" s="10"/>
      <c r="E8" s="10"/>
      <c r="F8" s="10"/>
      <c r="G8" s="10"/>
      <c r="H8" s="10"/>
      <c r="I8" s="10"/>
      <c r="J8" s="10"/>
      <c r="K8" s="11"/>
      <c r="L8" s="9"/>
      <c r="M8" s="10"/>
      <c r="N8" s="10"/>
      <c r="O8" s="11"/>
      <c r="P8" s="1"/>
      <c r="Q8" s="1"/>
      <c r="R8" s="1"/>
      <c r="S8" s="1"/>
      <c r="T8" s="1"/>
      <c r="U8" s="1"/>
      <c r="V8" s="2"/>
      <c r="W8" s="1"/>
      <c r="X8" s="1"/>
      <c r="Y8" s="24" t="s">
        <v>6</v>
      </c>
      <c r="Z8" s="17"/>
      <c r="AA8" s="17"/>
      <c r="AB8" s="17"/>
      <c r="AC8" s="25" t="s">
        <v>7</v>
      </c>
      <c r="AD8" s="17"/>
      <c r="AE8" s="17"/>
      <c r="AF8" s="18"/>
      <c r="AG8" s="26" t="s">
        <v>8</v>
      </c>
      <c r="AH8" s="17"/>
      <c r="AI8" s="17"/>
      <c r="AJ8" s="17"/>
      <c r="AK8" s="18"/>
      <c r="AL8" s="1"/>
      <c r="AM8" s="2"/>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row>
    <row r="9">
      <c r="A9" s="1"/>
      <c r="B9" s="13"/>
      <c r="C9" s="13"/>
      <c r="D9" s="13"/>
      <c r="E9" s="13"/>
      <c r="F9" s="13"/>
      <c r="G9" s="13"/>
      <c r="H9" s="1"/>
      <c r="I9" s="1"/>
      <c r="J9" s="1"/>
      <c r="K9" s="1"/>
      <c r="L9" s="1"/>
      <c r="M9" s="1"/>
      <c r="N9" s="1"/>
      <c r="O9" s="1"/>
      <c r="P9" s="1"/>
      <c r="Q9" s="1"/>
      <c r="R9" s="1"/>
      <c r="S9" s="1"/>
      <c r="T9" s="1"/>
      <c r="U9" s="1"/>
      <c r="V9" s="2"/>
      <c r="W9" s="1"/>
      <c r="X9" s="1"/>
      <c r="Y9" s="22" t="str">
        <f>L13*Y21+Y18*IF(G15="Evasion",D234,D231)</f>
        <v>#NAME?</v>
      </c>
      <c r="Z9" s="17"/>
      <c r="AA9" s="17"/>
      <c r="AB9" s="17"/>
      <c r="AC9" s="22" t="str">
        <f>L13*AC21+AC18*IF(G15="Evasion",D234,D231)</f>
        <v>#NAME?</v>
      </c>
      <c r="AD9" s="17"/>
      <c r="AE9" s="17"/>
      <c r="AF9" s="18"/>
      <c r="AG9" s="22" t="str">
        <f>L13*AG21+AG18*IF(G15="Evasion",D234,D231)</f>
        <v>#NAME?</v>
      </c>
      <c r="AH9" s="17"/>
      <c r="AI9" s="17"/>
      <c r="AJ9" s="17"/>
      <c r="AK9" s="18"/>
      <c r="AL9" s="1"/>
      <c r="AM9" s="2"/>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row>
    <row r="10">
      <c r="A10" s="2"/>
      <c r="B10" s="27" t="s">
        <v>52</v>
      </c>
      <c r="C10" s="17"/>
      <c r="D10" s="17"/>
      <c r="E10" s="17"/>
      <c r="F10" s="17"/>
      <c r="G10" s="17"/>
      <c r="H10" s="17"/>
      <c r="I10" s="17"/>
      <c r="J10" s="17"/>
      <c r="K10" s="17"/>
      <c r="L10" s="17"/>
      <c r="M10" s="17"/>
      <c r="N10" s="17"/>
      <c r="O10" s="17"/>
      <c r="P10" s="17"/>
      <c r="Q10" s="17"/>
      <c r="R10" s="18"/>
      <c r="S10" s="1"/>
      <c r="T10" s="1"/>
      <c r="U10" s="1"/>
      <c r="V10" s="2"/>
      <c r="W10" s="1"/>
      <c r="X10" s="1"/>
      <c r="Y10" s="23" t="s">
        <v>101</v>
      </c>
      <c r="Z10" s="17"/>
      <c r="AA10" s="17"/>
      <c r="AB10" s="17"/>
      <c r="AC10" s="17"/>
      <c r="AD10" s="17"/>
      <c r="AE10" s="17"/>
      <c r="AF10" s="17"/>
      <c r="AG10" s="17"/>
      <c r="AH10" s="17"/>
      <c r="AI10" s="17"/>
      <c r="AJ10" s="17"/>
      <c r="AK10" s="18"/>
      <c r="AL10" s="1"/>
      <c r="AM10" s="2"/>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row>
    <row r="11">
      <c r="A11" s="1"/>
      <c r="B11" s="29">
        <v>0.0</v>
      </c>
      <c r="C11" s="30" t="s">
        <v>12</v>
      </c>
      <c r="D11" s="18"/>
      <c r="E11" s="31">
        <v>0.0</v>
      </c>
      <c r="F11" s="30" t="s">
        <v>13</v>
      </c>
      <c r="G11" s="18"/>
      <c r="H11" s="31">
        <v>0.0</v>
      </c>
      <c r="I11" s="30" t="s">
        <v>14</v>
      </c>
      <c r="J11" s="18"/>
      <c r="K11" s="31">
        <v>0.0</v>
      </c>
      <c r="L11" s="30" t="s">
        <v>15</v>
      </c>
      <c r="M11" s="18"/>
      <c r="N11" s="29">
        <v>0.0</v>
      </c>
      <c r="O11" s="30" t="s">
        <v>16</v>
      </c>
      <c r="P11" s="18"/>
      <c r="Q11" s="32">
        <v>0.0</v>
      </c>
      <c r="R11" s="18"/>
      <c r="S11" s="1"/>
      <c r="T11" s="1"/>
      <c r="U11" s="1"/>
      <c r="V11" s="2"/>
      <c r="W11" s="1"/>
      <c r="X11" s="1"/>
      <c r="Y11" s="24" t="s">
        <v>17</v>
      </c>
      <c r="Z11" s="17"/>
      <c r="AA11" s="17"/>
      <c r="AB11" s="17"/>
      <c r="AC11" s="33" t="s">
        <v>18</v>
      </c>
      <c r="AD11" s="17"/>
      <c r="AE11" s="17"/>
      <c r="AF11" s="18"/>
      <c r="AG11" s="34" t="s">
        <v>19</v>
      </c>
      <c r="AH11" s="17"/>
      <c r="AI11" s="17"/>
      <c r="AJ11" s="17"/>
      <c r="AK11" s="18"/>
      <c r="AL11" s="1"/>
      <c r="AM11" s="2"/>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row>
    <row r="12">
      <c r="A12" s="1"/>
      <c r="B12" s="1"/>
      <c r="C12" s="1"/>
      <c r="D12" s="1"/>
      <c r="E12" s="1"/>
      <c r="F12" s="1"/>
      <c r="G12" s="1"/>
      <c r="H12" s="1"/>
      <c r="I12" s="1"/>
      <c r="J12" s="1"/>
      <c r="K12" s="1"/>
      <c r="L12" s="1"/>
      <c r="M12" s="1"/>
      <c r="N12" s="1"/>
      <c r="O12" s="1"/>
      <c r="P12" s="1"/>
      <c r="Q12" s="1"/>
      <c r="R12" s="1"/>
      <c r="S12" s="1"/>
      <c r="T12" s="1"/>
      <c r="U12" s="1"/>
      <c r="V12" s="2"/>
      <c r="W12" s="1"/>
      <c r="X12" s="1"/>
      <c r="Y12" s="22" t="str">
        <f>IF(G15="Evasion",D228,D225)</f>
        <v>#NAME?</v>
      </c>
      <c r="Z12" s="17"/>
      <c r="AA12" s="17"/>
      <c r="AB12" s="17"/>
      <c r="AC12" s="22" t="str">
        <f>IF(G15="Evasion",H228,H225)</f>
        <v>#NAME?</v>
      </c>
      <c r="AD12" s="17"/>
      <c r="AE12" s="17"/>
      <c r="AF12" s="18"/>
      <c r="AG12" s="52" t="str">
        <f>IF(G15="Evasion",L228,L225)</f>
        <v>#NAME?</v>
      </c>
      <c r="AH12" s="17"/>
      <c r="AI12" s="17"/>
      <c r="AJ12" s="17"/>
      <c r="AK12" s="18"/>
      <c r="AL12" s="1"/>
      <c r="AM12" s="2"/>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row>
    <row r="13">
      <c r="A13" s="1"/>
      <c r="B13" s="144" t="s">
        <v>102</v>
      </c>
      <c r="C13" s="17"/>
      <c r="D13" s="17"/>
      <c r="E13" s="17"/>
      <c r="F13" s="17"/>
      <c r="G13" s="17"/>
      <c r="H13" s="17"/>
      <c r="I13" s="17"/>
      <c r="J13" s="17"/>
      <c r="K13" s="18"/>
      <c r="L13" s="36">
        <v>1.0</v>
      </c>
      <c r="M13" s="18"/>
      <c r="N13" s="39" t="s">
        <v>23</v>
      </c>
      <c r="O13" s="8"/>
      <c r="P13" s="8"/>
      <c r="Q13" s="8"/>
      <c r="R13" s="8"/>
      <c r="S13" s="1"/>
      <c r="T13" s="1"/>
      <c r="U13" s="1"/>
      <c r="V13" s="2"/>
      <c r="W13" s="1"/>
      <c r="X13" s="1"/>
      <c r="Y13" s="23" t="s">
        <v>103</v>
      </c>
      <c r="Z13" s="17"/>
      <c r="AA13" s="17"/>
      <c r="AB13" s="17"/>
      <c r="AC13" s="17"/>
      <c r="AD13" s="17"/>
      <c r="AE13" s="17"/>
      <c r="AF13" s="17"/>
      <c r="AG13" s="17"/>
      <c r="AH13" s="17"/>
      <c r="AI13" s="17"/>
      <c r="AJ13" s="17"/>
      <c r="AK13" s="18"/>
      <c r="AL13" s="1"/>
      <c r="AM13" s="2"/>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row>
    <row r="14">
      <c r="A14" s="1"/>
      <c r="B14" s="1"/>
      <c r="C14" s="1"/>
      <c r="D14" s="1"/>
      <c r="E14" s="1"/>
      <c r="F14" s="1"/>
      <c r="G14" s="1"/>
      <c r="H14" s="1"/>
      <c r="I14" s="1"/>
      <c r="J14" s="1"/>
      <c r="K14" s="1"/>
      <c r="L14" s="1"/>
      <c r="M14" s="1"/>
      <c r="N14" s="1"/>
      <c r="O14" s="1"/>
      <c r="P14" s="1"/>
      <c r="Q14" s="1"/>
      <c r="R14" s="1"/>
      <c r="S14" s="1"/>
      <c r="T14" s="1"/>
      <c r="U14" s="1"/>
      <c r="V14" s="2"/>
      <c r="W14" s="1"/>
      <c r="X14" s="1"/>
      <c r="Y14" s="24" t="s">
        <v>17</v>
      </c>
      <c r="Z14" s="17"/>
      <c r="AA14" s="17"/>
      <c r="AB14" s="18"/>
      <c r="AC14" s="33" t="s">
        <v>18</v>
      </c>
      <c r="AD14" s="17"/>
      <c r="AE14" s="17"/>
      <c r="AF14" s="18"/>
      <c r="AG14" s="34" t="s">
        <v>19</v>
      </c>
      <c r="AH14" s="17"/>
      <c r="AI14" s="17"/>
      <c r="AJ14" s="17"/>
      <c r="AK14" s="18"/>
      <c r="AL14" s="1"/>
      <c r="AM14" s="2"/>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row>
    <row r="15">
      <c r="A15" s="1"/>
      <c r="B15" s="144" t="s">
        <v>104</v>
      </c>
      <c r="C15" s="17"/>
      <c r="D15" s="17"/>
      <c r="E15" s="17"/>
      <c r="F15" s="18"/>
      <c r="G15" s="145" t="s">
        <v>105</v>
      </c>
      <c r="H15" s="17"/>
      <c r="I15" s="17"/>
      <c r="J15" s="17"/>
      <c r="K15" s="17"/>
      <c r="L15" s="18"/>
      <c r="M15" s="8"/>
      <c r="N15" s="8"/>
      <c r="O15" s="8"/>
      <c r="P15" s="8"/>
      <c r="Q15" s="8"/>
      <c r="R15" s="8"/>
      <c r="S15" s="8"/>
      <c r="T15" s="8"/>
      <c r="U15" s="8"/>
      <c r="V15" s="2"/>
      <c r="W15" s="1"/>
      <c r="X15" s="1"/>
      <c r="Y15" s="22" t="str">
        <f>IF(G15="No Save",D225,IF(G15="Save for Half",D228,0))</f>
        <v>#NAME?</v>
      </c>
      <c r="Z15" s="17"/>
      <c r="AA15" s="17"/>
      <c r="AB15" s="18"/>
      <c r="AC15" s="22" t="str">
        <f>IF(G15="No Save",H225,IF(G15="Save for Half",H228,0))</f>
        <v>#NAME?</v>
      </c>
      <c r="AD15" s="17"/>
      <c r="AE15" s="17"/>
      <c r="AF15" s="18"/>
      <c r="AG15" s="22" t="str">
        <f>IF(G15="No Save",L225,IF(G15="Save for Half",L228,0))</f>
        <v>#NAME?</v>
      </c>
      <c r="AH15" s="17"/>
      <c r="AI15" s="17"/>
      <c r="AJ15" s="17"/>
      <c r="AK15" s="18"/>
      <c r="AL15" s="1"/>
      <c r="AM15" s="2"/>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row>
    <row r="16">
      <c r="A16" s="1"/>
      <c r="B16" s="8"/>
      <c r="C16" s="8"/>
      <c r="D16" s="8"/>
      <c r="E16" s="8"/>
      <c r="F16" s="8"/>
      <c r="G16" s="8"/>
      <c r="H16" s="8"/>
      <c r="I16" s="8"/>
      <c r="J16" s="8"/>
      <c r="K16" s="8"/>
      <c r="L16" s="8"/>
      <c r="M16" s="8"/>
      <c r="N16" s="8"/>
      <c r="O16" s="8"/>
      <c r="P16" s="8"/>
      <c r="Q16" s="8"/>
      <c r="R16" s="8"/>
      <c r="S16" s="8"/>
      <c r="T16" s="8"/>
      <c r="U16" s="8"/>
      <c r="V16" s="2"/>
      <c r="W16" s="1"/>
      <c r="X16" s="1"/>
      <c r="Y16" s="23" t="s">
        <v>32</v>
      </c>
      <c r="Z16" s="17"/>
      <c r="AA16" s="17"/>
      <c r="AB16" s="17"/>
      <c r="AC16" s="17"/>
      <c r="AD16" s="17"/>
      <c r="AE16" s="17"/>
      <c r="AF16" s="17"/>
      <c r="AG16" s="17"/>
      <c r="AH16" s="17"/>
      <c r="AI16" s="17"/>
      <c r="AJ16" s="17"/>
      <c r="AK16" s="18"/>
      <c r="AL16" s="1"/>
      <c r="AM16" s="2"/>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row>
    <row r="17">
      <c r="A17" s="1"/>
      <c r="B17" s="146" t="s">
        <v>25</v>
      </c>
      <c r="C17" s="17"/>
      <c r="D17" s="17"/>
      <c r="E17" s="17"/>
      <c r="F17" s="17"/>
      <c r="G17" s="17"/>
      <c r="H17" s="18"/>
      <c r="I17" s="8"/>
      <c r="J17" s="8"/>
      <c r="K17" s="8"/>
      <c r="L17" s="8"/>
      <c r="M17" s="8"/>
      <c r="N17" s="8"/>
      <c r="O17" s="8"/>
      <c r="P17" s="8"/>
      <c r="Q17" s="8"/>
      <c r="R17" s="8"/>
      <c r="S17" s="8"/>
      <c r="T17" s="8"/>
      <c r="U17" s="8"/>
      <c r="V17" s="2"/>
      <c r="W17" s="1"/>
      <c r="X17" s="1"/>
      <c r="Y17" s="24" t="s">
        <v>6</v>
      </c>
      <c r="Z17" s="17"/>
      <c r="AA17" s="17"/>
      <c r="AB17" s="18"/>
      <c r="AC17" s="25" t="s">
        <v>7</v>
      </c>
      <c r="AD17" s="17"/>
      <c r="AE17" s="17"/>
      <c r="AF17" s="18"/>
      <c r="AG17" s="26" t="s">
        <v>8</v>
      </c>
      <c r="AH17" s="17"/>
      <c r="AI17" s="17"/>
      <c r="AJ17" s="17"/>
      <c r="AK17" s="18"/>
      <c r="AL17" s="1"/>
      <c r="AM17" s="2"/>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row>
    <row r="18">
      <c r="A18" s="44"/>
      <c r="B18" s="8"/>
      <c r="C18" s="8"/>
      <c r="D18" s="8"/>
      <c r="E18" s="8"/>
      <c r="F18" s="8"/>
      <c r="G18" s="8"/>
      <c r="H18" s="8"/>
      <c r="I18" s="8"/>
      <c r="J18" s="8"/>
      <c r="K18" s="8"/>
      <c r="L18" s="8"/>
      <c r="M18" s="8"/>
      <c r="N18" s="8"/>
      <c r="O18" s="8"/>
      <c r="P18" s="8"/>
      <c r="Q18" s="8"/>
      <c r="R18" s="8"/>
      <c r="S18" s="8"/>
      <c r="T18" s="8"/>
      <c r="U18" s="8"/>
      <c r="V18" s="2"/>
      <c r="W18" s="1"/>
      <c r="X18" s="1"/>
      <c r="Y18" s="22" t="str">
        <f>1-(1-Y6)^L13</f>
        <v>#NAME?</v>
      </c>
      <c r="Z18" s="17"/>
      <c r="AA18" s="17"/>
      <c r="AB18" s="18"/>
      <c r="AC18" s="22" t="str">
        <f>1-(1-AC6)^L13</f>
        <v>#NAME?</v>
      </c>
      <c r="AD18" s="17"/>
      <c r="AE18" s="17"/>
      <c r="AF18" s="18"/>
      <c r="AG18" s="22" t="str">
        <f>1-(1-AG6)^L13</f>
        <v>#NAME?</v>
      </c>
      <c r="AH18" s="17"/>
      <c r="AI18" s="17"/>
      <c r="AJ18" s="17"/>
      <c r="AK18" s="18"/>
      <c r="AL18" s="1"/>
      <c r="AM18" s="2"/>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row>
    <row r="19">
      <c r="A19" s="44"/>
      <c r="B19" s="144" t="s">
        <v>106</v>
      </c>
      <c r="C19" s="17"/>
      <c r="D19" s="17"/>
      <c r="E19" s="17"/>
      <c r="F19" s="17"/>
      <c r="G19" s="18"/>
      <c r="H19" s="42" t="b">
        <v>1</v>
      </c>
      <c r="I19" s="36">
        <v>10.0</v>
      </c>
      <c r="J19" s="17"/>
      <c r="K19" s="30" t="s">
        <v>107</v>
      </c>
      <c r="L19" s="17"/>
      <c r="M19" s="18"/>
      <c r="N19" s="8"/>
      <c r="O19" s="8"/>
      <c r="P19" s="8"/>
      <c r="Q19" s="8"/>
      <c r="R19" s="8"/>
      <c r="S19" s="8"/>
      <c r="T19" s="8"/>
      <c r="U19" s="8"/>
      <c r="V19" s="2"/>
      <c r="W19" s="1"/>
      <c r="X19" s="1"/>
      <c r="Y19" s="23" t="s">
        <v>108</v>
      </c>
      <c r="Z19" s="17"/>
      <c r="AA19" s="17"/>
      <c r="AB19" s="17"/>
      <c r="AC19" s="17"/>
      <c r="AD19" s="17"/>
      <c r="AE19" s="17"/>
      <c r="AF19" s="17"/>
      <c r="AG19" s="17"/>
      <c r="AH19" s="17"/>
      <c r="AI19" s="17"/>
      <c r="AJ19" s="17"/>
      <c r="AK19" s="18"/>
      <c r="AL19" s="1"/>
      <c r="AM19" s="2"/>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row>
    <row r="20">
      <c r="A20" s="44"/>
      <c r="B20" s="144" t="s">
        <v>109</v>
      </c>
      <c r="C20" s="17"/>
      <c r="D20" s="17"/>
      <c r="E20" s="17"/>
      <c r="F20" s="18"/>
      <c r="G20" s="147" t="s">
        <v>110</v>
      </c>
      <c r="H20" s="17"/>
      <c r="I20" s="17"/>
      <c r="J20" s="17"/>
      <c r="K20" s="17"/>
      <c r="L20" s="17"/>
      <c r="M20" s="17"/>
      <c r="N20" s="17"/>
      <c r="O20" s="18"/>
      <c r="P20" s="8"/>
      <c r="Q20" s="8"/>
      <c r="R20" s="8"/>
      <c r="S20" s="8"/>
      <c r="T20" s="8"/>
      <c r="U20" s="8"/>
      <c r="V20" s="2"/>
      <c r="W20" s="8"/>
      <c r="X20" s="8"/>
      <c r="Y20" s="24" t="s">
        <v>6</v>
      </c>
      <c r="Z20" s="17"/>
      <c r="AA20" s="17"/>
      <c r="AB20" s="18"/>
      <c r="AC20" s="25" t="s">
        <v>7</v>
      </c>
      <c r="AD20" s="17"/>
      <c r="AE20" s="17"/>
      <c r="AF20" s="18"/>
      <c r="AG20" s="26" t="s">
        <v>8</v>
      </c>
      <c r="AH20" s="17"/>
      <c r="AI20" s="17"/>
      <c r="AJ20" s="17"/>
      <c r="AK20" s="18"/>
      <c r="AL20" s="1"/>
      <c r="AM20" s="2"/>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row>
    <row r="21">
      <c r="A21" s="44"/>
      <c r="B21" s="8"/>
      <c r="C21" s="8"/>
      <c r="D21" s="8"/>
      <c r="E21" s="8"/>
      <c r="F21" s="8"/>
      <c r="G21" s="8"/>
      <c r="H21" s="8"/>
      <c r="I21" s="8"/>
      <c r="J21" s="8"/>
      <c r="K21" s="8"/>
      <c r="L21" s="8"/>
      <c r="M21" s="8"/>
      <c r="N21" s="8"/>
      <c r="O21" s="8"/>
      <c r="P21" s="8"/>
      <c r="Q21" s="8"/>
      <c r="R21" s="8"/>
      <c r="S21" s="8"/>
      <c r="T21" s="8"/>
      <c r="U21" s="8"/>
      <c r="V21" s="2"/>
      <c r="W21" s="8"/>
      <c r="X21" s="8"/>
      <c r="Y21" s="148" t="str">
        <f>Y6*Y12+(1-Y6)*Y15</f>
        <v>#NAME?</v>
      </c>
      <c r="Z21" s="10"/>
      <c r="AA21" s="10"/>
      <c r="AB21" s="11"/>
      <c r="AC21" s="149" t="str">
        <f>AC6*Y12+(1-AC6)*Y15</f>
        <v>#NAME?</v>
      </c>
      <c r="AD21" s="10"/>
      <c r="AE21" s="10"/>
      <c r="AF21" s="11"/>
      <c r="AG21" s="149" t="str">
        <f>AG6*Y12+(1-AG6)*Y15</f>
        <v>#NAME?</v>
      </c>
      <c r="AH21" s="10"/>
      <c r="AI21" s="10"/>
      <c r="AJ21" s="10"/>
      <c r="AK21" s="11"/>
      <c r="AL21" s="1"/>
      <c r="AM21" s="2"/>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row>
    <row r="22">
      <c r="A22" s="1"/>
      <c r="B22" s="23" t="s">
        <v>28</v>
      </c>
      <c r="C22" s="17"/>
      <c r="D22" s="17"/>
      <c r="E22" s="17"/>
      <c r="F22" s="17"/>
      <c r="G22" s="17"/>
      <c r="H22" s="18"/>
      <c r="I22" s="42" t="b">
        <v>0</v>
      </c>
      <c r="J22" s="8"/>
      <c r="K22" s="8"/>
      <c r="L22" s="8"/>
      <c r="M22" s="8"/>
      <c r="N22" s="8"/>
      <c r="O22" s="8"/>
      <c r="P22" s="8"/>
      <c r="Q22" s="8"/>
      <c r="R22" s="8"/>
      <c r="S22" s="8"/>
      <c r="T22" s="8"/>
      <c r="U22" s="8"/>
      <c r="V22" s="2"/>
      <c r="W22" s="8"/>
      <c r="X22" s="8"/>
      <c r="Y22" s="8"/>
      <c r="Z22" s="8"/>
      <c r="AA22" s="8"/>
      <c r="AB22" s="8"/>
      <c r="AC22" s="8"/>
      <c r="AD22" s="8"/>
      <c r="AE22" s="8"/>
      <c r="AF22" s="8"/>
      <c r="AG22" s="8"/>
      <c r="AH22" s="8"/>
      <c r="AI22" s="8"/>
      <c r="AJ22" s="8"/>
      <c r="AK22" s="8"/>
      <c r="AL22" s="8"/>
      <c r="AM22" s="7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row>
    <row r="23">
      <c r="A23" s="1"/>
      <c r="B23" s="8"/>
      <c r="C23" s="8"/>
      <c r="D23" s="8"/>
      <c r="E23" s="8"/>
      <c r="F23" s="8"/>
      <c r="G23" s="8"/>
      <c r="H23" s="8"/>
      <c r="I23" s="8"/>
      <c r="J23" s="8"/>
      <c r="K23" s="8"/>
      <c r="L23" s="8"/>
      <c r="M23" s="8"/>
      <c r="N23" s="8"/>
      <c r="O23" s="8"/>
      <c r="P23" s="8"/>
      <c r="Q23" s="8"/>
      <c r="R23" s="8"/>
      <c r="S23" s="8"/>
      <c r="T23" s="8"/>
      <c r="U23" s="8"/>
      <c r="V23" s="2"/>
      <c r="W23" s="8"/>
      <c r="X23" s="8"/>
      <c r="Y23" s="1"/>
      <c r="Z23" s="2"/>
      <c r="AA23" s="150" t="s">
        <v>111</v>
      </c>
      <c r="AB23" s="4"/>
      <c r="AC23" s="4"/>
      <c r="AD23" s="4"/>
      <c r="AE23" s="4"/>
      <c r="AF23" s="4"/>
      <c r="AG23" s="4"/>
      <c r="AH23" s="4"/>
      <c r="AI23" s="5"/>
      <c r="AJ23" s="1"/>
      <c r="AK23" s="1"/>
      <c r="AL23" s="1"/>
      <c r="AM23" s="71"/>
      <c r="AN23" s="8"/>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row>
    <row r="24">
      <c r="A24" s="1"/>
      <c r="B24" s="23" t="s">
        <v>30</v>
      </c>
      <c r="C24" s="17"/>
      <c r="D24" s="17"/>
      <c r="E24" s="17"/>
      <c r="F24" s="17"/>
      <c r="G24" s="17"/>
      <c r="H24" s="18"/>
      <c r="I24" s="42" t="b">
        <v>0</v>
      </c>
      <c r="J24" s="8"/>
      <c r="K24" s="8"/>
      <c r="L24" s="8"/>
      <c r="M24" s="8"/>
      <c r="N24" s="8"/>
      <c r="O24" s="8"/>
      <c r="P24" s="8"/>
      <c r="Q24" s="8"/>
      <c r="R24" s="8"/>
      <c r="S24" s="8"/>
      <c r="T24" s="8"/>
      <c r="U24" s="8"/>
      <c r="V24" s="2"/>
      <c r="W24" s="8"/>
      <c r="X24" s="8"/>
      <c r="Y24" s="1"/>
      <c r="Z24" s="2"/>
      <c r="AA24" s="10"/>
      <c r="AB24" s="10"/>
      <c r="AC24" s="10"/>
      <c r="AD24" s="10"/>
      <c r="AE24" s="10"/>
      <c r="AF24" s="10"/>
      <c r="AG24" s="10"/>
      <c r="AH24" s="10"/>
      <c r="AI24" s="11"/>
      <c r="AJ24" s="1"/>
      <c r="AK24" s="1"/>
      <c r="AL24" s="1"/>
      <c r="AM24" s="71"/>
      <c r="AN24" s="8"/>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row>
    <row r="25">
      <c r="A25" s="1"/>
      <c r="B25" s="8"/>
      <c r="C25" s="8"/>
      <c r="D25" s="8"/>
      <c r="E25" s="8"/>
      <c r="F25" s="8"/>
      <c r="G25" s="8"/>
      <c r="H25" s="8"/>
      <c r="I25" s="8"/>
      <c r="J25" s="8"/>
      <c r="K25" s="8"/>
      <c r="L25" s="8"/>
      <c r="M25" s="8"/>
      <c r="N25" s="8"/>
      <c r="O25" s="8"/>
      <c r="P25" s="8"/>
      <c r="Q25" s="8"/>
      <c r="R25" s="8"/>
      <c r="S25" s="8"/>
      <c r="T25" s="8"/>
      <c r="U25" s="8"/>
      <c r="V25" s="2"/>
      <c r="W25" s="1"/>
      <c r="X25" s="8"/>
      <c r="Y25" s="13"/>
      <c r="Z25" s="13"/>
      <c r="AA25" s="13"/>
      <c r="AB25" s="13"/>
      <c r="AC25" s="13"/>
      <c r="AD25" s="13"/>
      <c r="AE25" s="13"/>
      <c r="AF25" s="13"/>
      <c r="AG25" s="13"/>
      <c r="AH25" s="13"/>
      <c r="AI25" s="13"/>
      <c r="AJ25" s="13"/>
      <c r="AK25" s="13"/>
      <c r="AL25" s="1"/>
      <c r="AM25" s="71"/>
      <c r="AN25" s="8"/>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row>
    <row r="26">
      <c r="A26" s="1"/>
      <c r="B26" s="23" t="s">
        <v>112</v>
      </c>
      <c r="C26" s="17"/>
      <c r="D26" s="17"/>
      <c r="E26" s="17"/>
      <c r="F26" s="17"/>
      <c r="G26" s="17"/>
      <c r="H26" s="17"/>
      <c r="I26" s="17"/>
      <c r="J26" s="17"/>
      <c r="K26" s="17"/>
      <c r="L26" s="17"/>
      <c r="M26" s="17"/>
      <c r="N26" s="17"/>
      <c r="O26" s="17"/>
      <c r="P26" s="18"/>
      <c r="Q26" s="1"/>
      <c r="R26" s="8"/>
      <c r="S26" s="8"/>
      <c r="T26" s="8"/>
      <c r="U26" s="8"/>
      <c r="V26" s="2"/>
      <c r="W26" s="1"/>
      <c r="X26" s="8"/>
      <c r="Y26" s="151" t="s">
        <v>113</v>
      </c>
      <c r="Z26" s="10"/>
      <c r="AA26" s="10"/>
      <c r="AB26" s="10"/>
      <c r="AC26" s="10"/>
      <c r="AD26" s="10"/>
      <c r="AE26" s="10"/>
      <c r="AF26" s="10"/>
      <c r="AG26" s="10"/>
      <c r="AH26" s="10"/>
      <c r="AI26" s="10"/>
      <c r="AJ26" s="10"/>
      <c r="AK26" s="11"/>
      <c r="AL26" s="1"/>
      <c r="AM26" s="71"/>
      <c r="AN26" s="8"/>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row>
    <row r="27">
      <c r="A27" s="1"/>
      <c r="B27" s="29">
        <v>0.0</v>
      </c>
      <c r="C27" s="48" t="s">
        <v>12</v>
      </c>
      <c r="D27" s="18"/>
      <c r="E27" s="31">
        <v>0.0</v>
      </c>
      <c r="F27" s="48" t="s">
        <v>13</v>
      </c>
      <c r="G27" s="18"/>
      <c r="H27" s="31">
        <v>0.0</v>
      </c>
      <c r="I27" s="48" t="s">
        <v>14</v>
      </c>
      <c r="J27" s="18"/>
      <c r="K27" s="31">
        <v>0.0</v>
      </c>
      <c r="L27" s="48" t="s">
        <v>15</v>
      </c>
      <c r="M27" s="18"/>
      <c r="N27" s="29">
        <v>0.0</v>
      </c>
      <c r="O27" s="48" t="s">
        <v>38</v>
      </c>
      <c r="P27" s="18"/>
      <c r="Q27" s="1"/>
      <c r="R27" s="8"/>
      <c r="S27" s="8"/>
      <c r="T27" s="8"/>
      <c r="U27" s="8"/>
      <c r="V27" s="2"/>
      <c r="W27" s="1"/>
      <c r="X27" s="8"/>
      <c r="Y27" s="152" t="s">
        <v>6</v>
      </c>
      <c r="Z27" s="10"/>
      <c r="AA27" s="10"/>
      <c r="AB27" s="11"/>
      <c r="AC27" s="153" t="s">
        <v>7</v>
      </c>
      <c r="AD27" s="10"/>
      <c r="AE27" s="10"/>
      <c r="AF27" s="11"/>
      <c r="AG27" s="154" t="s">
        <v>8</v>
      </c>
      <c r="AH27" s="10"/>
      <c r="AI27" s="10"/>
      <c r="AJ27" s="10"/>
      <c r="AK27" s="11"/>
      <c r="AL27" s="1"/>
      <c r="AM27" s="71"/>
      <c r="AN27" s="8"/>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row>
    <row r="28">
      <c r="A28" s="1"/>
      <c r="B28" s="8"/>
      <c r="C28" s="8"/>
      <c r="D28" s="8"/>
      <c r="E28" s="8"/>
      <c r="F28" s="8"/>
      <c r="G28" s="8"/>
      <c r="H28" s="8"/>
      <c r="I28" s="8"/>
      <c r="J28" s="8"/>
      <c r="K28" s="8"/>
      <c r="L28" s="8"/>
      <c r="M28" s="8"/>
      <c r="N28" s="8"/>
      <c r="O28" s="8"/>
      <c r="P28" s="8"/>
      <c r="Q28" s="8"/>
      <c r="R28" s="8"/>
      <c r="S28" s="8"/>
      <c r="T28" s="8"/>
      <c r="U28" s="8"/>
      <c r="V28" s="2"/>
      <c r="W28" s="1"/>
      <c r="X28" s="8"/>
      <c r="Y28" s="155" t="str">
        <f>IF(AND($G$20="Save Every Round",Y6&lt;1), IF($H$19,(1/(1-Y6)-1)*(1-Y6^$I$19),1/(1-Y6)-1),IF($H$19,$I$19*Y6,"INFINITE"))</f>
        <v>#NAME?</v>
      </c>
      <c r="Z28" s="10"/>
      <c r="AA28" s="10"/>
      <c r="AB28" s="11"/>
      <c r="AC28" s="155" t="str">
        <f>IF(AND($G$20="Save Every Round",AC6&lt;1), IF($H$19,(1/(1-AC6)-1)*(1-AC6^$I$19),1/(1-AC6)-1),IF($H$19,$I$19*AC6,"INFINITE"))</f>
        <v>#NAME?</v>
      </c>
      <c r="AD28" s="10"/>
      <c r="AE28" s="10"/>
      <c r="AF28" s="11"/>
      <c r="AG28" s="155" t="str">
        <f>IF(AND($G$20="Save Every Round",AG6&lt;1), IF($H$19,(1/(1-AG6)-1)*(1-AG6^$I$19),1/(1-AG6)-1),IF($H$19,$I$19*AG6,"INFINITE"))</f>
        <v>#NAME?</v>
      </c>
      <c r="AH28" s="10"/>
      <c r="AI28" s="10"/>
      <c r="AJ28" s="10"/>
      <c r="AK28" s="11"/>
      <c r="AL28" s="1"/>
      <c r="AM28" s="71"/>
      <c r="AN28" s="8"/>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row>
    <row r="29">
      <c r="A29" s="1"/>
      <c r="B29" s="23" t="s">
        <v>114</v>
      </c>
      <c r="C29" s="17"/>
      <c r="D29" s="17"/>
      <c r="E29" s="17"/>
      <c r="F29" s="17"/>
      <c r="G29" s="17"/>
      <c r="H29" s="17"/>
      <c r="I29" s="17"/>
      <c r="J29" s="17"/>
      <c r="K29" s="17"/>
      <c r="L29" s="17"/>
      <c r="M29" s="18"/>
      <c r="N29" s="8"/>
      <c r="O29" s="8"/>
      <c r="P29" s="8"/>
      <c r="Q29" s="8"/>
      <c r="R29" s="8"/>
      <c r="S29" s="8"/>
      <c r="T29" s="8"/>
      <c r="U29" s="8"/>
      <c r="V29" s="2"/>
      <c r="W29" s="1"/>
      <c r="X29" s="8"/>
      <c r="Y29" s="151" t="s">
        <v>115</v>
      </c>
      <c r="Z29" s="10"/>
      <c r="AA29" s="10"/>
      <c r="AB29" s="10"/>
      <c r="AC29" s="10"/>
      <c r="AD29" s="10"/>
      <c r="AE29" s="10"/>
      <c r="AF29" s="10"/>
      <c r="AG29" s="10"/>
      <c r="AH29" s="10"/>
      <c r="AI29" s="10"/>
      <c r="AJ29" s="10"/>
      <c r="AK29" s="11"/>
      <c r="AL29" s="1"/>
      <c r="AM29" s="71"/>
      <c r="AN29" s="8"/>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row>
    <row r="30">
      <c r="A30" s="51"/>
      <c r="B30" s="29">
        <v>0.0</v>
      </c>
      <c r="C30" s="49" t="s">
        <v>12</v>
      </c>
      <c r="D30" s="18"/>
      <c r="E30" s="31">
        <v>0.0</v>
      </c>
      <c r="F30" s="49" t="s">
        <v>13</v>
      </c>
      <c r="G30" s="18"/>
      <c r="H30" s="31">
        <v>0.0</v>
      </c>
      <c r="I30" s="49" t="s">
        <v>14</v>
      </c>
      <c r="J30" s="18"/>
      <c r="K30" s="31">
        <v>0.0</v>
      </c>
      <c r="L30" s="49" t="s">
        <v>15</v>
      </c>
      <c r="M30" s="18"/>
      <c r="N30" s="29">
        <v>0.0</v>
      </c>
      <c r="O30" s="49" t="s">
        <v>38</v>
      </c>
      <c r="P30" s="18"/>
      <c r="Q30" s="8"/>
      <c r="R30" s="8"/>
      <c r="S30" s="8"/>
      <c r="T30" s="8"/>
      <c r="U30" s="8"/>
      <c r="V30" s="2"/>
      <c r="W30" s="1"/>
      <c r="X30" s="8"/>
      <c r="Y30" s="152" t="s">
        <v>6</v>
      </c>
      <c r="Z30" s="10"/>
      <c r="AA30" s="10"/>
      <c r="AB30" s="11"/>
      <c r="AC30" s="153" t="s">
        <v>7</v>
      </c>
      <c r="AD30" s="10"/>
      <c r="AE30" s="10"/>
      <c r="AF30" s="11"/>
      <c r="AG30" s="154" t="s">
        <v>8</v>
      </c>
      <c r="AH30" s="10"/>
      <c r="AI30" s="10"/>
      <c r="AJ30" s="10"/>
      <c r="AK30" s="11"/>
      <c r="AL30" s="1"/>
      <c r="AM30" s="71"/>
      <c r="AN30" s="8"/>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row>
    <row r="31">
      <c r="A31" s="1"/>
      <c r="B31" s="8"/>
      <c r="C31" s="8"/>
      <c r="D31" s="8"/>
      <c r="E31" s="8"/>
      <c r="F31" s="8"/>
      <c r="G31" s="8"/>
      <c r="H31" s="8"/>
      <c r="I31" s="8"/>
      <c r="J31" s="8"/>
      <c r="K31" s="8"/>
      <c r="L31" s="8"/>
      <c r="M31" s="8"/>
      <c r="N31" s="8"/>
      <c r="O31" s="8"/>
      <c r="P31" s="8"/>
      <c r="Q31" s="8"/>
      <c r="R31" s="8"/>
      <c r="S31" s="8"/>
      <c r="T31" s="8"/>
      <c r="U31" s="8"/>
      <c r="V31" s="2"/>
      <c r="W31" s="1"/>
      <c r="X31" s="8"/>
      <c r="Y31" s="155" t="str">
        <f>IF(Y28="INFINITE","INFINITE",Y28*$Y$12+$Y$15)</f>
        <v>#NAME?</v>
      </c>
      <c r="Z31" s="10"/>
      <c r="AA31" s="10"/>
      <c r="AB31" s="11"/>
      <c r="AC31" s="155" t="str">
        <f>IF(AC28="INFINITE","INFINITE",AC28*$Y$12+$Y$15)</f>
        <v>#NAME?</v>
      </c>
      <c r="AD31" s="10"/>
      <c r="AE31" s="10"/>
      <c r="AF31" s="11"/>
      <c r="AG31" s="155" t="str">
        <f>IF(AG28="INFINITE","INFINITE",AG28*$Y$12+$Y$15)</f>
        <v>#NAME?</v>
      </c>
      <c r="AH31" s="10"/>
      <c r="AI31" s="10"/>
      <c r="AJ31" s="10"/>
      <c r="AK31" s="11"/>
      <c r="AL31" s="1"/>
      <c r="AM31" s="71"/>
      <c r="AN31" s="8"/>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row>
    <row r="32">
      <c r="A32" s="1"/>
      <c r="B32" s="45" t="s">
        <v>116</v>
      </c>
      <c r="C32" s="17"/>
      <c r="D32" s="17"/>
      <c r="E32" s="17"/>
      <c r="F32" s="17"/>
      <c r="G32" s="17"/>
      <c r="H32" s="17"/>
      <c r="I32" s="17"/>
      <c r="J32" s="17"/>
      <c r="K32" s="17"/>
      <c r="L32" s="17"/>
      <c r="M32" s="17"/>
      <c r="N32" s="17"/>
      <c r="O32" s="17"/>
      <c r="P32" s="17"/>
      <c r="Q32" s="17"/>
      <c r="R32" s="18"/>
      <c r="S32" s="8"/>
      <c r="T32" s="8"/>
      <c r="U32" s="8"/>
      <c r="V32" s="2"/>
      <c r="W32" s="1"/>
      <c r="X32" s="1"/>
      <c r="Y32" s="8"/>
      <c r="Z32" s="8"/>
      <c r="AA32" s="8"/>
      <c r="AB32" s="8"/>
      <c r="AC32" s="8"/>
      <c r="AD32" s="8"/>
      <c r="AE32" s="8"/>
      <c r="AF32" s="8"/>
      <c r="AG32" s="8"/>
      <c r="AH32" s="8"/>
      <c r="AI32" s="8"/>
      <c r="AJ32" s="8"/>
      <c r="AK32" s="8"/>
      <c r="AL32" s="8"/>
      <c r="AM32" s="71"/>
      <c r="AN32" s="8"/>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row>
    <row r="33">
      <c r="A33" s="51"/>
      <c r="B33" s="29">
        <v>0.0</v>
      </c>
      <c r="C33" s="30" t="s">
        <v>12</v>
      </c>
      <c r="D33" s="18"/>
      <c r="E33" s="31">
        <v>0.0</v>
      </c>
      <c r="F33" s="30" t="s">
        <v>13</v>
      </c>
      <c r="G33" s="18"/>
      <c r="H33" s="31">
        <v>0.0</v>
      </c>
      <c r="I33" s="30" t="s">
        <v>14</v>
      </c>
      <c r="J33" s="18"/>
      <c r="K33" s="31">
        <v>0.0</v>
      </c>
      <c r="L33" s="30" t="s">
        <v>15</v>
      </c>
      <c r="M33" s="18"/>
      <c r="N33" s="29">
        <v>0.0</v>
      </c>
      <c r="O33" s="30" t="s">
        <v>16</v>
      </c>
      <c r="P33" s="18"/>
      <c r="Q33" s="32">
        <v>0.0</v>
      </c>
      <c r="R33" s="18"/>
      <c r="S33" s="8"/>
      <c r="T33" s="8"/>
      <c r="U33" s="8"/>
      <c r="V33" s="2"/>
      <c r="W33" s="1"/>
      <c r="X33" s="1"/>
      <c r="Y33" s="8"/>
      <c r="Z33" s="8"/>
      <c r="AA33" s="8"/>
      <c r="AB33" s="8"/>
      <c r="AC33" s="8"/>
      <c r="AD33" s="8"/>
      <c r="AE33" s="8"/>
      <c r="AF33" s="8"/>
      <c r="AG33" s="8"/>
      <c r="AH33" s="8"/>
      <c r="AI33" s="8"/>
      <c r="AJ33" s="8"/>
      <c r="AK33" s="8"/>
      <c r="AL33" s="8"/>
      <c r="AM33" s="71"/>
      <c r="AN33" s="8"/>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row>
    <row r="34">
      <c r="A34" s="13"/>
      <c r="B34" s="75"/>
      <c r="C34" s="75"/>
      <c r="D34" s="75"/>
      <c r="E34" s="75"/>
      <c r="F34" s="75"/>
      <c r="G34" s="75"/>
      <c r="H34" s="75"/>
      <c r="I34" s="75"/>
      <c r="J34" s="75"/>
      <c r="K34" s="75"/>
      <c r="L34" s="75"/>
      <c r="M34" s="75"/>
      <c r="N34" s="75"/>
      <c r="O34" s="75"/>
      <c r="P34" s="75"/>
      <c r="Q34" s="75"/>
      <c r="R34" s="75"/>
      <c r="S34" s="75"/>
      <c r="T34" s="75"/>
      <c r="U34" s="75"/>
      <c r="V34" s="89"/>
      <c r="W34" s="1"/>
      <c r="X34" s="13"/>
      <c r="Y34" s="75"/>
      <c r="Z34" s="75"/>
      <c r="AA34" s="75"/>
      <c r="AB34" s="75"/>
      <c r="AC34" s="75"/>
      <c r="AD34" s="75"/>
      <c r="AE34" s="75"/>
      <c r="AF34" s="75"/>
      <c r="AG34" s="75"/>
      <c r="AH34" s="75"/>
      <c r="AI34" s="75"/>
      <c r="AJ34" s="75"/>
      <c r="AK34" s="75"/>
      <c r="AL34" s="75"/>
      <c r="AM34" s="156"/>
      <c r="AN34" s="8"/>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row>
    <row r="35">
      <c r="A35" s="1"/>
      <c r="B35" s="8"/>
      <c r="C35" s="8"/>
      <c r="D35" s="8"/>
      <c r="E35" s="8"/>
      <c r="F35" s="8"/>
      <c r="G35" s="8"/>
      <c r="H35" s="8"/>
      <c r="I35" s="8"/>
      <c r="J35" s="8"/>
      <c r="K35" s="8"/>
      <c r="L35" s="8"/>
      <c r="M35" s="8"/>
      <c r="N35" s="8"/>
      <c r="O35" s="8"/>
      <c r="P35" s="8"/>
      <c r="Q35" s="8"/>
      <c r="R35" s="8"/>
      <c r="S35" s="8"/>
      <c r="T35" s="8"/>
      <c r="U35" s="8"/>
      <c r="V35" s="1"/>
      <c r="W35" s="157"/>
      <c r="X35" s="1"/>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1"/>
      <c r="AY35" s="1"/>
      <c r="AZ35" s="1"/>
      <c r="BA35" s="1"/>
      <c r="BB35" s="1"/>
      <c r="BC35" s="1"/>
      <c r="BD35" s="1"/>
      <c r="BE35" s="1"/>
      <c r="BF35" s="1"/>
      <c r="BG35" s="1"/>
      <c r="BH35" s="1"/>
      <c r="BI35" s="1"/>
      <c r="BJ35" s="1"/>
      <c r="BK35" s="1"/>
      <c r="BL35" s="1"/>
      <c r="BM35" s="1"/>
      <c r="BN35" s="1"/>
      <c r="BO35" s="1"/>
      <c r="BP35" s="1"/>
      <c r="BQ35" s="1"/>
      <c r="BR35" s="1"/>
      <c r="BS35" s="1"/>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row>
    <row r="36">
      <c r="A36" s="1"/>
      <c r="B36" s="8"/>
      <c r="C36" s="8"/>
      <c r="D36" s="8"/>
      <c r="E36" s="8"/>
      <c r="F36" s="8"/>
      <c r="G36" s="8"/>
      <c r="H36" s="8"/>
      <c r="I36" s="8"/>
      <c r="J36" s="8"/>
      <c r="K36" s="8"/>
      <c r="L36" s="8"/>
      <c r="M36" s="8"/>
      <c r="N36" s="8"/>
      <c r="O36" s="8"/>
      <c r="P36" s="8"/>
      <c r="Q36" s="8"/>
      <c r="R36" s="8"/>
      <c r="S36" s="8"/>
      <c r="T36" s="8"/>
      <c r="U36" s="8"/>
      <c r="V36" s="1"/>
      <c r="W36" s="1"/>
      <c r="X36" s="1"/>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1"/>
      <c r="AY36" s="1"/>
      <c r="AZ36" s="1"/>
      <c r="BA36" s="1"/>
      <c r="BB36" s="1"/>
      <c r="BC36" s="1"/>
      <c r="BD36" s="1"/>
      <c r="BE36" s="1"/>
      <c r="BF36" s="1"/>
      <c r="BG36" s="1"/>
      <c r="BH36" s="1"/>
      <c r="BI36" s="1"/>
      <c r="BJ36" s="1"/>
      <c r="BK36" s="1"/>
      <c r="BL36" s="1"/>
      <c r="BM36" s="1"/>
      <c r="BN36" s="1"/>
      <c r="BO36" s="1"/>
      <c r="BP36" s="1"/>
      <c r="BQ36" s="1"/>
      <c r="BR36" s="1"/>
      <c r="BS36" s="1"/>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row>
    <row r="37">
      <c r="A37" s="1"/>
      <c r="B37" s="8"/>
      <c r="C37" s="8"/>
      <c r="D37" s="8"/>
      <c r="E37" s="8"/>
      <c r="F37" s="8"/>
      <c r="G37" s="8"/>
      <c r="H37" s="8"/>
      <c r="I37" s="8"/>
      <c r="J37" s="8"/>
      <c r="K37" s="8"/>
      <c r="L37" s="8"/>
      <c r="M37" s="8"/>
      <c r="N37" s="8"/>
      <c r="O37" s="8"/>
      <c r="P37" s="8"/>
      <c r="Q37" s="8"/>
      <c r="R37" s="8"/>
      <c r="S37" s="8"/>
      <c r="T37" s="8"/>
      <c r="U37" s="8"/>
      <c r="V37" s="1"/>
      <c r="W37" s="1"/>
      <c r="X37" s="1"/>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1"/>
      <c r="AY37" s="1"/>
      <c r="AZ37" s="1"/>
      <c r="BA37" s="1"/>
      <c r="BB37" s="1"/>
      <c r="BC37" s="1"/>
      <c r="BD37" s="1"/>
      <c r="BE37" s="1"/>
      <c r="BF37" s="1"/>
      <c r="BG37" s="1"/>
      <c r="BH37" s="1"/>
      <c r="BI37" s="1"/>
      <c r="BJ37" s="1"/>
      <c r="BK37" s="1"/>
      <c r="BL37" s="1"/>
      <c r="BM37" s="1"/>
      <c r="BN37" s="1"/>
      <c r="BO37" s="1"/>
      <c r="BP37" s="1"/>
      <c r="BQ37" s="1"/>
      <c r="BR37" s="1"/>
      <c r="BS37" s="1"/>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row>
    <row r="38">
      <c r="A38" s="8"/>
      <c r="B38" s="1"/>
      <c r="C38" s="1"/>
      <c r="D38" s="1"/>
      <c r="E38" s="1"/>
      <c r="F38" s="1"/>
      <c r="G38" s="1"/>
      <c r="H38" s="1"/>
      <c r="I38" s="1"/>
      <c r="J38" s="1"/>
      <c r="K38" s="1"/>
      <c r="L38" s="1"/>
      <c r="M38" s="1"/>
      <c r="N38" s="1"/>
      <c r="O38" s="1"/>
      <c r="P38" s="1"/>
      <c r="Q38" s="1"/>
      <c r="R38" s="1"/>
      <c r="S38" s="1"/>
      <c r="T38" s="1"/>
      <c r="U38" s="1"/>
      <c r="V38" s="1"/>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row>
    <row r="39">
      <c r="A39" s="8"/>
      <c r="B39" s="8"/>
      <c r="C39" s="8"/>
      <c r="D39" s="8"/>
      <c r="E39" s="8"/>
      <c r="F39" s="8"/>
      <c r="G39" s="8"/>
      <c r="H39" s="8"/>
      <c r="I39" s="8"/>
      <c r="J39" s="8"/>
      <c r="K39" s="8"/>
      <c r="L39" s="8"/>
      <c r="M39" s="8"/>
      <c r="N39" s="8"/>
      <c r="O39" s="8"/>
      <c r="P39" s="8"/>
      <c r="Q39" s="8"/>
      <c r="R39" s="8"/>
      <c r="S39" s="8"/>
      <c r="T39" s="8"/>
      <c r="U39" s="1"/>
      <c r="V39" s="1"/>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row>
    <row r="40">
      <c r="A40" s="8"/>
      <c r="B40" s="8"/>
      <c r="C40" s="8"/>
      <c r="D40" s="8"/>
      <c r="E40" s="8"/>
      <c r="F40" s="8"/>
      <c r="G40" s="8"/>
      <c r="H40" s="8"/>
      <c r="I40" s="8"/>
      <c r="J40" s="8"/>
      <c r="K40" s="8"/>
      <c r="L40" s="8"/>
      <c r="M40" s="8"/>
      <c r="N40" s="8"/>
      <c r="O40" s="8"/>
      <c r="P40" s="8"/>
      <c r="Q40" s="8"/>
      <c r="R40" s="8"/>
      <c r="S40" s="8"/>
      <c r="T40" s="8"/>
      <c r="U40" s="1"/>
      <c r="V40" s="1"/>
      <c r="W40" s="1"/>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row>
    <row r="41">
      <c r="A41" s="8"/>
      <c r="B41" s="8"/>
      <c r="C41" s="8"/>
      <c r="D41" s="8"/>
      <c r="E41" s="8"/>
      <c r="F41" s="8"/>
      <c r="G41" s="8"/>
      <c r="H41" s="8"/>
      <c r="I41" s="8"/>
      <c r="J41" s="8"/>
      <c r="K41" s="8"/>
      <c r="L41" s="8"/>
      <c r="M41" s="8"/>
      <c r="N41" s="8"/>
      <c r="O41" s="8"/>
      <c r="P41" s="8"/>
      <c r="Q41" s="8"/>
      <c r="R41" s="8"/>
      <c r="S41" s="8"/>
      <c r="T41" s="8"/>
      <c r="U41" s="1"/>
      <c r="V41" s="1"/>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row>
    <row r="42">
      <c r="A42" s="8"/>
      <c r="B42" s="8"/>
      <c r="C42" s="8"/>
      <c r="D42" s="8"/>
      <c r="E42" s="8"/>
      <c r="F42" s="8"/>
      <c r="G42" s="8"/>
      <c r="H42" s="8"/>
      <c r="I42" s="8"/>
      <c r="J42" s="8"/>
      <c r="K42" s="8"/>
      <c r="L42" s="8"/>
      <c r="M42" s="8"/>
      <c r="N42" s="8"/>
      <c r="O42" s="8"/>
      <c r="P42" s="8"/>
      <c r="Q42" s="8"/>
      <c r="R42" s="8"/>
      <c r="S42" s="8"/>
      <c r="T42" s="8"/>
      <c r="U42" s="1"/>
      <c r="V42" s="1"/>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row>
    <row r="43">
      <c r="A43" s="8"/>
      <c r="B43" s="8"/>
      <c r="C43" s="8"/>
      <c r="D43" s="8"/>
      <c r="E43" s="8"/>
      <c r="F43" s="8"/>
      <c r="G43" s="8"/>
      <c r="H43" s="8"/>
      <c r="I43" s="8"/>
      <c r="J43" s="8"/>
      <c r="K43" s="8"/>
      <c r="L43" s="8"/>
      <c r="M43" s="8"/>
      <c r="N43" s="8"/>
      <c r="O43" s="8"/>
      <c r="P43" s="8"/>
      <c r="Q43" s="8"/>
      <c r="R43" s="8"/>
      <c r="S43" s="8"/>
      <c r="T43" s="8"/>
      <c r="U43" s="1"/>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row>
    <row r="44">
      <c r="A44" s="8"/>
      <c r="B44" s="8"/>
      <c r="C44" s="8"/>
      <c r="D44" s="8"/>
      <c r="E44" s="8"/>
      <c r="F44" s="8"/>
      <c r="G44" s="8"/>
      <c r="H44" s="8"/>
      <c r="I44" s="8"/>
      <c r="J44" s="8"/>
      <c r="K44" s="8"/>
      <c r="L44" s="8"/>
      <c r="M44" s="8"/>
      <c r="N44" s="8"/>
      <c r="O44" s="8"/>
      <c r="P44" s="8"/>
      <c r="Q44" s="8"/>
      <c r="R44" s="8"/>
      <c r="S44" s="8"/>
      <c r="T44" s="8"/>
      <c r="U44" s="1"/>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row>
    <row r="4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row>
    <row r="46">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row>
    <row r="47">
      <c r="A47" s="8"/>
      <c r="B47" s="8"/>
      <c r="C47" s="8"/>
      <c r="D47" s="8"/>
      <c r="E47" s="8"/>
      <c r="F47" s="8"/>
      <c r="G47" s="8"/>
      <c r="H47" s="8"/>
      <c r="I47" s="8"/>
      <c r="J47" s="8"/>
      <c r="K47" s="8"/>
      <c r="L47" s="8"/>
      <c r="M47" s="8"/>
      <c r="N47" s="8"/>
      <c r="O47" s="8"/>
      <c r="P47" s="8"/>
      <c r="Q47" s="8"/>
      <c r="R47" s="8"/>
      <c r="S47" s="8"/>
      <c r="T47" s="8"/>
      <c r="U47" s="1"/>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row>
    <row r="48">
      <c r="A48" s="8"/>
      <c r="B48" s="8"/>
      <c r="C48" s="8"/>
      <c r="D48" s="8"/>
      <c r="E48" s="8"/>
      <c r="F48" s="8"/>
      <c r="G48" s="8"/>
      <c r="H48" s="8"/>
      <c r="I48" s="8"/>
      <c r="J48" s="8"/>
      <c r="K48" s="8"/>
      <c r="L48" s="8"/>
      <c r="M48" s="8"/>
      <c r="N48" s="8"/>
      <c r="O48" s="8"/>
      <c r="P48" s="8"/>
      <c r="Q48" s="8"/>
      <c r="R48" s="8"/>
      <c r="S48" s="8"/>
      <c r="T48" s="8"/>
      <c r="U48" s="1"/>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row>
    <row r="49">
      <c r="A49" s="8"/>
      <c r="B49" s="8"/>
      <c r="C49" s="8"/>
      <c r="D49" s="8"/>
      <c r="E49" s="8"/>
      <c r="F49" s="8"/>
      <c r="G49" s="8"/>
      <c r="H49" s="8"/>
      <c r="I49" s="8"/>
      <c r="J49" s="8"/>
      <c r="K49" s="8"/>
      <c r="L49" s="8"/>
      <c r="M49" s="8"/>
      <c r="N49" s="8"/>
      <c r="O49" s="8"/>
      <c r="P49" s="8"/>
      <c r="Q49" s="8"/>
      <c r="R49" s="8"/>
      <c r="S49" s="8"/>
      <c r="T49" s="8"/>
      <c r="U49" s="1"/>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row>
    <row r="50">
      <c r="A50" s="8"/>
      <c r="B50" s="8"/>
      <c r="C50" s="8"/>
      <c r="D50" s="8"/>
      <c r="E50" s="8"/>
      <c r="F50" s="8"/>
      <c r="G50" s="8"/>
      <c r="H50" s="8"/>
      <c r="I50" s="8"/>
      <c r="J50" s="8"/>
      <c r="K50" s="8"/>
      <c r="L50" s="8"/>
      <c r="M50" s="8"/>
      <c r="N50" s="8"/>
      <c r="O50" s="8"/>
      <c r="P50" s="8"/>
      <c r="Q50" s="8"/>
      <c r="R50" s="8"/>
      <c r="S50" s="8"/>
      <c r="T50" s="8"/>
      <c r="U50" s="1"/>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row>
    <row r="51">
      <c r="A51" s="8"/>
      <c r="B51" s="8"/>
      <c r="C51" s="8"/>
      <c r="D51" s="8"/>
      <c r="E51" s="8"/>
      <c r="F51" s="8"/>
      <c r="G51" s="8"/>
      <c r="H51" s="8"/>
      <c r="I51" s="8"/>
      <c r="J51" s="8"/>
      <c r="K51" s="8"/>
      <c r="L51" s="8"/>
      <c r="M51" s="8"/>
      <c r="N51" s="8"/>
      <c r="O51" s="8"/>
      <c r="P51" s="8"/>
      <c r="Q51" s="8"/>
      <c r="R51" s="8"/>
      <c r="S51" s="8"/>
      <c r="T51" s="8"/>
      <c r="U51" s="1"/>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row>
    <row r="52">
      <c r="A52" s="8"/>
      <c r="B52" s="8"/>
      <c r="C52" s="8"/>
      <c r="D52" s="8"/>
      <c r="E52" s="8"/>
      <c r="F52" s="8"/>
      <c r="G52" s="8"/>
      <c r="H52" s="8"/>
      <c r="I52" s="8"/>
      <c r="J52" s="8"/>
      <c r="K52" s="8"/>
      <c r="L52" s="8"/>
      <c r="M52" s="8"/>
      <c r="N52" s="8"/>
      <c r="O52" s="8"/>
      <c r="P52" s="8"/>
      <c r="Q52" s="8"/>
      <c r="R52" s="8"/>
      <c r="S52" s="8"/>
      <c r="T52" s="8"/>
      <c r="U52" s="1"/>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row>
    <row r="53">
      <c r="A53" s="8"/>
      <c r="B53" s="8"/>
      <c r="C53" s="8"/>
      <c r="D53" s="8"/>
      <c r="E53" s="8"/>
      <c r="F53" s="8"/>
      <c r="G53" s="8"/>
      <c r="H53" s="8"/>
      <c r="I53" s="8"/>
      <c r="J53" s="8"/>
      <c r="K53" s="8"/>
      <c r="L53" s="8"/>
      <c r="M53" s="8"/>
      <c r="N53" s="8"/>
      <c r="O53" s="8"/>
      <c r="P53" s="8"/>
      <c r="Q53" s="8"/>
      <c r="R53" s="8"/>
      <c r="S53" s="8"/>
      <c r="T53" s="8"/>
      <c r="U53" s="1"/>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row>
    <row r="54">
      <c r="A54" s="8"/>
      <c r="B54" s="8"/>
      <c r="C54" s="8"/>
      <c r="D54" s="8"/>
      <c r="E54" s="8"/>
      <c r="F54" s="8"/>
      <c r="G54" s="8"/>
      <c r="H54" s="8"/>
      <c r="I54" s="8"/>
      <c r="J54" s="8"/>
      <c r="K54" s="8"/>
      <c r="L54" s="8"/>
      <c r="M54" s="8"/>
      <c r="N54" s="8"/>
      <c r="O54" s="8"/>
      <c r="P54" s="8"/>
      <c r="Q54" s="8"/>
      <c r="R54" s="8"/>
      <c r="S54" s="8"/>
      <c r="T54" s="8"/>
      <c r="U54" s="1"/>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row>
    <row r="55">
      <c r="A55" s="8"/>
      <c r="B55" s="8"/>
      <c r="C55" s="8"/>
      <c r="D55" s="8"/>
      <c r="E55" s="8"/>
      <c r="F55" s="8"/>
      <c r="G55" s="8"/>
      <c r="H55" s="8"/>
      <c r="I55" s="8"/>
      <c r="J55" s="8"/>
      <c r="K55" s="8"/>
      <c r="L55" s="8"/>
      <c r="M55" s="8"/>
      <c r="N55" s="8"/>
      <c r="O55" s="8"/>
      <c r="P55" s="8"/>
      <c r="Q55" s="8"/>
      <c r="R55" s="8"/>
      <c r="S55" s="8"/>
      <c r="T55" s="8"/>
      <c r="U55" s="1"/>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row>
    <row r="56">
      <c r="A56" s="8"/>
      <c r="B56" s="8"/>
      <c r="C56" s="8"/>
      <c r="D56" s="8"/>
      <c r="E56" s="8"/>
      <c r="F56" s="8"/>
      <c r="G56" s="8"/>
      <c r="H56" s="8"/>
      <c r="I56" s="8"/>
      <c r="J56" s="8"/>
      <c r="K56" s="8"/>
      <c r="L56" s="8"/>
      <c r="M56" s="8"/>
      <c r="N56" s="8"/>
      <c r="O56" s="8"/>
      <c r="P56" s="8"/>
      <c r="Q56" s="8"/>
      <c r="R56" s="8"/>
      <c r="S56" s="8"/>
      <c r="T56" s="8"/>
      <c r="U56" s="1"/>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row>
    <row r="57">
      <c r="A57" s="8"/>
      <c r="B57" s="8"/>
      <c r="C57" s="8"/>
      <c r="D57" s="8"/>
      <c r="E57" s="8"/>
      <c r="F57" s="8"/>
      <c r="G57" s="8"/>
      <c r="H57" s="8"/>
      <c r="I57" s="8"/>
      <c r="J57" s="8"/>
      <c r="K57" s="8"/>
      <c r="L57" s="8"/>
      <c r="M57" s="8"/>
      <c r="N57" s="8"/>
      <c r="O57" s="8"/>
      <c r="P57" s="8"/>
      <c r="Q57" s="8"/>
      <c r="R57" s="8"/>
      <c r="S57" s="8"/>
      <c r="T57" s="8"/>
      <c r="U57" s="1"/>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row>
    <row r="58">
      <c r="A58" s="8"/>
      <c r="B58" s="8"/>
      <c r="C58" s="8"/>
      <c r="D58" s="8"/>
      <c r="E58" s="8"/>
      <c r="F58" s="8"/>
      <c r="G58" s="8"/>
      <c r="H58" s="8"/>
      <c r="I58" s="8"/>
      <c r="J58" s="8"/>
      <c r="K58" s="8"/>
      <c r="L58" s="8"/>
      <c r="M58" s="8"/>
      <c r="N58" s="8"/>
      <c r="O58" s="8"/>
      <c r="P58" s="8"/>
      <c r="Q58" s="8"/>
      <c r="R58" s="8"/>
      <c r="S58" s="8"/>
      <c r="T58" s="8"/>
      <c r="U58" s="1"/>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row>
    <row r="59">
      <c r="A59" s="8"/>
      <c r="B59" s="8"/>
      <c r="C59" s="8"/>
      <c r="D59" s="8"/>
      <c r="E59" s="8"/>
      <c r="F59" s="8"/>
      <c r="G59" s="8"/>
      <c r="H59" s="8"/>
      <c r="I59" s="8"/>
      <c r="J59" s="8"/>
      <c r="K59" s="8"/>
      <c r="L59" s="8"/>
      <c r="M59" s="8"/>
      <c r="N59" s="8"/>
      <c r="O59" s="8"/>
      <c r="P59" s="8"/>
      <c r="Q59" s="8"/>
      <c r="R59" s="8"/>
      <c r="S59" s="8"/>
      <c r="T59" s="8"/>
      <c r="U59" s="1"/>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row>
    <row r="60">
      <c r="A60" s="8"/>
      <c r="B60" s="8"/>
      <c r="C60" s="8"/>
      <c r="D60" s="8"/>
      <c r="E60" s="8"/>
      <c r="F60" s="8"/>
      <c r="G60" s="8"/>
      <c r="H60" s="8"/>
      <c r="I60" s="8"/>
      <c r="J60" s="8"/>
      <c r="K60" s="8"/>
      <c r="L60" s="8"/>
      <c r="M60" s="8"/>
      <c r="N60" s="8"/>
      <c r="O60" s="8"/>
      <c r="P60" s="8"/>
      <c r="Q60" s="8"/>
      <c r="R60" s="8"/>
      <c r="S60" s="8"/>
      <c r="T60" s="8"/>
      <c r="U60" s="1"/>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row>
    <row r="61">
      <c r="A61" s="8"/>
      <c r="B61" s="8"/>
      <c r="C61" s="8"/>
      <c r="D61" s="8"/>
      <c r="E61" s="8"/>
      <c r="F61" s="8"/>
      <c r="G61" s="8"/>
      <c r="H61" s="8"/>
      <c r="I61" s="8"/>
      <c r="J61" s="8"/>
      <c r="K61" s="8"/>
      <c r="L61" s="8"/>
      <c r="M61" s="8"/>
      <c r="N61" s="8"/>
      <c r="O61" s="8"/>
      <c r="P61" s="8"/>
      <c r="Q61" s="8"/>
      <c r="R61" s="8"/>
      <c r="S61" s="8"/>
      <c r="T61" s="8"/>
      <c r="U61" s="1"/>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row>
    <row r="62">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row>
    <row r="63">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row>
    <row r="64">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row>
    <row r="6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row>
    <row r="66">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row>
    <row r="68">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row>
    <row r="69">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c r="DN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8"/>
      <c r="DI76" s="8"/>
      <c r="DJ76" s="8"/>
      <c r="DK76" s="8"/>
      <c r="DL76" s="8"/>
      <c r="DM76" s="8"/>
      <c r="DN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c r="CP77" s="8"/>
      <c r="CQ77" s="8"/>
      <c r="CR77" s="8"/>
      <c r="CS77" s="8"/>
      <c r="CT77" s="8"/>
      <c r="CU77" s="8"/>
      <c r="CV77" s="8"/>
      <c r="CW77" s="8"/>
      <c r="CX77" s="8"/>
      <c r="CY77" s="8"/>
      <c r="CZ77" s="8"/>
      <c r="DA77" s="8"/>
      <c r="DB77" s="8"/>
      <c r="DC77" s="8"/>
      <c r="DD77" s="8"/>
      <c r="DE77" s="8"/>
      <c r="DF77" s="8"/>
      <c r="DG77" s="8"/>
      <c r="DH77" s="8"/>
      <c r="DI77" s="8"/>
      <c r="DJ77" s="8"/>
      <c r="DK77" s="8"/>
      <c r="DL77" s="8"/>
      <c r="DM77" s="8"/>
      <c r="DN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c r="DA78" s="8"/>
      <c r="DB78" s="8"/>
      <c r="DC78" s="8"/>
      <c r="DD78" s="8"/>
      <c r="DE78" s="8"/>
      <c r="DF78" s="8"/>
      <c r="DG78" s="8"/>
      <c r="DH78" s="8"/>
      <c r="DI78" s="8"/>
      <c r="DJ78" s="8"/>
      <c r="DK78" s="8"/>
      <c r="DL78" s="8"/>
      <c r="DM78" s="8"/>
      <c r="DN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8"/>
      <c r="CX79" s="8"/>
      <c r="CY79" s="8"/>
      <c r="CZ79" s="8"/>
      <c r="DA79" s="8"/>
      <c r="DB79" s="8"/>
      <c r="DC79" s="8"/>
      <c r="DD79" s="8"/>
      <c r="DE79" s="8"/>
      <c r="DF79" s="8"/>
      <c r="DG79" s="8"/>
      <c r="DH79" s="8"/>
      <c r="DI79" s="8"/>
      <c r="DJ79" s="8"/>
      <c r="DK79" s="8"/>
      <c r="DL79" s="8"/>
      <c r="DM79" s="8"/>
      <c r="DN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8"/>
      <c r="CX80" s="8"/>
      <c r="CY80" s="8"/>
      <c r="CZ80" s="8"/>
      <c r="DA80" s="8"/>
      <c r="DB80" s="8"/>
      <c r="DC80" s="8"/>
      <c r="DD80" s="8"/>
      <c r="DE80" s="8"/>
      <c r="DF80" s="8"/>
      <c r="DG80" s="8"/>
      <c r="DH80" s="8"/>
      <c r="DI80" s="8"/>
      <c r="DJ80" s="8"/>
      <c r="DK80" s="8"/>
      <c r="DL80" s="8"/>
      <c r="DM80" s="8"/>
      <c r="DN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c r="CQ81" s="8"/>
      <c r="CR81" s="8"/>
      <c r="CS81" s="8"/>
      <c r="CT81" s="8"/>
      <c r="CU81" s="8"/>
      <c r="CV81" s="8"/>
      <c r="CW81" s="8"/>
      <c r="CX81" s="8"/>
      <c r="CY81" s="8"/>
      <c r="CZ81" s="8"/>
      <c r="DA81" s="8"/>
      <c r="DB81" s="8"/>
      <c r="DC81" s="8"/>
      <c r="DD81" s="8"/>
      <c r="DE81" s="8"/>
      <c r="DF81" s="8"/>
      <c r="DG81" s="8"/>
      <c r="DH81" s="8"/>
      <c r="DI81" s="8"/>
      <c r="DJ81" s="8"/>
      <c r="DK81" s="8"/>
      <c r="DL81" s="8"/>
      <c r="DM81" s="8"/>
      <c r="DN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c r="CQ82" s="8"/>
      <c r="CR82" s="8"/>
      <c r="CS82" s="8"/>
      <c r="CT82" s="8"/>
      <c r="CU82" s="8"/>
      <c r="CV82" s="8"/>
      <c r="CW82" s="8"/>
      <c r="CX82" s="8"/>
      <c r="CY82" s="8"/>
      <c r="CZ82" s="8"/>
      <c r="DA82" s="8"/>
      <c r="DB82" s="8"/>
      <c r="DC82" s="8"/>
      <c r="DD82" s="8"/>
      <c r="DE82" s="8"/>
      <c r="DF82" s="8"/>
      <c r="DG82" s="8"/>
      <c r="DH82" s="8"/>
      <c r="DI82" s="8"/>
      <c r="DJ82" s="8"/>
      <c r="DK82" s="8"/>
      <c r="DL82" s="8"/>
      <c r="DM82" s="8"/>
      <c r="DN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c r="CQ83" s="8"/>
      <c r="CR83" s="8"/>
      <c r="CS83" s="8"/>
      <c r="CT83" s="8"/>
      <c r="CU83" s="8"/>
      <c r="CV83" s="8"/>
      <c r="CW83" s="8"/>
      <c r="CX83" s="8"/>
      <c r="CY83" s="8"/>
      <c r="CZ83" s="8"/>
      <c r="DA83" s="8"/>
      <c r="DB83" s="8"/>
      <c r="DC83" s="8"/>
      <c r="DD83" s="8"/>
      <c r="DE83" s="8"/>
      <c r="DF83" s="8"/>
      <c r="DG83" s="8"/>
      <c r="DH83" s="8"/>
      <c r="DI83" s="8"/>
      <c r="DJ83" s="8"/>
      <c r="DK83" s="8"/>
      <c r="DL83" s="8"/>
      <c r="DM83" s="8"/>
      <c r="DN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c r="CS84" s="8"/>
      <c r="CT84" s="8"/>
      <c r="CU84" s="8"/>
      <c r="CV84" s="8"/>
      <c r="CW84" s="8"/>
      <c r="CX84" s="8"/>
      <c r="CY84" s="8"/>
      <c r="CZ84" s="8"/>
      <c r="DA84" s="8"/>
      <c r="DB84" s="8"/>
      <c r="DC84" s="8"/>
      <c r="DD84" s="8"/>
      <c r="DE84" s="8"/>
      <c r="DF84" s="8"/>
      <c r="DG84" s="8"/>
      <c r="DH84" s="8"/>
      <c r="DI84" s="8"/>
      <c r="DJ84" s="8"/>
      <c r="DK84" s="8"/>
      <c r="DL84" s="8"/>
      <c r="DM84" s="8"/>
      <c r="DN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c r="DK85" s="8"/>
      <c r="DL85" s="8"/>
      <c r="DM85" s="8"/>
      <c r="DN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c r="DK86" s="8"/>
      <c r="DL86" s="8"/>
      <c r="DM86" s="8"/>
      <c r="DN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c r="DK87" s="8"/>
      <c r="DL87" s="8"/>
      <c r="DM87" s="8"/>
      <c r="DN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c r="DK88" s="8"/>
      <c r="DL88" s="8"/>
      <c r="DM88" s="8"/>
      <c r="DN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8"/>
      <c r="DI89" s="8"/>
      <c r="DJ89" s="8"/>
      <c r="DK89" s="8"/>
      <c r="DL89" s="8"/>
      <c r="DM89" s="8"/>
      <c r="DN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c r="DA90" s="8"/>
      <c r="DB90" s="8"/>
      <c r="DC90" s="8"/>
      <c r="DD90" s="8"/>
      <c r="DE90" s="8"/>
      <c r="DF90" s="8"/>
      <c r="DG90" s="8"/>
      <c r="DH90" s="8"/>
      <c r="DI90" s="8"/>
      <c r="DJ90" s="8"/>
      <c r="DK90" s="8"/>
      <c r="DL90" s="8"/>
      <c r="DM90" s="8"/>
      <c r="DN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c r="CQ91" s="8"/>
      <c r="CR91" s="8"/>
      <c r="CS91" s="8"/>
      <c r="CT91" s="8"/>
      <c r="CU91" s="8"/>
      <c r="CV91" s="8"/>
      <c r="CW91" s="8"/>
      <c r="CX91" s="8"/>
      <c r="CY91" s="8"/>
      <c r="CZ91" s="8"/>
      <c r="DA91" s="8"/>
      <c r="DB91" s="8"/>
      <c r="DC91" s="8"/>
      <c r="DD91" s="8"/>
      <c r="DE91" s="8"/>
      <c r="DF91" s="8"/>
      <c r="DG91" s="8"/>
      <c r="DH91" s="8"/>
      <c r="DI91" s="8"/>
      <c r="DJ91" s="8"/>
      <c r="DK91" s="8"/>
      <c r="DL91" s="8"/>
      <c r="DM91" s="8"/>
      <c r="DN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F92" s="8"/>
      <c r="DG92" s="8"/>
      <c r="DH92" s="8"/>
      <c r="DI92" s="8"/>
      <c r="DJ92" s="8"/>
      <c r="DK92" s="8"/>
      <c r="DL92" s="8"/>
      <c r="DM92" s="8"/>
      <c r="DN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F93" s="8"/>
      <c r="DG93" s="8"/>
      <c r="DH93" s="8"/>
      <c r="DI93" s="8"/>
      <c r="DJ93" s="8"/>
      <c r="DK93" s="8"/>
      <c r="DL93" s="8"/>
      <c r="DM93" s="8"/>
      <c r="DN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8"/>
      <c r="DI94" s="8"/>
      <c r="DJ94" s="8"/>
      <c r="DK94" s="8"/>
      <c r="DL94" s="8"/>
      <c r="DM94" s="8"/>
      <c r="DN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c r="CL95" s="8"/>
      <c r="CM95" s="8"/>
      <c r="CN95" s="8"/>
      <c r="CO95" s="8"/>
      <c r="CP95" s="8"/>
      <c r="CQ95" s="8"/>
      <c r="CR95" s="8"/>
      <c r="CS95" s="8"/>
      <c r="CT95" s="8"/>
      <c r="CU95" s="8"/>
      <c r="CV95" s="8"/>
      <c r="CW95" s="8"/>
      <c r="CX95" s="8"/>
      <c r="CY95" s="8"/>
      <c r="CZ95" s="8"/>
      <c r="DA95" s="8"/>
      <c r="DB95" s="8"/>
      <c r="DC95" s="8"/>
      <c r="DD95" s="8"/>
      <c r="DE95" s="8"/>
      <c r="DF95" s="8"/>
      <c r="DG95" s="8"/>
      <c r="DH95" s="8"/>
      <c r="DI95" s="8"/>
      <c r="DJ95" s="8"/>
      <c r="DK95" s="8"/>
      <c r="DL95" s="8"/>
      <c r="DM95" s="8"/>
      <c r="DN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c r="CP96" s="8"/>
      <c r="CQ96" s="8"/>
      <c r="CR96" s="8"/>
      <c r="CS96" s="8"/>
      <c r="CT96" s="8"/>
      <c r="CU96" s="8"/>
      <c r="CV96" s="8"/>
      <c r="CW96" s="8"/>
      <c r="CX96" s="8"/>
      <c r="CY96" s="8"/>
      <c r="CZ96" s="8"/>
      <c r="DA96" s="8"/>
      <c r="DB96" s="8"/>
      <c r="DC96" s="8"/>
      <c r="DD96" s="8"/>
      <c r="DE96" s="8"/>
      <c r="DF96" s="8"/>
      <c r="DG96" s="8"/>
      <c r="DH96" s="8"/>
      <c r="DI96" s="8"/>
      <c r="DJ96" s="8"/>
      <c r="DK96" s="8"/>
      <c r="DL96" s="8"/>
      <c r="DM96" s="8"/>
      <c r="DN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8"/>
      <c r="DI97" s="8"/>
      <c r="DJ97" s="8"/>
      <c r="DK97" s="8"/>
      <c r="DL97" s="8"/>
      <c r="DM97" s="8"/>
      <c r="DN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c r="CL98" s="8"/>
      <c r="CM98" s="8"/>
      <c r="CN98" s="8"/>
      <c r="CO98" s="8"/>
      <c r="CP98" s="8"/>
      <c r="CQ98" s="8"/>
      <c r="CR98" s="8"/>
      <c r="CS98" s="8"/>
      <c r="CT98" s="8"/>
      <c r="CU98" s="8"/>
      <c r="CV98" s="8"/>
      <c r="CW98" s="8"/>
      <c r="CX98" s="8"/>
      <c r="CY98" s="8"/>
      <c r="CZ98" s="8"/>
      <c r="DA98" s="8"/>
      <c r="DB98" s="8"/>
      <c r="DC98" s="8"/>
      <c r="DD98" s="8"/>
      <c r="DE98" s="8"/>
      <c r="DF98" s="8"/>
      <c r="DG98" s="8"/>
      <c r="DH98" s="8"/>
      <c r="DI98" s="8"/>
      <c r="DJ98" s="8"/>
      <c r="DK98" s="8"/>
      <c r="DL98" s="8"/>
      <c r="DM98" s="8"/>
      <c r="DN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c r="CQ99" s="8"/>
      <c r="CR99" s="8"/>
      <c r="CS99" s="8"/>
      <c r="CT99" s="8"/>
      <c r="CU99" s="8"/>
      <c r="CV99" s="8"/>
      <c r="CW99" s="8"/>
      <c r="CX99" s="8"/>
      <c r="CY99" s="8"/>
      <c r="CZ99" s="8"/>
      <c r="DA99" s="8"/>
      <c r="DB99" s="8"/>
      <c r="DC99" s="8"/>
      <c r="DD99" s="8"/>
      <c r="DE99" s="8"/>
      <c r="DF99" s="8"/>
      <c r="DG99" s="8"/>
      <c r="DH99" s="8"/>
      <c r="DI99" s="8"/>
      <c r="DJ99" s="8"/>
      <c r="DK99" s="8"/>
      <c r="DL99" s="8"/>
      <c r="DM99" s="8"/>
      <c r="DN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c r="CP100" s="8"/>
      <c r="CQ100" s="8"/>
      <c r="CR100" s="8"/>
      <c r="CS100" s="8"/>
      <c r="CT100" s="8"/>
      <c r="CU100" s="8"/>
      <c r="CV100" s="8"/>
      <c r="CW100" s="8"/>
      <c r="CX100" s="8"/>
      <c r="CY100" s="8"/>
      <c r="CZ100" s="8"/>
      <c r="DA100" s="8"/>
      <c r="DB100" s="8"/>
      <c r="DC100" s="8"/>
      <c r="DD100" s="8"/>
      <c r="DE100" s="8"/>
      <c r="DF100" s="8"/>
      <c r="DG100" s="8"/>
      <c r="DH100" s="8"/>
      <c r="DI100" s="8"/>
      <c r="DJ100" s="8"/>
      <c r="DK100" s="8"/>
      <c r="DL100" s="8"/>
      <c r="DM100" s="8"/>
      <c r="DN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8"/>
      <c r="DI101" s="8"/>
      <c r="DJ101" s="8"/>
      <c r="DK101" s="8"/>
      <c r="DL101" s="8"/>
      <c r="DM101" s="8"/>
      <c r="DN101" s="8"/>
    </row>
    <row r="102">
      <c r="A102" s="92" t="s">
        <v>60</v>
      </c>
      <c r="BA102" s="93"/>
      <c r="BB102" s="93"/>
      <c r="BC102" s="93"/>
      <c r="BD102" s="93"/>
      <c r="BE102" s="93"/>
      <c r="BF102" s="93"/>
      <c r="BG102" s="93"/>
      <c r="BH102" s="93"/>
      <c r="BI102" s="93"/>
      <c r="BJ102" s="93"/>
      <c r="BK102" s="93"/>
      <c r="BL102" s="93"/>
      <c r="BM102" s="93"/>
      <c r="BN102" s="93"/>
      <c r="BO102" s="93"/>
      <c r="BP102" s="93"/>
      <c r="BQ102" s="93"/>
      <c r="BR102" s="93"/>
      <c r="BS102" s="93"/>
      <c r="BT102" s="93"/>
      <c r="BU102" s="93"/>
      <c r="BV102" s="93"/>
      <c r="BW102" s="93"/>
      <c r="BX102" s="93"/>
      <c r="BY102" s="93"/>
      <c r="BZ102" s="93"/>
      <c r="CA102" s="93"/>
      <c r="CB102" s="93"/>
      <c r="CC102" s="93"/>
      <c r="CD102" s="93"/>
      <c r="CE102" s="93"/>
      <c r="CF102" s="93"/>
      <c r="CG102" s="93"/>
      <c r="CH102" s="93"/>
      <c r="CI102" s="93"/>
      <c r="CJ102" s="93"/>
      <c r="CK102" s="93"/>
      <c r="CL102" s="93"/>
      <c r="CM102" s="93"/>
      <c r="CN102" s="93"/>
      <c r="CO102" s="93"/>
      <c r="CP102" s="93"/>
      <c r="CQ102" s="93"/>
      <c r="CR102" s="93"/>
      <c r="CS102" s="93"/>
      <c r="CT102" s="93"/>
      <c r="CU102" s="93"/>
      <c r="CV102" s="93"/>
      <c r="CW102" s="93"/>
      <c r="CX102" s="93"/>
      <c r="CY102" s="93"/>
      <c r="CZ102" s="93"/>
      <c r="DA102" s="93"/>
      <c r="DB102" s="93"/>
      <c r="DC102" s="93"/>
      <c r="DD102" s="93"/>
      <c r="DE102" s="93"/>
      <c r="DF102" s="93"/>
      <c r="DG102" s="93"/>
      <c r="DH102" s="93"/>
      <c r="DI102" s="93"/>
      <c r="DJ102" s="93"/>
      <c r="DK102" s="93"/>
      <c r="DL102" s="93"/>
      <c r="DM102" s="93"/>
      <c r="DN102" s="93"/>
    </row>
    <row r="103">
      <c r="A103" s="93"/>
      <c r="B103" s="93"/>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c r="AA103" s="93"/>
      <c r="AB103" s="93"/>
      <c r="AC103" s="93"/>
      <c r="AD103" s="93"/>
      <c r="AE103" s="93"/>
      <c r="AF103" s="93"/>
      <c r="AG103" s="93"/>
      <c r="AH103" s="93"/>
      <c r="AI103" s="93"/>
      <c r="AJ103" s="93"/>
      <c r="AK103" s="93"/>
      <c r="AL103" s="93"/>
      <c r="AM103" s="93"/>
      <c r="AN103" s="93"/>
      <c r="AO103" s="93"/>
      <c r="AP103" s="93"/>
      <c r="AQ103" s="93"/>
      <c r="AR103" s="93"/>
      <c r="AS103" s="93"/>
      <c r="AT103" s="93"/>
      <c r="AU103" s="93"/>
      <c r="AV103" s="93"/>
      <c r="AW103" s="93"/>
      <c r="AX103" s="93"/>
      <c r="AY103" s="93"/>
      <c r="AZ103" s="93"/>
      <c r="BA103" s="93"/>
      <c r="BB103" s="93"/>
      <c r="BC103" s="93"/>
      <c r="BD103" s="93"/>
      <c r="BE103" s="93"/>
      <c r="BF103" s="93"/>
      <c r="BG103" s="93"/>
      <c r="BH103" s="93"/>
      <c r="BI103" s="93"/>
      <c r="BJ103" s="93"/>
      <c r="BK103" s="93"/>
      <c r="BL103" s="93"/>
      <c r="BM103" s="93"/>
      <c r="BN103" s="93"/>
      <c r="BO103" s="93"/>
      <c r="BP103" s="93"/>
      <c r="BQ103" s="93"/>
      <c r="BR103" s="93"/>
      <c r="BS103" s="93"/>
      <c r="BT103" s="93"/>
      <c r="BU103" s="93"/>
      <c r="BV103" s="93"/>
      <c r="BW103" s="93"/>
      <c r="BX103" s="93"/>
      <c r="BY103" s="93"/>
      <c r="BZ103" s="93"/>
      <c r="CA103" s="93"/>
      <c r="CB103" s="93"/>
      <c r="CC103" s="93"/>
      <c r="CD103" s="93"/>
      <c r="CE103" s="93"/>
      <c r="CF103" s="93"/>
      <c r="CG103" s="93"/>
      <c r="CH103" s="93"/>
      <c r="CI103" s="93"/>
      <c r="CJ103" s="93"/>
      <c r="CK103" s="93"/>
      <c r="CL103" s="93"/>
      <c r="CM103" s="93"/>
      <c r="CN103" s="93"/>
      <c r="CO103" s="93"/>
      <c r="CP103" s="93"/>
      <c r="CQ103" s="93"/>
      <c r="CR103" s="93"/>
      <c r="CS103" s="93"/>
      <c r="CT103" s="93"/>
      <c r="CU103" s="93"/>
      <c r="CV103" s="93"/>
      <c r="CW103" s="93"/>
      <c r="CX103" s="93"/>
      <c r="CY103" s="93"/>
      <c r="CZ103" s="93"/>
      <c r="DA103" s="93"/>
      <c r="DB103" s="93"/>
      <c r="DC103" s="93"/>
      <c r="DD103" s="93"/>
      <c r="DE103" s="93"/>
      <c r="DF103" s="93"/>
      <c r="DG103" s="93"/>
      <c r="DH103" s="93"/>
      <c r="DI103" s="93"/>
      <c r="DJ103" s="93"/>
      <c r="DK103" s="93"/>
      <c r="DL103" s="93"/>
      <c r="DM103" s="93"/>
      <c r="DN103" s="93"/>
    </row>
    <row r="104">
      <c r="A104" s="93"/>
      <c r="B104" s="12"/>
      <c r="C104" s="93"/>
      <c r="D104" s="94"/>
      <c r="AN104" s="94"/>
      <c r="BL104" s="94"/>
      <c r="BX104" s="94"/>
      <c r="CD104" s="12"/>
      <c r="CI104" s="93"/>
      <c r="CJ104" s="93"/>
      <c r="CK104" s="93"/>
      <c r="CL104" s="93"/>
      <c r="CM104" s="93"/>
      <c r="CN104" s="93"/>
      <c r="CO104" s="93"/>
      <c r="CP104" s="93"/>
      <c r="CQ104" s="93"/>
      <c r="CR104" s="93"/>
      <c r="CS104" s="93"/>
      <c r="CT104" s="93"/>
      <c r="CU104" s="93"/>
      <c r="CV104" s="93"/>
      <c r="CW104" s="93"/>
      <c r="CX104" s="93"/>
      <c r="CY104" s="93"/>
      <c r="CZ104" s="93"/>
      <c r="DA104" s="93"/>
      <c r="DB104" s="93"/>
      <c r="DC104" s="93"/>
      <c r="DD104" s="93"/>
      <c r="DE104" s="93"/>
      <c r="DF104" s="93"/>
      <c r="DG104" s="93"/>
      <c r="DH104" s="93"/>
      <c r="DI104" s="93"/>
      <c r="DJ104" s="93"/>
      <c r="DK104" s="93"/>
      <c r="DL104" s="93"/>
      <c r="DM104" s="93"/>
      <c r="DN104" s="93"/>
    </row>
    <row r="105">
      <c r="A105" s="93"/>
      <c r="B105" s="95"/>
      <c r="C105" s="18"/>
      <c r="D105" s="158"/>
      <c r="E105" s="17"/>
      <c r="F105" s="17"/>
      <c r="G105" s="159"/>
      <c r="H105" s="17"/>
      <c r="I105" s="17"/>
      <c r="J105" s="17"/>
      <c r="K105" s="159"/>
      <c r="L105" s="17"/>
      <c r="M105" s="17"/>
      <c r="N105" s="17"/>
      <c r="O105" s="17"/>
      <c r="P105" s="160"/>
      <c r="Q105" s="17"/>
      <c r="R105" s="17"/>
      <c r="S105" s="17"/>
      <c r="T105" s="160"/>
      <c r="U105" s="17"/>
      <c r="V105" s="17"/>
      <c r="W105" s="17"/>
      <c r="X105" s="160"/>
      <c r="Y105" s="17"/>
      <c r="Z105" s="17"/>
      <c r="AA105" s="17"/>
      <c r="AB105" s="161"/>
      <c r="AC105" s="17"/>
      <c r="AD105" s="17"/>
      <c r="AE105" s="17"/>
      <c r="AF105" s="161"/>
      <c r="AG105" s="17"/>
      <c r="AH105" s="17"/>
      <c r="AI105" s="17"/>
      <c r="AJ105" s="161"/>
      <c r="AK105" s="17"/>
      <c r="AL105" s="17"/>
      <c r="AM105" s="17"/>
      <c r="AN105" s="162"/>
      <c r="AO105" s="17"/>
      <c r="AP105" s="17"/>
      <c r="AQ105" s="163"/>
      <c r="AR105" s="17"/>
      <c r="AS105" s="17"/>
      <c r="AT105" s="17"/>
      <c r="AU105" s="163"/>
      <c r="AV105" s="17"/>
      <c r="AW105" s="17"/>
      <c r="AX105" s="17"/>
      <c r="AY105" s="17"/>
      <c r="AZ105" s="99"/>
      <c r="BA105" s="17"/>
      <c r="BB105" s="17"/>
      <c r="BC105" s="17"/>
      <c r="BD105" s="99"/>
      <c r="BE105" s="17"/>
      <c r="BF105" s="17"/>
      <c r="BG105" s="17"/>
      <c r="BH105" s="99"/>
      <c r="BI105" s="17"/>
      <c r="BJ105" s="17"/>
      <c r="BK105" s="17"/>
      <c r="BL105" s="162"/>
      <c r="BM105" s="17"/>
      <c r="BN105" s="17"/>
      <c r="BO105" s="163"/>
      <c r="BP105" s="17"/>
      <c r="BQ105" s="17"/>
      <c r="BR105" s="17"/>
      <c r="BS105" s="163"/>
      <c r="BT105" s="17"/>
      <c r="BU105" s="17"/>
      <c r="BV105" s="17"/>
      <c r="BW105" s="17"/>
      <c r="BX105" s="95"/>
      <c r="BY105" s="17"/>
      <c r="BZ105" s="17"/>
      <c r="CA105" s="161"/>
      <c r="CB105" s="17"/>
      <c r="CC105" s="18"/>
      <c r="CD105" s="93"/>
      <c r="CI105" s="93"/>
      <c r="CN105" s="93"/>
      <c r="CS105" s="93"/>
      <c r="CT105" s="93"/>
      <c r="CU105" s="93"/>
      <c r="CV105" s="93"/>
      <c r="CW105" s="93"/>
      <c r="CX105" s="93"/>
      <c r="CY105" s="93"/>
      <c r="CZ105" s="93"/>
      <c r="DA105" s="93"/>
      <c r="DB105" s="93"/>
      <c r="DC105" s="93"/>
      <c r="DD105" s="93"/>
      <c r="DE105" s="93"/>
      <c r="DF105" s="93"/>
      <c r="DG105" s="93"/>
      <c r="DH105" s="93"/>
      <c r="DI105" s="93"/>
      <c r="DJ105" s="93"/>
      <c r="DK105" s="93"/>
      <c r="DL105" s="93"/>
      <c r="DM105" s="93"/>
      <c r="DN105" s="93"/>
    </row>
    <row r="106">
      <c r="A106" s="93"/>
      <c r="B106" s="100"/>
      <c r="C106" s="101"/>
      <c r="D106" s="102"/>
      <c r="F106" s="103"/>
      <c r="G106" s="104"/>
      <c r="J106" s="103"/>
      <c r="K106" s="104"/>
      <c r="O106" s="105"/>
      <c r="P106" s="106"/>
      <c r="S106" s="103"/>
      <c r="T106" s="104"/>
      <c r="W106" s="103"/>
      <c r="X106" s="104"/>
      <c r="AA106" s="103"/>
      <c r="AB106" s="107"/>
      <c r="AE106" s="103"/>
      <c r="AF106" s="108"/>
      <c r="AI106" s="103"/>
      <c r="AJ106" s="108"/>
      <c r="AN106" s="164"/>
      <c r="AP106" s="103"/>
      <c r="AQ106" s="165"/>
      <c r="AT106" s="103"/>
      <c r="AU106" s="165"/>
      <c r="AY106" s="105"/>
      <c r="AZ106" s="166"/>
      <c r="BC106" s="103"/>
      <c r="BD106" s="165"/>
      <c r="BG106" s="103"/>
      <c r="BH106" s="165"/>
      <c r="BL106" s="164"/>
      <c r="BN106" s="103"/>
      <c r="BO106" s="165"/>
      <c r="BR106" s="103"/>
      <c r="BS106" s="165"/>
      <c r="BX106" s="102"/>
      <c r="BZ106" s="103"/>
      <c r="CA106" s="104"/>
      <c r="CC106" s="101"/>
      <c r="CD106" s="93"/>
      <c r="CI106" s="93"/>
      <c r="CN106" s="93"/>
      <c r="CS106" s="93"/>
      <c r="CT106" s="93"/>
      <c r="CU106" s="93"/>
      <c r="CV106" s="93"/>
      <c r="CW106" s="93"/>
      <c r="CX106" s="93"/>
      <c r="CY106" s="93"/>
      <c r="CZ106" s="93"/>
      <c r="DA106" s="93"/>
      <c r="DB106" s="93"/>
      <c r="DC106" s="93"/>
      <c r="DD106" s="93"/>
      <c r="DE106" s="93"/>
      <c r="DF106" s="93"/>
      <c r="DG106" s="93"/>
      <c r="DH106" s="93"/>
      <c r="DI106" s="93"/>
      <c r="DJ106" s="93"/>
      <c r="DK106" s="93"/>
      <c r="DL106" s="93"/>
      <c r="DM106" s="93"/>
      <c r="DN106" s="93"/>
    </row>
    <row r="107">
      <c r="A107" s="93"/>
      <c r="B107" s="102"/>
      <c r="C107" s="101"/>
      <c r="D107" s="102"/>
      <c r="F107" s="103"/>
      <c r="G107" s="104"/>
      <c r="J107" s="103"/>
      <c r="K107" s="104"/>
      <c r="O107" s="105"/>
      <c r="P107" s="106"/>
      <c r="S107" s="103"/>
      <c r="T107" s="104"/>
      <c r="W107" s="103"/>
      <c r="X107" s="104"/>
      <c r="AA107" s="103"/>
      <c r="AB107" s="107"/>
      <c r="AE107" s="103"/>
      <c r="AF107" s="108"/>
      <c r="AI107" s="103"/>
      <c r="AJ107" s="108"/>
      <c r="AN107" s="164"/>
      <c r="AP107" s="103"/>
      <c r="AQ107" s="165"/>
      <c r="AT107" s="103"/>
      <c r="AU107" s="165"/>
      <c r="AY107" s="105"/>
      <c r="AZ107" s="166"/>
      <c r="BC107" s="103"/>
      <c r="BD107" s="165"/>
      <c r="BG107" s="103"/>
      <c r="BH107" s="165"/>
      <c r="BL107" s="164"/>
      <c r="BN107" s="103"/>
      <c r="BO107" s="165"/>
      <c r="BR107" s="103"/>
      <c r="BS107" s="165"/>
      <c r="BX107" s="102"/>
      <c r="BZ107" s="103"/>
      <c r="CA107" s="104"/>
      <c r="CC107" s="101"/>
      <c r="CD107" s="93"/>
      <c r="CI107" s="93"/>
      <c r="CN107" s="93"/>
      <c r="CS107" s="93"/>
      <c r="CT107" s="93"/>
      <c r="CU107" s="93"/>
      <c r="CV107" s="93"/>
      <c r="CW107" s="93"/>
      <c r="CX107" s="93"/>
      <c r="CY107" s="93"/>
      <c r="CZ107" s="93"/>
      <c r="DA107" s="93"/>
      <c r="DB107" s="93"/>
      <c r="DC107" s="93"/>
      <c r="DD107" s="93"/>
      <c r="DE107" s="93"/>
      <c r="DF107" s="93"/>
      <c r="DG107" s="93"/>
      <c r="DH107" s="93"/>
      <c r="DI107" s="93"/>
      <c r="DJ107" s="93"/>
      <c r="DK107" s="93"/>
      <c r="DL107" s="93"/>
      <c r="DM107" s="93"/>
      <c r="DN107" s="93"/>
    </row>
    <row r="108">
      <c r="A108" s="93"/>
      <c r="B108" s="102"/>
      <c r="C108" s="101"/>
      <c r="D108" s="102"/>
      <c r="F108" s="103"/>
      <c r="G108" s="104"/>
      <c r="J108" s="103"/>
      <c r="K108" s="104"/>
      <c r="O108" s="105"/>
      <c r="P108" s="106"/>
      <c r="S108" s="103"/>
      <c r="T108" s="104"/>
      <c r="W108" s="103"/>
      <c r="X108" s="104"/>
      <c r="AA108" s="103"/>
      <c r="AB108" s="107"/>
      <c r="AE108" s="103"/>
      <c r="AF108" s="108"/>
      <c r="AI108" s="103"/>
      <c r="AJ108" s="108"/>
      <c r="AN108" s="164"/>
      <c r="AP108" s="103"/>
      <c r="AQ108" s="165"/>
      <c r="AT108" s="103"/>
      <c r="AU108" s="165"/>
      <c r="AY108" s="105"/>
      <c r="AZ108" s="166"/>
      <c r="BC108" s="103"/>
      <c r="BD108" s="165"/>
      <c r="BG108" s="103"/>
      <c r="BH108" s="165"/>
      <c r="BL108" s="164"/>
      <c r="BN108" s="103"/>
      <c r="BO108" s="165"/>
      <c r="BR108" s="103"/>
      <c r="BS108" s="165"/>
      <c r="BX108" s="102"/>
      <c r="BZ108" s="103"/>
      <c r="CA108" s="104"/>
      <c r="CC108" s="101"/>
      <c r="CD108" s="93"/>
      <c r="CI108" s="93"/>
      <c r="CN108" s="93"/>
      <c r="CS108" s="93"/>
      <c r="CT108" s="93"/>
      <c r="CU108" s="93"/>
      <c r="CV108" s="93"/>
      <c r="CW108" s="93"/>
      <c r="CX108" s="93"/>
      <c r="CY108" s="93"/>
      <c r="CZ108" s="93"/>
      <c r="DA108" s="93"/>
      <c r="DB108" s="93"/>
      <c r="DC108" s="93"/>
      <c r="DD108" s="93"/>
      <c r="DE108" s="93"/>
      <c r="DF108" s="93"/>
      <c r="DG108" s="93"/>
      <c r="DH108" s="93"/>
      <c r="DI108" s="93"/>
      <c r="DJ108" s="93"/>
      <c r="DK108" s="93"/>
      <c r="DL108" s="93"/>
      <c r="DM108" s="93"/>
      <c r="DN108" s="93"/>
    </row>
    <row r="109">
      <c r="A109" s="93"/>
      <c r="B109" s="102"/>
      <c r="C109" s="101"/>
      <c r="D109" s="102"/>
      <c r="F109" s="103"/>
      <c r="G109" s="104"/>
      <c r="J109" s="103"/>
      <c r="K109" s="104"/>
      <c r="O109" s="105"/>
      <c r="P109" s="106"/>
      <c r="S109" s="103"/>
      <c r="T109" s="104"/>
      <c r="W109" s="103"/>
      <c r="X109" s="104"/>
      <c r="AA109" s="103"/>
      <c r="AB109" s="107"/>
      <c r="AE109" s="103"/>
      <c r="AF109" s="108"/>
      <c r="AI109" s="103"/>
      <c r="AJ109" s="108"/>
      <c r="AN109" s="164"/>
      <c r="AP109" s="103"/>
      <c r="AQ109" s="165"/>
      <c r="AT109" s="103"/>
      <c r="AU109" s="165"/>
      <c r="AY109" s="105"/>
      <c r="AZ109" s="166"/>
      <c r="BC109" s="103"/>
      <c r="BD109" s="165"/>
      <c r="BG109" s="103"/>
      <c r="BH109" s="165"/>
      <c r="BL109" s="164"/>
      <c r="BN109" s="103"/>
      <c r="BO109" s="165"/>
      <c r="BR109" s="103"/>
      <c r="BS109" s="165"/>
      <c r="BX109" s="102"/>
      <c r="BZ109" s="103"/>
      <c r="CA109" s="104"/>
      <c r="CC109" s="101"/>
      <c r="CD109" s="93"/>
      <c r="CI109" s="93"/>
      <c r="CN109" s="93"/>
      <c r="CS109" s="93"/>
      <c r="CT109" s="93"/>
      <c r="CU109" s="93"/>
      <c r="CV109" s="93"/>
      <c r="CW109" s="93"/>
      <c r="CX109" s="93"/>
      <c r="CY109" s="93"/>
      <c r="CZ109" s="93"/>
      <c r="DA109" s="93"/>
      <c r="DB109" s="93"/>
      <c r="DC109" s="93"/>
      <c r="DD109" s="93"/>
      <c r="DE109" s="93"/>
      <c r="DF109" s="93"/>
      <c r="DG109" s="93"/>
      <c r="DH109" s="93"/>
      <c r="DI109" s="93"/>
      <c r="DJ109" s="93"/>
      <c r="DK109" s="93"/>
      <c r="DL109" s="93"/>
      <c r="DM109" s="93"/>
      <c r="DN109" s="93"/>
    </row>
    <row r="110">
      <c r="A110" s="93"/>
      <c r="B110" s="102"/>
      <c r="C110" s="101"/>
      <c r="D110" s="102"/>
      <c r="F110" s="103"/>
      <c r="G110" s="104"/>
      <c r="J110" s="103"/>
      <c r="K110" s="104"/>
      <c r="O110" s="105"/>
      <c r="P110" s="106"/>
      <c r="S110" s="103"/>
      <c r="T110" s="104"/>
      <c r="W110" s="103"/>
      <c r="X110" s="104"/>
      <c r="AA110" s="103"/>
      <c r="AB110" s="107"/>
      <c r="AE110" s="103"/>
      <c r="AF110" s="108"/>
      <c r="AI110" s="103"/>
      <c r="AJ110" s="108"/>
      <c r="AN110" s="164"/>
      <c r="AP110" s="103"/>
      <c r="AQ110" s="165"/>
      <c r="AT110" s="103"/>
      <c r="AU110" s="167"/>
      <c r="AY110" s="105"/>
      <c r="AZ110" s="166"/>
      <c r="BC110" s="103"/>
      <c r="BD110" s="165"/>
      <c r="BG110" s="103"/>
      <c r="BH110" s="165"/>
      <c r="BL110" s="164"/>
      <c r="BN110" s="103"/>
      <c r="BO110" s="165"/>
      <c r="BR110" s="103"/>
      <c r="BS110" s="165"/>
      <c r="BX110" s="102"/>
      <c r="BZ110" s="103"/>
      <c r="CA110" s="104"/>
      <c r="CC110" s="101"/>
      <c r="CD110" s="93"/>
      <c r="CI110" s="93"/>
      <c r="CN110" s="93"/>
      <c r="CS110" s="93"/>
      <c r="CT110" s="93"/>
      <c r="CU110" s="93"/>
      <c r="CV110" s="93"/>
      <c r="CW110" s="93"/>
      <c r="CX110" s="93"/>
      <c r="CY110" s="93"/>
      <c r="CZ110" s="93"/>
      <c r="DA110" s="93"/>
      <c r="DB110" s="93"/>
      <c r="DC110" s="93"/>
      <c r="DD110" s="93"/>
      <c r="DE110" s="93"/>
      <c r="DF110" s="93"/>
      <c r="DG110" s="93"/>
      <c r="DH110" s="93"/>
      <c r="DI110" s="93"/>
      <c r="DJ110" s="93"/>
      <c r="DK110" s="93"/>
      <c r="DL110" s="93"/>
      <c r="DM110" s="93"/>
      <c r="DN110" s="93"/>
    </row>
    <row r="111">
      <c r="A111" s="93"/>
      <c r="B111" s="102"/>
      <c r="C111" s="101"/>
      <c r="D111" s="102"/>
      <c r="F111" s="103"/>
      <c r="G111" s="104"/>
      <c r="J111" s="103"/>
      <c r="K111" s="104"/>
      <c r="O111" s="105"/>
      <c r="P111" s="106"/>
      <c r="S111" s="103"/>
      <c r="T111" s="104"/>
      <c r="W111" s="103"/>
      <c r="X111" s="104"/>
      <c r="AA111" s="103"/>
      <c r="AB111" s="107"/>
      <c r="AE111" s="103"/>
      <c r="AF111" s="108"/>
      <c r="AI111" s="103"/>
      <c r="AJ111" s="108"/>
      <c r="AN111" s="164"/>
      <c r="AP111" s="103"/>
      <c r="AQ111" s="165"/>
      <c r="AT111" s="103"/>
      <c r="AU111" s="165"/>
      <c r="AY111" s="105"/>
      <c r="AZ111" s="166"/>
      <c r="BC111" s="103"/>
      <c r="BD111" s="165"/>
      <c r="BG111" s="103"/>
      <c r="BH111" s="165"/>
      <c r="BL111" s="164"/>
      <c r="BN111" s="103"/>
      <c r="BO111" s="165"/>
      <c r="BR111" s="103"/>
      <c r="BS111" s="165"/>
      <c r="BX111" s="102"/>
      <c r="BZ111" s="103"/>
      <c r="CA111" s="104"/>
      <c r="CC111" s="101"/>
      <c r="CD111" s="93"/>
      <c r="CI111" s="93"/>
      <c r="CN111" s="93"/>
      <c r="CS111" s="93"/>
      <c r="CT111" s="93"/>
      <c r="CU111" s="93"/>
      <c r="CV111" s="93"/>
      <c r="CW111" s="93"/>
      <c r="CX111" s="93"/>
      <c r="CY111" s="93"/>
      <c r="CZ111" s="93"/>
      <c r="DA111" s="93"/>
      <c r="DB111" s="93"/>
      <c r="DC111" s="93"/>
      <c r="DD111" s="93"/>
      <c r="DE111" s="93"/>
      <c r="DF111" s="93"/>
      <c r="DG111" s="93"/>
      <c r="DH111" s="93"/>
      <c r="DI111" s="93"/>
      <c r="DJ111" s="93"/>
      <c r="DK111" s="93"/>
      <c r="DL111" s="93"/>
      <c r="DM111" s="93"/>
      <c r="DN111" s="93"/>
    </row>
    <row r="112">
      <c r="A112" s="93"/>
      <c r="B112" s="109"/>
      <c r="C112" s="101"/>
      <c r="D112" s="102"/>
      <c r="F112" s="103"/>
      <c r="G112" s="104"/>
      <c r="J112" s="103"/>
      <c r="K112" s="104"/>
      <c r="O112" s="105"/>
      <c r="P112" s="106"/>
      <c r="S112" s="103"/>
      <c r="T112" s="104"/>
      <c r="W112" s="103"/>
      <c r="X112" s="104"/>
      <c r="AA112" s="103"/>
      <c r="AB112" s="107"/>
      <c r="AE112" s="103"/>
      <c r="AF112" s="108"/>
      <c r="AI112" s="103"/>
      <c r="AJ112" s="108"/>
      <c r="AN112" s="164"/>
      <c r="AP112" s="103"/>
      <c r="AQ112" s="165"/>
      <c r="AT112" s="103"/>
      <c r="AU112" s="165"/>
      <c r="AY112" s="105"/>
      <c r="AZ112" s="166"/>
      <c r="BC112" s="103"/>
      <c r="BD112" s="165"/>
      <c r="BG112" s="103"/>
      <c r="BH112" s="165"/>
      <c r="BL112" s="164"/>
      <c r="BN112" s="103"/>
      <c r="BO112" s="165"/>
      <c r="BR112" s="103"/>
      <c r="BS112" s="165"/>
      <c r="BX112" s="102"/>
      <c r="BZ112" s="103"/>
      <c r="CA112" s="104"/>
      <c r="CC112" s="101"/>
      <c r="CD112" s="93"/>
      <c r="CI112" s="93"/>
      <c r="CN112" s="93"/>
      <c r="CS112" s="93"/>
      <c r="CT112" s="93"/>
      <c r="CU112" s="93"/>
      <c r="CV112" s="93"/>
      <c r="CW112" s="93"/>
      <c r="CX112" s="93"/>
      <c r="CY112" s="93"/>
      <c r="CZ112" s="93"/>
      <c r="DA112" s="93"/>
      <c r="DB112" s="93"/>
      <c r="DC112" s="93"/>
      <c r="DD112" s="93"/>
      <c r="DE112" s="93"/>
      <c r="DF112" s="93"/>
      <c r="DG112" s="93"/>
      <c r="DH112" s="93"/>
      <c r="DI112" s="93"/>
      <c r="DJ112" s="93"/>
      <c r="DK112" s="93"/>
      <c r="DL112" s="93"/>
      <c r="DM112" s="93"/>
      <c r="DN112" s="93"/>
    </row>
    <row r="113">
      <c r="A113" s="93"/>
      <c r="B113" s="102"/>
      <c r="C113" s="101"/>
      <c r="D113" s="102"/>
      <c r="F113" s="103"/>
      <c r="G113" s="104"/>
      <c r="J113" s="103"/>
      <c r="K113" s="104"/>
      <c r="O113" s="105"/>
      <c r="P113" s="106"/>
      <c r="S113" s="103"/>
      <c r="T113" s="104"/>
      <c r="W113" s="103"/>
      <c r="X113" s="104"/>
      <c r="AA113" s="103"/>
      <c r="AB113" s="107"/>
      <c r="AE113" s="103"/>
      <c r="AF113" s="108"/>
      <c r="AI113" s="103"/>
      <c r="AJ113" s="108"/>
      <c r="AN113" s="164"/>
      <c r="AP113" s="103"/>
      <c r="AQ113" s="165"/>
      <c r="AT113" s="103"/>
      <c r="AU113" s="165"/>
      <c r="AY113" s="105"/>
      <c r="AZ113" s="166"/>
      <c r="BC113" s="103"/>
      <c r="BD113" s="165"/>
      <c r="BG113" s="103"/>
      <c r="BH113" s="165"/>
      <c r="BL113" s="164"/>
      <c r="BN113" s="103"/>
      <c r="BO113" s="165"/>
      <c r="BR113" s="103"/>
      <c r="BS113" s="165"/>
      <c r="BX113" s="102"/>
      <c r="BZ113" s="103"/>
      <c r="CA113" s="104"/>
      <c r="CC113" s="101"/>
      <c r="CD113" s="93"/>
      <c r="CI113" s="93"/>
      <c r="CN113" s="93"/>
      <c r="CS113" s="93"/>
      <c r="CT113" s="93"/>
      <c r="CU113" s="93"/>
      <c r="CV113" s="93"/>
      <c r="CW113" s="93"/>
      <c r="CX113" s="93"/>
      <c r="CY113" s="93"/>
      <c r="CZ113" s="93"/>
      <c r="DA113" s="93"/>
      <c r="DB113" s="93"/>
      <c r="DC113" s="93"/>
      <c r="DD113" s="93"/>
      <c r="DE113" s="93"/>
      <c r="DF113" s="93"/>
      <c r="DG113" s="93"/>
      <c r="DH113" s="93"/>
      <c r="DI113" s="93"/>
      <c r="DJ113" s="93"/>
      <c r="DK113" s="93"/>
      <c r="DL113" s="93"/>
      <c r="DM113" s="93"/>
      <c r="DN113" s="93"/>
    </row>
    <row r="114">
      <c r="A114" s="93"/>
      <c r="B114" s="102"/>
      <c r="C114" s="101"/>
      <c r="D114" s="102"/>
      <c r="F114" s="103"/>
      <c r="G114" s="104"/>
      <c r="J114" s="103"/>
      <c r="K114" s="104"/>
      <c r="O114" s="105"/>
      <c r="P114" s="106"/>
      <c r="S114" s="103"/>
      <c r="T114" s="104"/>
      <c r="W114" s="103"/>
      <c r="X114" s="104"/>
      <c r="AA114" s="103"/>
      <c r="AB114" s="107"/>
      <c r="AE114" s="103"/>
      <c r="AF114" s="108"/>
      <c r="AI114" s="103"/>
      <c r="AJ114" s="108"/>
      <c r="AN114" s="168"/>
      <c r="AP114" s="103"/>
      <c r="AQ114" s="165"/>
      <c r="AT114" s="103"/>
      <c r="AU114" s="165"/>
      <c r="AY114" s="105"/>
      <c r="AZ114" s="166"/>
      <c r="BC114" s="103"/>
      <c r="BD114" s="165"/>
      <c r="BG114" s="103"/>
      <c r="BH114" s="165"/>
      <c r="BL114" s="164"/>
      <c r="BN114" s="103"/>
      <c r="BO114" s="165"/>
      <c r="BR114" s="103"/>
      <c r="BS114" s="165"/>
      <c r="BX114" s="102"/>
      <c r="BZ114" s="103"/>
      <c r="CA114" s="104"/>
      <c r="CC114" s="101"/>
      <c r="CD114" s="93"/>
      <c r="CI114" s="93"/>
      <c r="CN114" s="93"/>
      <c r="CS114" s="93"/>
      <c r="CT114" s="93"/>
      <c r="CU114" s="93"/>
      <c r="CV114" s="93"/>
      <c r="CW114" s="93"/>
      <c r="CX114" s="93"/>
      <c r="CY114" s="93"/>
      <c r="CZ114" s="93"/>
      <c r="DA114" s="93"/>
      <c r="DB114" s="93"/>
      <c r="DC114" s="93"/>
      <c r="DD114" s="93"/>
      <c r="DE114" s="93"/>
      <c r="DF114" s="93"/>
      <c r="DG114" s="93"/>
      <c r="DH114" s="93"/>
      <c r="DI114" s="93"/>
      <c r="DJ114" s="93"/>
      <c r="DK114" s="93"/>
      <c r="DL114" s="93"/>
      <c r="DM114" s="93"/>
      <c r="DN114" s="93"/>
    </row>
    <row r="115">
      <c r="A115" s="93"/>
      <c r="B115" s="102"/>
      <c r="C115" s="101"/>
      <c r="D115" s="102"/>
      <c r="F115" s="103"/>
      <c r="G115" s="104"/>
      <c r="J115" s="103"/>
      <c r="K115" s="104"/>
      <c r="O115" s="105"/>
      <c r="P115" s="106"/>
      <c r="S115" s="103"/>
      <c r="T115" s="104"/>
      <c r="W115" s="103"/>
      <c r="X115" s="104"/>
      <c r="AA115" s="103"/>
      <c r="AB115" s="107"/>
      <c r="AE115" s="103"/>
      <c r="AF115" s="108"/>
      <c r="AI115" s="103"/>
      <c r="AJ115" s="108"/>
      <c r="AN115" s="164"/>
      <c r="AP115" s="103"/>
      <c r="AQ115" s="165"/>
      <c r="AT115" s="103"/>
      <c r="AU115" s="165"/>
      <c r="AY115" s="105"/>
      <c r="AZ115" s="166"/>
      <c r="BC115" s="103"/>
      <c r="BD115" s="165"/>
      <c r="BG115" s="103"/>
      <c r="BH115" s="165"/>
      <c r="BL115" s="164"/>
      <c r="BN115" s="103"/>
      <c r="BO115" s="165"/>
      <c r="BR115" s="103"/>
      <c r="BS115" s="165"/>
      <c r="BX115" s="102"/>
      <c r="BZ115" s="103"/>
      <c r="CA115" s="104"/>
      <c r="CC115" s="101"/>
      <c r="CD115" s="93"/>
      <c r="CI115" s="93"/>
      <c r="CN115" s="93"/>
      <c r="CS115" s="93"/>
      <c r="CT115" s="93"/>
      <c r="CU115" s="93"/>
      <c r="CV115" s="93"/>
      <c r="CW115" s="93"/>
      <c r="CX115" s="93"/>
      <c r="CY115" s="93"/>
      <c r="CZ115" s="93"/>
      <c r="DA115" s="93"/>
      <c r="DB115" s="93"/>
      <c r="DC115" s="93"/>
      <c r="DD115" s="93"/>
      <c r="DE115" s="93"/>
      <c r="DF115" s="93"/>
      <c r="DG115" s="93"/>
      <c r="DH115" s="93"/>
      <c r="DI115" s="93"/>
      <c r="DJ115" s="93"/>
      <c r="DK115" s="93"/>
      <c r="DL115" s="93"/>
      <c r="DM115" s="93"/>
      <c r="DN115" s="93"/>
    </row>
    <row r="116">
      <c r="A116" s="93"/>
      <c r="B116" s="102"/>
      <c r="C116" s="101"/>
      <c r="D116" s="102"/>
      <c r="F116" s="103"/>
      <c r="G116" s="104"/>
      <c r="J116" s="103"/>
      <c r="K116" s="104"/>
      <c r="O116" s="105"/>
      <c r="P116" s="106"/>
      <c r="S116" s="103"/>
      <c r="T116" s="104"/>
      <c r="W116" s="103"/>
      <c r="X116" s="104"/>
      <c r="AA116" s="103"/>
      <c r="AB116" s="107"/>
      <c r="AE116" s="103"/>
      <c r="AF116" s="108"/>
      <c r="AI116" s="103"/>
      <c r="AJ116" s="108"/>
      <c r="AN116" s="164"/>
      <c r="AP116" s="103"/>
      <c r="AQ116" s="165"/>
      <c r="AT116" s="103"/>
      <c r="AU116" s="165"/>
      <c r="AY116" s="105"/>
      <c r="AZ116" s="166"/>
      <c r="BC116" s="103"/>
      <c r="BD116" s="165"/>
      <c r="BG116" s="103"/>
      <c r="BH116" s="165"/>
      <c r="BL116" s="164"/>
      <c r="BN116" s="103"/>
      <c r="BO116" s="165"/>
      <c r="BR116" s="103"/>
      <c r="BS116" s="165"/>
      <c r="BX116" s="102"/>
      <c r="BZ116" s="103"/>
      <c r="CA116" s="104"/>
      <c r="CC116" s="101"/>
      <c r="CD116" s="93"/>
      <c r="CI116" s="93"/>
      <c r="CN116" s="93"/>
      <c r="CS116" s="93"/>
      <c r="CT116" s="93"/>
      <c r="CU116" s="93"/>
      <c r="CV116" s="93"/>
      <c r="CW116" s="93"/>
      <c r="CX116" s="93"/>
      <c r="CY116" s="93"/>
      <c r="CZ116" s="93"/>
      <c r="DA116" s="93"/>
      <c r="DB116" s="93"/>
      <c r="DC116" s="93"/>
      <c r="DD116" s="93"/>
      <c r="DE116" s="93"/>
      <c r="DF116" s="93"/>
      <c r="DG116" s="93"/>
      <c r="DH116" s="93"/>
      <c r="DI116" s="93"/>
      <c r="DJ116" s="93"/>
      <c r="DK116" s="93"/>
      <c r="DL116" s="93"/>
      <c r="DM116" s="93"/>
      <c r="DN116" s="93"/>
    </row>
    <row r="117">
      <c r="A117" s="93"/>
      <c r="B117" s="102"/>
      <c r="C117" s="101"/>
      <c r="D117" s="102"/>
      <c r="F117" s="103"/>
      <c r="G117" s="104"/>
      <c r="J117" s="103"/>
      <c r="K117" s="104"/>
      <c r="O117" s="105"/>
      <c r="P117" s="106"/>
      <c r="S117" s="103"/>
      <c r="T117" s="104"/>
      <c r="W117" s="103"/>
      <c r="X117" s="104"/>
      <c r="AA117" s="103"/>
      <c r="AB117" s="107"/>
      <c r="AE117" s="103"/>
      <c r="AF117" s="108"/>
      <c r="AI117" s="103"/>
      <c r="AJ117" s="108"/>
      <c r="AN117" s="164"/>
      <c r="AP117" s="103"/>
      <c r="AQ117" s="165"/>
      <c r="AT117" s="103"/>
      <c r="AU117" s="165"/>
      <c r="AY117" s="105"/>
      <c r="AZ117" s="166"/>
      <c r="BC117" s="103"/>
      <c r="BD117" s="165"/>
      <c r="BG117" s="103"/>
      <c r="BH117" s="165"/>
      <c r="BL117" s="164"/>
      <c r="BN117" s="103"/>
      <c r="BO117" s="165"/>
      <c r="BR117" s="103"/>
      <c r="BS117" s="165"/>
      <c r="BX117" s="102"/>
      <c r="BZ117" s="103"/>
      <c r="CA117" s="104"/>
      <c r="CC117" s="101"/>
      <c r="CD117" s="93"/>
      <c r="CI117" s="93"/>
      <c r="CN117" s="93"/>
      <c r="CS117" s="93"/>
      <c r="CT117" s="93"/>
      <c r="CU117" s="93"/>
      <c r="CV117" s="93"/>
      <c r="CW117" s="93"/>
      <c r="CX117" s="93"/>
      <c r="CY117" s="93"/>
      <c r="CZ117" s="93"/>
      <c r="DA117" s="93"/>
      <c r="DB117" s="93"/>
      <c r="DC117" s="93"/>
      <c r="DD117" s="93"/>
      <c r="DE117" s="93"/>
      <c r="DF117" s="93"/>
      <c r="DG117" s="93"/>
      <c r="DH117" s="93"/>
      <c r="DI117" s="93"/>
      <c r="DJ117" s="93"/>
      <c r="DK117" s="93"/>
      <c r="DL117" s="93"/>
      <c r="DM117" s="93"/>
      <c r="DN117" s="93"/>
    </row>
    <row r="118">
      <c r="A118" s="93"/>
      <c r="B118" s="102"/>
      <c r="C118" s="101"/>
      <c r="D118" s="102"/>
      <c r="F118" s="103"/>
      <c r="G118" s="104"/>
      <c r="J118" s="103"/>
      <c r="K118" s="104"/>
      <c r="O118" s="105"/>
      <c r="P118" s="106"/>
      <c r="S118" s="103"/>
      <c r="T118" s="104"/>
      <c r="W118" s="103"/>
      <c r="X118" s="104"/>
      <c r="AA118" s="103"/>
      <c r="AB118" s="107"/>
      <c r="AE118" s="103"/>
      <c r="AF118" s="108"/>
      <c r="AI118" s="103"/>
      <c r="AJ118" s="108"/>
      <c r="AN118" s="164"/>
      <c r="AP118" s="103"/>
      <c r="AQ118" s="165"/>
      <c r="AT118" s="103"/>
      <c r="AU118" s="165"/>
      <c r="AY118" s="105"/>
      <c r="AZ118" s="166"/>
      <c r="BC118" s="103"/>
      <c r="BD118" s="165"/>
      <c r="BG118" s="103"/>
      <c r="BH118" s="165"/>
      <c r="BL118" s="164"/>
      <c r="BN118" s="103"/>
      <c r="BO118" s="165"/>
      <c r="BR118" s="103"/>
      <c r="BS118" s="165"/>
      <c r="BX118" s="102"/>
      <c r="BZ118" s="103"/>
      <c r="CA118" s="104"/>
      <c r="CC118" s="101"/>
      <c r="CD118" s="93"/>
      <c r="CI118" s="93"/>
      <c r="CN118" s="93"/>
      <c r="CS118" s="93"/>
      <c r="CT118" s="93"/>
      <c r="CU118" s="93"/>
      <c r="CV118" s="93"/>
      <c r="CW118" s="93"/>
      <c r="CX118" s="93"/>
      <c r="CY118" s="93"/>
      <c r="CZ118" s="93"/>
      <c r="DA118" s="93"/>
      <c r="DB118" s="93"/>
      <c r="DC118" s="93"/>
      <c r="DD118" s="93"/>
      <c r="DE118" s="93"/>
      <c r="DF118" s="93"/>
      <c r="DG118" s="93"/>
      <c r="DH118" s="93"/>
      <c r="DI118" s="93"/>
      <c r="DJ118" s="93"/>
      <c r="DK118" s="93"/>
      <c r="DL118" s="93"/>
      <c r="DM118" s="93"/>
      <c r="DN118" s="93"/>
    </row>
    <row r="119">
      <c r="A119" s="93"/>
      <c r="B119" s="102"/>
      <c r="C119" s="101"/>
      <c r="D119" s="102"/>
      <c r="F119" s="103"/>
      <c r="G119" s="104"/>
      <c r="J119" s="103"/>
      <c r="K119" s="104"/>
      <c r="O119" s="105"/>
      <c r="P119" s="106"/>
      <c r="S119" s="103"/>
      <c r="T119" s="104"/>
      <c r="W119" s="103"/>
      <c r="X119" s="104"/>
      <c r="AA119" s="103"/>
      <c r="AB119" s="107"/>
      <c r="AE119" s="103"/>
      <c r="AF119" s="108"/>
      <c r="AI119" s="103"/>
      <c r="AJ119" s="108"/>
      <c r="AN119" s="164"/>
      <c r="AP119" s="103"/>
      <c r="AQ119" s="165"/>
      <c r="AT119" s="103"/>
      <c r="AU119" s="165"/>
      <c r="AY119" s="105"/>
      <c r="AZ119" s="166"/>
      <c r="BC119" s="103"/>
      <c r="BD119" s="165"/>
      <c r="BG119" s="103"/>
      <c r="BH119" s="165"/>
      <c r="BL119" s="164"/>
      <c r="BN119" s="103"/>
      <c r="BO119" s="165"/>
      <c r="BR119" s="103"/>
      <c r="BS119" s="165"/>
      <c r="BX119" s="102"/>
      <c r="BZ119" s="103"/>
      <c r="CA119" s="104"/>
      <c r="CC119" s="101"/>
      <c r="CD119" s="93"/>
      <c r="CI119" s="93"/>
      <c r="CN119" s="93"/>
      <c r="CS119" s="93"/>
      <c r="CT119" s="93"/>
      <c r="CU119" s="93"/>
      <c r="CV119" s="93"/>
      <c r="CW119" s="93"/>
      <c r="CX119" s="93"/>
      <c r="CY119" s="93"/>
      <c r="CZ119" s="93"/>
      <c r="DA119" s="93"/>
      <c r="DB119" s="93"/>
      <c r="DC119" s="93"/>
      <c r="DD119" s="93"/>
      <c r="DE119" s="93"/>
      <c r="DF119" s="93"/>
      <c r="DG119" s="93"/>
      <c r="DH119" s="93"/>
      <c r="DI119" s="93"/>
      <c r="DJ119" s="93"/>
      <c r="DK119" s="93"/>
      <c r="DL119" s="93"/>
      <c r="DM119" s="93"/>
      <c r="DN119" s="93"/>
    </row>
    <row r="120">
      <c r="A120" s="93"/>
      <c r="B120" s="102"/>
      <c r="C120" s="101"/>
      <c r="D120" s="102"/>
      <c r="F120" s="103"/>
      <c r="G120" s="104"/>
      <c r="J120" s="103"/>
      <c r="K120" s="104"/>
      <c r="O120" s="105"/>
      <c r="P120" s="106"/>
      <c r="S120" s="103"/>
      <c r="T120" s="104"/>
      <c r="W120" s="103"/>
      <c r="X120" s="104"/>
      <c r="AA120" s="103"/>
      <c r="AB120" s="107"/>
      <c r="AE120" s="103"/>
      <c r="AF120" s="108"/>
      <c r="AI120" s="103"/>
      <c r="AJ120" s="108"/>
      <c r="AN120" s="164"/>
      <c r="AP120" s="103"/>
      <c r="AQ120" s="165"/>
      <c r="AT120" s="103"/>
      <c r="AU120" s="165"/>
      <c r="AY120" s="105"/>
      <c r="AZ120" s="166"/>
      <c r="BC120" s="103"/>
      <c r="BD120" s="165"/>
      <c r="BG120" s="103"/>
      <c r="BH120" s="165"/>
      <c r="BL120" s="164"/>
      <c r="BN120" s="103"/>
      <c r="BO120" s="165"/>
      <c r="BR120" s="103"/>
      <c r="BS120" s="165"/>
      <c r="BX120" s="102"/>
      <c r="BZ120" s="103"/>
      <c r="CA120" s="104"/>
      <c r="CC120" s="101"/>
      <c r="CD120" s="93"/>
      <c r="CI120" s="93"/>
      <c r="CN120" s="93"/>
      <c r="CS120" s="93"/>
      <c r="CT120" s="93"/>
      <c r="CU120" s="93"/>
      <c r="CV120" s="93"/>
      <c r="CW120" s="93"/>
      <c r="CX120" s="93"/>
      <c r="CY120" s="93"/>
      <c r="CZ120" s="93"/>
      <c r="DA120" s="93"/>
      <c r="DB120" s="93"/>
      <c r="DC120" s="93"/>
      <c r="DD120" s="93"/>
      <c r="DE120" s="93"/>
      <c r="DF120" s="93"/>
      <c r="DG120" s="93"/>
      <c r="DH120" s="93"/>
      <c r="DI120" s="93"/>
      <c r="DJ120" s="93"/>
      <c r="DK120" s="93"/>
      <c r="DL120" s="93"/>
      <c r="DM120" s="93"/>
      <c r="DN120" s="93"/>
    </row>
    <row r="121">
      <c r="A121" s="93"/>
      <c r="B121" s="102"/>
      <c r="C121" s="101"/>
      <c r="D121" s="102"/>
      <c r="F121" s="103"/>
      <c r="G121" s="104"/>
      <c r="J121" s="103"/>
      <c r="K121" s="104"/>
      <c r="O121" s="105"/>
      <c r="P121" s="106"/>
      <c r="S121" s="103"/>
      <c r="T121" s="104"/>
      <c r="W121" s="103"/>
      <c r="X121" s="104"/>
      <c r="AA121" s="103"/>
      <c r="AB121" s="107"/>
      <c r="AE121" s="103"/>
      <c r="AF121" s="108"/>
      <c r="AI121" s="103"/>
      <c r="AJ121" s="108"/>
      <c r="AN121" s="164"/>
      <c r="AP121" s="103"/>
      <c r="AQ121" s="165"/>
      <c r="AT121" s="103"/>
      <c r="AU121" s="165"/>
      <c r="AY121" s="105"/>
      <c r="AZ121" s="166"/>
      <c r="BC121" s="103"/>
      <c r="BD121" s="165"/>
      <c r="BG121" s="103"/>
      <c r="BH121" s="165"/>
      <c r="BL121" s="164"/>
      <c r="BN121" s="103"/>
      <c r="BO121" s="165"/>
      <c r="BR121" s="103"/>
      <c r="BS121" s="165"/>
      <c r="BX121" s="102"/>
      <c r="BZ121" s="103"/>
      <c r="CA121" s="104"/>
      <c r="CC121" s="101"/>
      <c r="CD121" s="93"/>
      <c r="CI121" s="93"/>
      <c r="CN121" s="93"/>
      <c r="CS121" s="93"/>
      <c r="CT121" s="93"/>
      <c r="CU121" s="93"/>
      <c r="CV121" s="93"/>
      <c r="CW121" s="93"/>
      <c r="CX121" s="93"/>
      <c r="CY121" s="93"/>
      <c r="CZ121" s="93"/>
      <c r="DA121" s="93"/>
      <c r="DB121" s="93"/>
      <c r="DC121" s="93"/>
      <c r="DD121" s="93"/>
      <c r="DE121" s="93"/>
      <c r="DF121" s="93"/>
      <c r="DG121" s="93"/>
      <c r="DH121" s="93"/>
      <c r="DI121" s="93"/>
      <c r="DJ121" s="93"/>
      <c r="DK121" s="93"/>
      <c r="DL121" s="93"/>
      <c r="DM121" s="93"/>
      <c r="DN121" s="93"/>
    </row>
    <row r="122">
      <c r="A122" s="93"/>
      <c r="B122" s="102"/>
      <c r="C122" s="101"/>
      <c r="D122" s="102"/>
      <c r="F122" s="103"/>
      <c r="G122" s="104"/>
      <c r="J122" s="103"/>
      <c r="K122" s="104"/>
      <c r="O122" s="105"/>
      <c r="P122" s="106"/>
      <c r="S122" s="103"/>
      <c r="T122" s="104"/>
      <c r="W122" s="103"/>
      <c r="X122" s="104"/>
      <c r="AA122" s="103"/>
      <c r="AB122" s="107"/>
      <c r="AE122" s="103"/>
      <c r="AF122" s="108"/>
      <c r="AI122" s="103"/>
      <c r="AJ122" s="108"/>
      <c r="AN122" s="164"/>
      <c r="AP122" s="103"/>
      <c r="AQ122" s="165"/>
      <c r="AT122" s="103"/>
      <c r="AU122" s="165"/>
      <c r="AY122" s="105"/>
      <c r="AZ122" s="166"/>
      <c r="BC122" s="103"/>
      <c r="BD122" s="165"/>
      <c r="BG122" s="103"/>
      <c r="BH122" s="165"/>
      <c r="BL122" s="164"/>
      <c r="BN122" s="103"/>
      <c r="BO122" s="165"/>
      <c r="BR122" s="103"/>
      <c r="BS122" s="165"/>
      <c r="BX122" s="102"/>
      <c r="BZ122" s="103"/>
      <c r="CA122" s="104"/>
      <c r="CC122" s="101"/>
      <c r="CD122" s="93"/>
      <c r="CI122" s="93"/>
      <c r="CN122" s="93"/>
      <c r="CS122" s="93"/>
      <c r="CT122" s="93"/>
      <c r="CU122" s="93"/>
      <c r="CV122" s="93"/>
      <c r="CW122" s="93"/>
      <c r="CX122" s="93"/>
      <c r="CY122" s="93"/>
      <c r="CZ122" s="93"/>
      <c r="DA122" s="93"/>
      <c r="DB122" s="93"/>
      <c r="DC122" s="93"/>
      <c r="DD122" s="93"/>
      <c r="DE122" s="93"/>
      <c r="DF122" s="93"/>
      <c r="DG122" s="93"/>
      <c r="DH122" s="93"/>
      <c r="DI122" s="93"/>
      <c r="DJ122" s="93"/>
      <c r="DK122" s="93"/>
      <c r="DL122" s="93"/>
      <c r="DM122" s="93"/>
      <c r="DN122" s="93"/>
    </row>
    <row r="123">
      <c r="A123" s="93"/>
      <c r="B123" s="102"/>
      <c r="C123" s="101"/>
      <c r="D123" s="102"/>
      <c r="F123" s="103"/>
      <c r="G123" s="104"/>
      <c r="J123" s="103"/>
      <c r="K123" s="104"/>
      <c r="O123" s="105"/>
      <c r="P123" s="106"/>
      <c r="S123" s="103"/>
      <c r="T123" s="104"/>
      <c r="W123" s="103"/>
      <c r="X123" s="104"/>
      <c r="AA123" s="103"/>
      <c r="AB123" s="107"/>
      <c r="AE123" s="103"/>
      <c r="AF123" s="108"/>
      <c r="AI123" s="103"/>
      <c r="AJ123" s="108"/>
      <c r="AN123" s="164"/>
      <c r="AP123" s="103"/>
      <c r="AQ123" s="165"/>
      <c r="AT123" s="103"/>
      <c r="AU123" s="165"/>
      <c r="AY123" s="105"/>
      <c r="AZ123" s="166"/>
      <c r="BC123" s="103"/>
      <c r="BD123" s="165"/>
      <c r="BG123" s="103"/>
      <c r="BH123" s="165"/>
      <c r="BL123" s="164"/>
      <c r="BN123" s="103"/>
      <c r="BO123" s="165"/>
      <c r="BR123" s="103"/>
      <c r="BS123" s="165"/>
      <c r="BX123" s="102"/>
      <c r="BZ123" s="103"/>
      <c r="CA123" s="104"/>
      <c r="CC123" s="101"/>
      <c r="CD123" s="93"/>
      <c r="CI123" s="93"/>
      <c r="CN123" s="93"/>
      <c r="CS123" s="93"/>
      <c r="CT123" s="93"/>
      <c r="CU123" s="93"/>
      <c r="CV123" s="93"/>
      <c r="CW123" s="93"/>
      <c r="CX123" s="93"/>
      <c r="CY123" s="93"/>
      <c r="CZ123" s="93"/>
      <c r="DA123" s="93"/>
      <c r="DB123" s="93"/>
      <c r="DC123" s="93"/>
      <c r="DD123" s="93"/>
      <c r="DE123" s="93"/>
      <c r="DF123" s="93"/>
      <c r="DG123" s="93"/>
      <c r="DH123" s="93"/>
      <c r="DI123" s="93"/>
      <c r="DJ123" s="93"/>
      <c r="DK123" s="93"/>
      <c r="DL123" s="93"/>
      <c r="DM123" s="93"/>
      <c r="DN123" s="93"/>
    </row>
    <row r="124">
      <c r="A124" s="93"/>
      <c r="B124" s="102"/>
      <c r="C124" s="101"/>
      <c r="D124" s="102"/>
      <c r="F124" s="103"/>
      <c r="G124" s="104"/>
      <c r="J124" s="103"/>
      <c r="K124" s="104"/>
      <c r="O124" s="105"/>
      <c r="P124" s="106"/>
      <c r="S124" s="103"/>
      <c r="T124" s="104"/>
      <c r="W124" s="103"/>
      <c r="X124" s="104"/>
      <c r="AA124" s="103"/>
      <c r="AB124" s="107"/>
      <c r="AE124" s="103"/>
      <c r="AF124" s="108"/>
      <c r="AI124" s="103"/>
      <c r="AJ124" s="108"/>
      <c r="AN124" s="164"/>
      <c r="AP124" s="103"/>
      <c r="AQ124" s="165"/>
      <c r="AT124" s="103"/>
      <c r="AU124" s="165"/>
      <c r="AY124" s="105"/>
      <c r="AZ124" s="166"/>
      <c r="BC124" s="103"/>
      <c r="BD124" s="165"/>
      <c r="BG124" s="103"/>
      <c r="BH124" s="165"/>
      <c r="BL124" s="164"/>
      <c r="BN124" s="103"/>
      <c r="BO124" s="165"/>
      <c r="BR124" s="103"/>
      <c r="BS124" s="165"/>
      <c r="BX124" s="102"/>
      <c r="BZ124" s="103"/>
      <c r="CA124" s="104"/>
      <c r="CC124" s="101"/>
      <c r="CD124" s="93"/>
      <c r="CI124" s="93"/>
      <c r="CN124" s="93"/>
      <c r="CS124" s="93"/>
      <c r="CT124" s="93"/>
      <c r="CU124" s="93"/>
      <c r="CV124" s="93"/>
      <c r="CW124" s="93"/>
      <c r="CX124" s="93"/>
      <c r="CY124" s="93"/>
      <c r="CZ124" s="93"/>
      <c r="DA124" s="93"/>
      <c r="DB124" s="93"/>
      <c r="DC124" s="93"/>
      <c r="DD124" s="93"/>
      <c r="DE124" s="93"/>
      <c r="DF124" s="93"/>
      <c r="DG124" s="93"/>
      <c r="DH124" s="93"/>
      <c r="DI124" s="93"/>
      <c r="DJ124" s="93"/>
      <c r="DK124" s="93"/>
      <c r="DL124" s="93"/>
      <c r="DM124" s="93"/>
      <c r="DN124" s="93"/>
    </row>
    <row r="125">
      <c r="A125" s="93"/>
      <c r="B125" s="102"/>
      <c r="C125" s="101"/>
      <c r="D125" s="102"/>
      <c r="F125" s="103"/>
      <c r="G125" s="104"/>
      <c r="J125" s="103"/>
      <c r="K125" s="104"/>
      <c r="O125" s="105"/>
      <c r="P125" s="106"/>
      <c r="S125" s="103"/>
      <c r="T125" s="104"/>
      <c r="W125" s="103"/>
      <c r="X125" s="104"/>
      <c r="AA125" s="103"/>
      <c r="AB125" s="107"/>
      <c r="AE125" s="103"/>
      <c r="AF125" s="108"/>
      <c r="AI125" s="103"/>
      <c r="AJ125" s="108"/>
      <c r="AN125" s="164"/>
      <c r="AP125" s="103"/>
      <c r="AQ125" s="165"/>
      <c r="AT125" s="103"/>
      <c r="AU125" s="165"/>
      <c r="AY125" s="105"/>
      <c r="AZ125" s="166"/>
      <c r="BC125" s="103"/>
      <c r="BD125" s="165"/>
      <c r="BG125" s="103"/>
      <c r="BH125" s="165"/>
      <c r="BL125" s="164"/>
      <c r="BN125" s="103"/>
      <c r="BO125" s="165"/>
      <c r="BR125" s="103"/>
      <c r="BS125" s="165"/>
      <c r="BX125" s="102"/>
      <c r="BZ125" s="103"/>
      <c r="CA125" s="104"/>
      <c r="CC125" s="101"/>
      <c r="CD125" s="93"/>
      <c r="CI125" s="93"/>
      <c r="CN125" s="93"/>
      <c r="CS125" s="93"/>
      <c r="CT125" s="93"/>
      <c r="CU125" s="93"/>
      <c r="CV125" s="93"/>
      <c r="CW125" s="93"/>
      <c r="CX125" s="93"/>
      <c r="CY125" s="93"/>
      <c r="CZ125" s="93"/>
      <c r="DA125" s="93"/>
      <c r="DB125" s="93"/>
      <c r="DC125" s="93"/>
      <c r="DD125" s="93"/>
      <c r="DE125" s="93"/>
      <c r="DF125" s="93"/>
      <c r="DG125" s="93"/>
      <c r="DH125" s="93"/>
      <c r="DI125" s="93"/>
      <c r="DJ125" s="93"/>
      <c r="DK125" s="93"/>
      <c r="DL125" s="93"/>
      <c r="DM125" s="93"/>
      <c r="DN125" s="93"/>
    </row>
    <row r="126">
      <c r="A126" s="93"/>
      <c r="B126" s="102"/>
      <c r="C126" s="101"/>
      <c r="D126" s="102"/>
      <c r="F126" s="103"/>
      <c r="G126" s="104"/>
      <c r="J126" s="103"/>
      <c r="K126" s="104"/>
      <c r="O126" s="105"/>
      <c r="P126" s="106"/>
      <c r="S126" s="103"/>
      <c r="T126" s="104"/>
      <c r="W126" s="103"/>
      <c r="X126" s="104"/>
      <c r="AA126" s="103"/>
      <c r="AB126" s="107"/>
      <c r="AE126" s="103"/>
      <c r="AF126" s="108"/>
      <c r="AI126" s="103"/>
      <c r="AJ126" s="108"/>
      <c r="AN126" s="164"/>
      <c r="AP126" s="103"/>
      <c r="AQ126" s="165"/>
      <c r="AT126" s="103"/>
      <c r="AU126" s="165"/>
      <c r="AY126" s="105"/>
      <c r="AZ126" s="166"/>
      <c r="BC126" s="103"/>
      <c r="BD126" s="165"/>
      <c r="BG126" s="103"/>
      <c r="BH126" s="165"/>
      <c r="BL126" s="164"/>
      <c r="BN126" s="103"/>
      <c r="BO126" s="165"/>
      <c r="BR126" s="103"/>
      <c r="BS126" s="165"/>
      <c r="BX126" s="102"/>
      <c r="BZ126" s="103"/>
      <c r="CA126" s="104"/>
      <c r="CC126" s="101"/>
      <c r="CD126" s="93"/>
      <c r="CI126" s="93"/>
      <c r="CN126" s="93"/>
      <c r="CS126" s="93"/>
      <c r="CT126" s="93"/>
      <c r="CU126" s="93"/>
      <c r="CV126" s="93"/>
      <c r="CW126" s="93"/>
      <c r="CX126" s="93"/>
      <c r="CY126" s="93"/>
      <c r="CZ126" s="93"/>
      <c r="DA126" s="93"/>
      <c r="DB126" s="93"/>
      <c r="DC126" s="93"/>
      <c r="DD126" s="93"/>
      <c r="DE126" s="93"/>
      <c r="DF126" s="93"/>
      <c r="DG126" s="93"/>
      <c r="DH126" s="93"/>
      <c r="DI126" s="93"/>
      <c r="DJ126" s="93"/>
      <c r="DK126" s="93"/>
      <c r="DL126" s="93"/>
      <c r="DM126" s="93"/>
      <c r="DN126" s="93"/>
    </row>
    <row r="127">
      <c r="A127" s="93"/>
      <c r="B127" s="102"/>
      <c r="C127" s="101"/>
      <c r="D127" s="102"/>
      <c r="F127" s="103"/>
      <c r="G127" s="104"/>
      <c r="J127" s="103"/>
      <c r="K127" s="104"/>
      <c r="O127" s="105"/>
      <c r="P127" s="106"/>
      <c r="S127" s="103"/>
      <c r="T127" s="104"/>
      <c r="W127" s="103"/>
      <c r="X127" s="104"/>
      <c r="AA127" s="103"/>
      <c r="AB127" s="107"/>
      <c r="AE127" s="103"/>
      <c r="AF127" s="108"/>
      <c r="AI127" s="103"/>
      <c r="AJ127" s="108"/>
      <c r="AN127" s="164"/>
      <c r="AP127" s="103"/>
      <c r="AQ127" s="165"/>
      <c r="AT127" s="103"/>
      <c r="AU127" s="165"/>
      <c r="AY127" s="105"/>
      <c r="AZ127" s="166"/>
      <c r="BC127" s="103"/>
      <c r="BD127" s="165"/>
      <c r="BG127" s="103"/>
      <c r="BH127" s="165"/>
      <c r="BL127" s="164"/>
      <c r="BN127" s="103"/>
      <c r="BO127" s="165"/>
      <c r="BR127" s="103"/>
      <c r="BS127" s="165"/>
      <c r="BX127" s="102"/>
      <c r="BZ127" s="103"/>
      <c r="CA127" s="104"/>
      <c r="CC127" s="101"/>
      <c r="CD127" s="93"/>
      <c r="CI127" s="93"/>
      <c r="CN127" s="93"/>
      <c r="CS127" s="93"/>
      <c r="CT127" s="93"/>
      <c r="CU127" s="93"/>
      <c r="CV127" s="93"/>
      <c r="CW127" s="93"/>
      <c r="CX127" s="93"/>
      <c r="CY127" s="93"/>
      <c r="CZ127" s="93"/>
      <c r="DA127" s="93"/>
      <c r="DB127" s="93"/>
      <c r="DC127" s="93"/>
      <c r="DD127" s="93"/>
      <c r="DE127" s="93"/>
      <c r="DF127" s="93"/>
      <c r="DG127" s="93"/>
      <c r="DH127" s="93"/>
      <c r="DI127" s="93"/>
      <c r="DJ127" s="93"/>
      <c r="DK127" s="93"/>
      <c r="DL127" s="93"/>
      <c r="DM127" s="93"/>
      <c r="DN127" s="93"/>
    </row>
    <row r="128">
      <c r="A128" s="93"/>
      <c r="B128" s="102"/>
      <c r="C128" s="101"/>
      <c r="D128" s="102"/>
      <c r="F128" s="103"/>
      <c r="G128" s="104"/>
      <c r="J128" s="103"/>
      <c r="K128" s="104"/>
      <c r="O128" s="105"/>
      <c r="P128" s="106"/>
      <c r="S128" s="103"/>
      <c r="T128" s="104"/>
      <c r="W128" s="103"/>
      <c r="X128" s="104"/>
      <c r="AA128" s="103"/>
      <c r="AB128" s="107"/>
      <c r="AE128" s="103"/>
      <c r="AF128" s="108"/>
      <c r="AI128" s="103"/>
      <c r="AJ128" s="108"/>
      <c r="AN128" s="164"/>
      <c r="AP128" s="103"/>
      <c r="AQ128" s="165"/>
      <c r="AT128" s="103"/>
      <c r="AU128" s="165"/>
      <c r="AY128" s="105"/>
      <c r="AZ128" s="166"/>
      <c r="BC128" s="103"/>
      <c r="BD128" s="165"/>
      <c r="BG128" s="103"/>
      <c r="BH128" s="165"/>
      <c r="BL128" s="164"/>
      <c r="BN128" s="103"/>
      <c r="BO128" s="165"/>
      <c r="BR128" s="103"/>
      <c r="BS128" s="165"/>
      <c r="BX128" s="102"/>
      <c r="BZ128" s="103"/>
      <c r="CA128" s="104"/>
      <c r="CC128" s="101"/>
      <c r="CD128" s="93"/>
      <c r="CI128" s="93"/>
      <c r="CN128" s="93"/>
      <c r="CS128" s="93"/>
      <c r="CT128" s="93"/>
      <c r="CU128" s="93"/>
      <c r="CV128" s="93"/>
      <c r="CW128" s="93"/>
      <c r="CX128" s="93"/>
      <c r="CY128" s="93"/>
      <c r="CZ128" s="93"/>
      <c r="DA128" s="93"/>
      <c r="DB128" s="93"/>
      <c r="DC128" s="93"/>
      <c r="DD128" s="93"/>
      <c r="DE128" s="93"/>
      <c r="DF128" s="93"/>
      <c r="DG128" s="93"/>
      <c r="DH128" s="93"/>
      <c r="DI128" s="93"/>
      <c r="DJ128" s="93"/>
      <c r="DK128" s="93"/>
      <c r="DL128" s="93"/>
      <c r="DM128" s="93"/>
      <c r="DN128" s="93"/>
    </row>
    <row r="129">
      <c r="A129" s="93"/>
      <c r="B129" s="102"/>
      <c r="C129" s="101"/>
      <c r="D129" s="102"/>
      <c r="F129" s="103"/>
      <c r="G129" s="104"/>
      <c r="J129" s="103"/>
      <c r="K129" s="104"/>
      <c r="O129" s="105"/>
      <c r="P129" s="106"/>
      <c r="S129" s="103"/>
      <c r="T129" s="104"/>
      <c r="W129" s="103"/>
      <c r="X129" s="104"/>
      <c r="AA129" s="103"/>
      <c r="AB129" s="107"/>
      <c r="AE129" s="103"/>
      <c r="AF129" s="108"/>
      <c r="AI129" s="103"/>
      <c r="AJ129" s="108"/>
      <c r="AN129" s="164"/>
      <c r="AP129" s="103"/>
      <c r="AQ129" s="165"/>
      <c r="AT129" s="103"/>
      <c r="AU129" s="165"/>
      <c r="AY129" s="105"/>
      <c r="AZ129" s="166"/>
      <c r="BC129" s="103"/>
      <c r="BD129" s="165"/>
      <c r="BG129" s="103"/>
      <c r="BH129" s="165"/>
      <c r="BL129" s="164"/>
      <c r="BN129" s="103"/>
      <c r="BO129" s="165"/>
      <c r="BR129" s="103"/>
      <c r="BS129" s="165"/>
      <c r="BX129" s="102"/>
      <c r="BZ129" s="103"/>
      <c r="CA129" s="104"/>
      <c r="CC129" s="101"/>
      <c r="CD129" s="93"/>
      <c r="CI129" s="93"/>
      <c r="CN129" s="93"/>
      <c r="CS129" s="93"/>
      <c r="CT129" s="93"/>
      <c r="CU129" s="93"/>
      <c r="CV129" s="93"/>
      <c r="CW129" s="93"/>
      <c r="CX129" s="93"/>
      <c r="CY129" s="93"/>
      <c r="CZ129" s="93"/>
      <c r="DA129" s="93"/>
      <c r="DB129" s="93"/>
      <c r="DC129" s="93"/>
      <c r="DD129" s="93"/>
      <c r="DE129" s="93"/>
      <c r="DF129" s="93"/>
      <c r="DG129" s="93"/>
      <c r="DH129" s="93"/>
      <c r="DI129" s="93"/>
      <c r="DJ129" s="93"/>
      <c r="DK129" s="93"/>
      <c r="DL129" s="93"/>
      <c r="DM129" s="93"/>
      <c r="DN129" s="93"/>
    </row>
    <row r="130">
      <c r="A130" s="93"/>
      <c r="B130" s="102"/>
      <c r="C130" s="101"/>
      <c r="D130" s="102"/>
      <c r="F130" s="103"/>
      <c r="G130" s="104"/>
      <c r="J130" s="103"/>
      <c r="K130" s="104"/>
      <c r="O130" s="105"/>
      <c r="P130" s="106"/>
      <c r="S130" s="103"/>
      <c r="T130" s="104"/>
      <c r="W130" s="103"/>
      <c r="X130" s="104"/>
      <c r="AA130" s="103"/>
      <c r="AB130" s="107"/>
      <c r="AE130" s="103"/>
      <c r="AF130" s="108"/>
      <c r="AI130" s="103"/>
      <c r="AJ130" s="108"/>
      <c r="AN130" s="164"/>
      <c r="AP130" s="103"/>
      <c r="AQ130" s="165"/>
      <c r="AT130" s="103"/>
      <c r="AU130" s="165"/>
      <c r="AY130" s="105"/>
      <c r="AZ130" s="166"/>
      <c r="BC130" s="103"/>
      <c r="BD130" s="165"/>
      <c r="BG130" s="103"/>
      <c r="BH130" s="165"/>
      <c r="BL130" s="164"/>
      <c r="BN130" s="103"/>
      <c r="BO130" s="165"/>
      <c r="BR130" s="103"/>
      <c r="BS130" s="165"/>
      <c r="BX130" s="102"/>
      <c r="BZ130" s="103"/>
      <c r="CA130" s="104"/>
      <c r="CC130" s="101"/>
      <c r="CD130" s="93"/>
      <c r="CI130" s="93"/>
      <c r="CN130" s="93"/>
      <c r="CS130" s="93"/>
      <c r="CT130" s="93"/>
      <c r="CU130" s="93"/>
      <c r="CV130" s="93"/>
      <c r="CW130" s="93"/>
      <c r="CX130" s="93"/>
      <c r="CY130" s="93"/>
      <c r="CZ130" s="93"/>
      <c r="DA130" s="93"/>
      <c r="DB130" s="93"/>
      <c r="DC130" s="93"/>
      <c r="DD130" s="93"/>
      <c r="DE130" s="93"/>
      <c r="DF130" s="93"/>
      <c r="DG130" s="93"/>
      <c r="DH130" s="93"/>
      <c r="DI130" s="93"/>
      <c r="DJ130" s="93"/>
      <c r="DK130" s="93"/>
      <c r="DL130" s="93"/>
      <c r="DM130" s="93"/>
      <c r="DN130" s="93"/>
    </row>
    <row r="131">
      <c r="A131" s="93"/>
      <c r="B131" s="110"/>
      <c r="C131" s="11"/>
      <c r="D131" s="110"/>
      <c r="E131" s="10"/>
      <c r="F131" s="111"/>
      <c r="G131" s="112"/>
      <c r="H131" s="10"/>
      <c r="I131" s="10"/>
      <c r="J131" s="111"/>
      <c r="K131" s="112"/>
      <c r="L131" s="10"/>
      <c r="M131" s="10"/>
      <c r="N131" s="10"/>
      <c r="O131" s="113"/>
      <c r="P131" s="114"/>
      <c r="Q131" s="10"/>
      <c r="R131" s="10"/>
      <c r="S131" s="111"/>
      <c r="T131" s="112"/>
      <c r="U131" s="10"/>
      <c r="V131" s="10"/>
      <c r="W131" s="111"/>
      <c r="X131" s="112"/>
      <c r="Y131" s="10"/>
      <c r="Z131" s="10"/>
      <c r="AA131" s="111"/>
      <c r="AB131" s="115"/>
      <c r="AC131" s="10"/>
      <c r="AD131" s="10"/>
      <c r="AE131" s="111"/>
      <c r="AF131" s="116"/>
      <c r="AG131" s="10"/>
      <c r="AH131" s="10"/>
      <c r="AI131" s="111"/>
      <c r="AJ131" s="116"/>
      <c r="AK131" s="10"/>
      <c r="AL131" s="10"/>
      <c r="AM131" s="10"/>
      <c r="AN131" s="169"/>
      <c r="AO131" s="10"/>
      <c r="AP131" s="111"/>
      <c r="AQ131" s="170"/>
      <c r="AR131" s="10"/>
      <c r="AS131" s="10"/>
      <c r="AT131" s="111"/>
      <c r="AU131" s="170"/>
      <c r="AV131" s="10"/>
      <c r="AW131" s="10"/>
      <c r="AX131" s="10"/>
      <c r="AY131" s="113"/>
      <c r="AZ131" s="171"/>
      <c r="BA131" s="10"/>
      <c r="BB131" s="10"/>
      <c r="BC131" s="111"/>
      <c r="BD131" s="170"/>
      <c r="BE131" s="10"/>
      <c r="BF131" s="10"/>
      <c r="BG131" s="111"/>
      <c r="BH131" s="170"/>
      <c r="BI131" s="10"/>
      <c r="BJ131" s="10"/>
      <c r="BK131" s="10"/>
      <c r="BL131" s="164"/>
      <c r="BN131" s="103"/>
      <c r="BO131" s="165"/>
      <c r="BR131" s="103"/>
      <c r="BS131" s="165"/>
      <c r="BX131" s="102"/>
      <c r="BZ131" s="103"/>
      <c r="CA131" s="104"/>
      <c r="CC131" s="101"/>
      <c r="CD131" s="93"/>
      <c r="CI131" s="93"/>
      <c r="CN131" s="93"/>
      <c r="CS131" s="93"/>
      <c r="CT131" s="93"/>
      <c r="CU131" s="93"/>
      <c r="CV131" s="93"/>
      <c r="CW131" s="93"/>
      <c r="CX131" s="93"/>
      <c r="CY131" s="93"/>
      <c r="CZ131" s="93"/>
      <c r="DA131" s="93"/>
      <c r="DB131" s="93"/>
      <c r="DC131" s="93"/>
      <c r="DD131" s="93"/>
      <c r="DE131" s="93"/>
      <c r="DF131" s="93"/>
      <c r="DG131" s="93"/>
      <c r="DH131" s="93"/>
      <c r="DI131" s="93"/>
      <c r="DJ131" s="93"/>
      <c r="DK131" s="93"/>
      <c r="DL131" s="93"/>
      <c r="DM131" s="93"/>
      <c r="DN131" s="93"/>
    </row>
    <row r="132">
      <c r="A132" s="93"/>
      <c r="B132" s="93"/>
      <c r="C132" s="93"/>
      <c r="D132" s="94"/>
      <c r="AN132" s="94"/>
      <c r="BL132" s="94"/>
      <c r="BX132" s="94"/>
      <c r="CD132" s="93"/>
      <c r="CE132" s="93"/>
      <c r="CF132" s="93"/>
      <c r="CG132" s="93"/>
      <c r="CH132" s="93"/>
      <c r="CI132" s="93"/>
      <c r="CJ132" s="93"/>
      <c r="CK132" s="93"/>
      <c r="CL132" s="93"/>
      <c r="CM132" s="93"/>
      <c r="CN132" s="93"/>
      <c r="CO132" s="93"/>
      <c r="CP132" s="93"/>
      <c r="CQ132" s="93"/>
      <c r="CR132" s="93"/>
      <c r="CS132" s="93"/>
      <c r="CT132" s="93"/>
      <c r="CU132" s="93"/>
      <c r="CV132" s="93"/>
      <c r="CW132" s="93"/>
      <c r="CX132" s="93"/>
      <c r="CY132" s="93"/>
      <c r="CZ132" s="93"/>
      <c r="DA132" s="93"/>
      <c r="DB132" s="93"/>
      <c r="DC132" s="93"/>
      <c r="DD132" s="93"/>
      <c r="DE132" s="93"/>
      <c r="DF132" s="93"/>
      <c r="DG132" s="93"/>
      <c r="DH132" s="93"/>
      <c r="DI132" s="93"/>
      <c r="DJ132" s="93"/>
      <c r="DK132" s="93"/>
      <c r="DL132" s="93"/>
      <c r="DM132" s="93"/>
      <c r="DN132" s="93"/>
    </row>
    <row r="133">
      <c r="A133" s="93"/>
      <c r="B133" s="95"/>
      <c r="C133" s="18"/>
      <c r="D133" s="158"/>
      <c r="E133" s="17"/>
      <c r="F133" s="17"/>
      <c r="G133" s="159"/>
      <c r="H133" s="17"/>
      <c r="I133" s="17"/>
      <c r="J133" s="17"/>
      <c r="K133" s="159"/>
      <c r="L133" s="17"/>
      <c r="M133" s="17"/>
      <c r="N133" s="17"/>
      <c r="O133" s="17"/>
      <c r="P133" s="160"/>
      <c r="Q133" s="17"/>
      <c r="R133" s="17"/>
      <c r="S133" s="17"/>
      <c r="T133" s="160"/>
      <c r="U133" s="17"/>
      <c r="V133" s="17"/>
      <c r="W133" s="17"/>
      <c r="X133" s="160"/>
      <c r="Y133" s="17"/>
      <c r="Z133" s="17"/>
      <c r="AA133" s="17"/>
      <c r="AB133" s="161"/>
      <c r="AC133" s="17"/>
      <c r="AD133" s="17"/>
      <c r="AE133" s="17"/>
      <c r="AF133" s="161"/>
      <c r="AG133" s="17"/>
      <c r="AH133" s="17"/>
      <c r="AI133" s="17"/>
      <c r="AJ133" s="161"/>
      <c r="AK133" s="17"/>
      <c r="AL133" s="17"/>
      <c r="AM133" s="17"/>
      <c r="AN133" s="162"/>
      <c r="AO133" s="17"/>
      <c r="AP133" s="17"/>
      <c r="AQ133" s="163"/>
      <c r="AR133" s="17"/>
      <c r="AS133" s="17"/>
      <c r="AT133" s="17"/>
      <c r="AU133" s="163"/>
      <c r="AV133" s="17"/>
      <c r="AW133" s="17"/>
      <c r="AX133" s="17"/>
      <c r="AY133" s="17"/>
      <c r="AZ133" s="99"/>
      <c r="BA133" s="17"/>
      <c r="BB133" s="17"/>
      <c r="BC133" s="17"/>
      <c r="BD133" s="99"/>
      <c r="BE133" s="17"/>
      <c r="BF133" s="17"/>
      <c r="BG133" s="17"/>
      <c r="BH133" s="99"/>
      <c r="BI133" s="17"/>
      <c r="BJ133" s="17"/>
      <c r="BK133" s="17"/>
      <c r="BL133" s="162"/>
      <c r="BM133" s="17"/>
      <c r="BN133" s="17"/>
      <c r="BO133" s="163"/>
      <c r="BP133" s="17"/>
      <c r="BQ133" s="17"/>
      <c r="BR133" s="17"/>
      <c r="BS133" s="163"/>
      <c r="BT133" s="17"/>
      <c r="BU133" s="17"/>
      <c r="BV133" s="17"/>
      <c r="BW133" s="17"/>
      <c r="BX133" s="95"/>
      <c r="BY133" s="17"/>
      <c r="BZ133" s="17"/>
      <c r="CA133" s="161"/>
      <c r="CB133" s="17"/>
      <c r="CC133" s="18"/>
      <c r="CD133" s="93"/>
      <c r="CE133" s="93"/>
      <c r="CF133" s="93"/>
      <c r="CG133" s="93"/>
      <c r="CH133" s="93"/>
      <c r="CI133" s="93"/>
      <c r="CJ133" s="93"/>
      <c r="CK133" s="93"/>
      <c r="CL133" s="93"/>
      <c r="CM133" s="93"/>
      <c r="CN133" s="93"/>
      <c r="CO133" s="93"/>
      <c r="CP133" s="93"/>
      <c r="CQ133" s="93"/>
      <c r="CR133" s="93"/>
      <c r="CS133" s="93"/>
      <c r="CT133" s="93"/>
      <c r="CU133" s="93"/>
      <c r="CV133" s="93"/>
      <c r="CW133" s="93"/>
      <c r="CX133" s="93"/>
      <c r="CY133" s="93"/>
      <c r="CZ133" s="93"/>
      <c r="DA133" s="93"/>
      <c r="DB133" s="93"/>
      <c r="DC133" s="93"/>
      <c r="DD133" s="93"/>
      <c r="DE133" s="93"/>
      <c r="DF133" s="93"/>
      <c r="DG133" s="93"/>
      <c r="DH133" s="93"/>
      <c r="DI133" s="93"/>
      <c r="DJ133" s="93"/>
      <c r="DK133" s="93"/>
      <c r="DL133" s="93"/>
      <c r="DM133" s="93"/>
      <c r="DN133" s="93"/>
    </row>
    <row r="134">
      <c r="A134" s="93"/>
      <c r="B134" s="172"/>
      <c r="D134" s="102"/>
      <c r="F134" s="103"/>
      <c r="G134" s="104"/>
      <c r="J134" s="103"/>
      <c r="K134" s="104"/>
      <c r="O134" s="105"/>
      <c r="P134" s="106"/>
      <c r="S134" s="103"/>
      <c r="T134" s="104"/>
      <c r="W134" s="103"/>
      <c r="X134" s="104"/>
      <c r="AA134" s="103"/>
      <c r="AB134" s="107"/>
      <c r="AE134" s="103"/>
      <c r="AF134" s="108"/>
      <c r="AI134" s="103"/>
      <c r="AJ134" s="108"/>
      <c r="AN134" s="173"/>
      <c r="AO134" s="4"/>
      <c r="AP134" s="121"/>
      <c r="AQ134" s="174"/>
      <c r="AR134" s="4"/>
      <c r="AS134" s="4"/>
      <c r="AT134" s="121"/>
      <c r="AU134" s="174"/>
      <c r="AV134" s="4"/>
      <c r="AW134" s="4"/>
      <c r="AX134" s="4"/>
      <c r="AY134" s="121"/>
      <c r="AZ134" s="175"/>
      <c r="BA134" s="4"/>
      <c r="BB134" s="4"/>
      <c r="BC134" s="121"/>
      <c r="BD134" s="174"/>
      <c r="BE134" s="4"/>
      <c r="BF134" s="4"/>
      <c r="BG134" s="121"/>
      <c r="BH134" s="174"/>
      <c r="BI134" s="4"/>
      <c r="BJ134" s="4"/>
      <c r="BK134" s="5"/>
      <c r="BL134" s="176"/>
      <c r="BM134" s="4"/>
      <c r="BN134" s="121"/>
      <c r="BO134" s="174"/>
      <c r="BP134" s="4"/>
      <c r="BQ134" s="4"/>
      <c r="BR134" s="121"/>
      <c r="BS134" s="174"/>
      <c r="BT134" s="4"/>
      <c r="BU134" s="4"/>
      <c r="BV134" s="4"/>
      <c r="BW134" s="5"/>
      <c r="BX134" s="120"/>
      <c r="BY134" s="4"/>
      <c r="BZ134" s="121"/>
      <c r="CA134" s="122"/>
      <c r="CB134" s="4"/>
      <c r="CC134" s="5"/>
      <c r="CD134" s="93"/>
      <c r="CE134" s="93"/>
      <c r="CF134" s="93"/>
      <c r="CG134" s="93"/>
      <c r="CH134" s="93"/>
      <c r="CI134" s="93"/>
      <c r="CJ134" s="93"/>
      <c r="CK134" s="93"/>
      <c r="CL134" s="93"/>
      <c r="CM134" s="93"/>
      <c r="CN134" s="93"/>
      <c r="CO134" s="93"/>
      <c r="CP134" s="93"/>
      <c r="CQ134" s="93"/>
      <c r="CR134" s="93"/>
      <c r="CS134" s="93"/>
      <c r="CT134" s="93"/>
      <c r="CU134" s="93"/>
      <c r="CV134" s="93"/>
      <c r="CW134" s="93"/>
      <c r="CX134" s="93"/>
      <c r="CY134" s="93"/>
      <c r="CZ134" s="93"/>
      <c r="DA134" s="93"/>
      <c r="DB134" s="93"/>
      <c r="DC134" s="93"/>
      <c r="DD134" s="93"/>
      <c r="DE134" s="93"/>
      <c r="DF134" s="93"/>
      <c r="DG134" s="93"/>
      <c r="DH134" s="93"/>
      <c r="DI134" s="93"/>
      <c r="DJ134" s="93"/>
      <c r="DK134" s="93"/>
      <c r="DL134" s="93"/>
      <c r="DM134" s="93"/>
      <c r="DN134" s="93"/>
    </row>
    <row r="135">
      <c r="A135" s="93"/>
      <c r="B135" s="109"/>
      <c r="D135" s="102"/>
      <c r="F135" s="103"/>
      <c r="G135" s="104"/>
      <c r="J135" s="103"/>
      <c r="K135" s="104"/>
      <c r="O135" s="105"/>
      <c r="P135" s="106"/>
      <c r="S135" s="103"/>
      <c r="T135" s="104"/>
      <c r="W135" s="103"/>
      <c r="X135" s="104"/>
      <c r="AA135" s="103"/>
      <c r="AB135" s="107"/>
      <c r="AE135" s="103"/>
      <c r="AF135" s="108"/>
      <c r="AI135" s="103"/>
      <c r="AJ135" s="108"/>
      <c r="AN135" s="164"/>
      <c r="AP135" s="103"/>
      <c r="AQ135" s="165"/>
      <c r="AT135" s="103"/>
      <c r="AU135" s="165"/>
      <c r="AY135" s="103"/>
      <c r="AZ135" s="166"/>
      <c r="BC135" s="103"/>
      <c r="BD135" s="165"/>
      <c r="BG135" s="103"/>
      <c r="BH135" s="165"/>
      <c r="BK135" s="101"/>
      <c r="BL135" s="119"/>
      <c r="BN135" s="103"/>
      <c r="BO135" s="165"/>
      <c r="BR135" s="103"/>
      <c r="BS135" s="165"/>
      <c r="BW135" s="101"/>
      <c r="BX135" s="102"/>
      <c r="BZ135" s="103"/>
      <c r="CA135" s="104"/>
      <c r="CC135" s="101"/>
      <c r="CD135" s="93"/>
      <c r="CE135" s="93"/>
      <c r="CF135" s="93"/>
      <c r="CG135" s="93"/>
      <c r="CH135" s="93"/>
      <c r="CI135" s="93"/>
      <c r="CJ135" s="93"/>
      <c r="CK135" s="93"/>
      <c r="CL135" s="93"/>
      <c r="CM135" s="93"/>
      <c r="CN135" s="93"/>
      <c r="CO135" s="93"/>
      <c r="CP135" s="93"/>
      <c r="CQ135" s="93"/>
      <c r="CR135" s="93"/>
      <c r="CS135" s="93"/>
      <c r="CT135" s="93"/>
      <c r="CU135" s="93"/>
      <c r="CV135" s="93"/>
      <c r="CW135" s="93"/>
      <c r="CX135" s="93"/>
      <c r="CY135" s="93"/>
      <c r="CZ135" s="93"/>
      <c r="DA135" s="93"/>
      <c r="DB135" s="93"/>
      <c r="DC135" s="93"/>
      <c r="DD135" s="93"/>
      <c r="DE135" s="93"/>
      <c r="DF135" s="93"/>
      <c r="DG135" s="93"/>
      <c r="DH135" s="93"/>
      <c r="DI135" s="93"/>
      <c r="DJ135" s="93"/>
      <c r="DK135" s="93"/>
      <c r="DL135" s="93"/>
      <c r="DM135" s="93"/>
      <c r="DN135" s="93"/>
    </row>
    <row r="136">
      <c r="A136" s="93"/>
      <c r="B136" s="109"/>
      <c r="D136" s="102"/>
      <c r="F136" s="103"/>
      <c r="G136" s="104"/>
      <c r="J136" s="103"/>
      <c r="K136" s="104"/>
      <c r="O136" s="105"/>
      <c r="P136" s="106"/>
      <c r="S136" s="103"/>
      <c r="T136" s="104"/>
      <c r="W136" s="103"/>
      <c r="X136" s="104"/>
      <c r="AA136" s="103"/>
      <c r="AB136" s="107"/>
      <c r="AE136" s="103"/>
      <c r="AF136" s="108"/>
      <c r="AI136" s="103"/>
      <c r="AJ136" s="108"/>
      <c r="AN136" s="164"/>
      <c r="AP136" s="103"/>
      <c r="AQ136" s="165"/>
      <c r="AT136" s="103"/>
      <c r="AU136" s="165"/>
      <c r="AY136" s="103"/>
      <c r="AZ136" s="166"/>
      <c r="BC136" s="103"/>
      <c r="BD136" s="165"/>
      <c r="BG136" s="103"/>
      <c r="BH136" s="165"/>
      <c r="BK136" s="101"/>
      <c r="BL136" s="119"/>
      <c r="BN136" s="103"/>
      <c r="BO136" s="165"/>
      <c r="BR136" s="103"/>
      <c r="BS136" s="165"/>
      <c r="BW136" s="101"/>
      <c r="BX136" s="102"/>
      <c r="BZ136" s="103"/>
      <c r="CA136" s="104"/>
      <c r="CC136" s="101"/>
      <c r="CD136" s="93"/>
      <c r="CE136" s="93"/>
      <c r="CF136" s="93"/>
      <c r="CG136" s="93"/>
      <c r="CH136" s="93"/>
      <c r="CI136" s="93"/>
      <c r="CJ136" s="93"/>
      <c r="CK136" s="93"/>
      <c r="CL136" s="93"/>
      <c r="CM136" s="93"/>
      <c r="CN136" s="93"/>
      <c r="CO136" s="93"/>
      <c r="CP136" s="93"/>
      <c r="CQ136" s="93"/>
      <c r="CR136" s="93"/>
      <c r="CS136" s="93"/>
      <c r="CT136" s="93"/>
      <c r="CU136" s="93"/>
      <c r="CV136" s="93"/>
      <c r="CW136" s="93"/>
      <c r="CX136" s="93"/>
      <c r="CY136" s="93"/>
      <c r="CZ136" s="93"/>
      <c r="DA136" s="93"/>
      <c r="DB136" s="93"/>
      <c r="DC136" s="93"/>
      <c r="DD136" s="93"/>
      <c r="DE136" s="93"/>
      <c r="DF136" s="93"/>
      <c r="DG136" s="93"/>
      <c r="DH136" s="93"/>
      <c r="DI136" s="93"/>
      <c r="DJ136" s="93"/>
      <c r="DK136" s="93"/>
      <c r="DL136" s="93"/>
      <c r="DM136" s="93"/>
      <c r="DN136" s="93"/>
    </row>
    <row r="137">
      <c r="A137" s="93"/>
      <c r="B137" s="109"/>
      <c r="D137" s="102"/>
      <c r="F137" s="103"/>
      <c r="G137" s="104"/>
      <c r="J137" s="103"/>
      <c r="K137" s="104"/>
      <c r="O137" s="105"/>
      <c r="P137" s="106"/>
      <c r="S137" s="103"/>
      <c r="T137" s="104"/>
      <c r="W137" s="103"/>
      <c r="X137" s="104"/>
      <c r="AA137" s="103"/>
      <c r="AB137" s="107"/>
      <c r="AE137" s="103"/>
      <c r="AF137" s="108"/>
      <c r="AI137" s="103"/>
      <c r="AJ137" s="108"/>
      <c r="AN137" s="164"/>
      <c r="AP137" s="103"/>
      <c r="AQ137" s="165"/>
      <c r="AT137" s="103"/>
      <c r="AU137" s="165"/>
      <c r="AY137" s="103"/>
      <c r="AZ137" s="166"/>
      <c r="BC137" s="103"/>
      <c r="BD137" s="165"/>
      <c r="BG137" s="103"/>
      <c r="BH137" s="165"/>
      <c r="BK137" s="101"/>
      <c r="BL137" s="119"/>
      <c r="BN137" s="103"/>
      <c r="BO137" s="165"/>
      <c r="BR137" s="103"/>
      <c r="BS137" s="165"/>
      <c r="BW137" s="101"/>
      <c r="BX137" s="102"/>
      <c r="BZ137" s="103"/>
      <c r="CA137" s="104"/>
      <c r="CC137" s="101"/>
      <c r="CD137" s="93"/>
      <c r="CE137" s="93"/>
      <c r="CF137" s="93"/>
      <c r="CG137" s="93"/>
      <c r="CH137" s="93"/>
      <c r="CI137" s="93"/>
      <c r="CJ137" s="93"/>
      <c r="CK137" s="93"/>
      <c r="CL137" s="93"/>
      <c r="CM137" s="93"/>
      <c r="CN137" s="93"/>
      <c r="CO137" s="93"/>
      <c r="CP137" s="93"/>
      <c r="CQ137" s="93"/>
      <c r="CR137" s="93"/>
      <c r="CS137" s="93"/>
      <c r="CT137" s="93"/>
      <c r="CU137" s="93"/>
      <c r="CV137" s="93"/>
      <c r="CW137" s="93"/>
      <c r="CX137" s="93"/>
      <c r="CY137" s="93"/>
      <c r="CZ137" s="93"/>
      <c r="DA137" s="93"/>
      <c r="DB137" s="93"/>
      <c r="DC137" s="93"/>
      <c r="DD137" s="93"/>
      <c r="DE137" s="93"/>
      <c r="DF137" s="93"/>
      <c r="DG137" s="93"/>
      <c r="DH137" s="93"/>
      <c r="DI137" s="93"/>
      <c r="DJ137" s="93"/>
      <c r="DK137" s="93"/>
      <c r="DL137" s="93"/>
      <c r="DM137" s="93"/>
      <c r="DN137" s="93"/>
    </row>
    <row r="138">
      <c r="A138" s="93"/>
      <c r="B138" s="109"/>
      <c r="D138" s="102"/>
      <c r="F138" s="103"/>
      <c r="G138" s="104"/>
      <c r="J138" s="103"/>
      <c r="K138" s="104"/>
      <c r="O138" s="105"/>
      <c r="P138" s="106"/>
      <c r="S138" s="103"/>
      <c r="T138" s="104"/>
      <c r="W138" s="103"/>
      <c r="X138" s="104"/>
      <c r="AA138" s="103"/>
      <c r="AB138" s="107"/>
      <c r="AE138" s="103"/>
      <c r="AF138" s="108"/>
      <c r="AI138" s="103"/>
      <c r="AJ138" s="108"/>
      <c r="AN138" s="164"/>
      <c r="AP138" s="103"/>
      <c r="AQ138" s="165"/>
      <c r="AT138" s="103"/>
      <c r="AU138" s="165"/>
      <c r="AY138" s="103"/>
      <c r="AZ138" s="166"/>
      <c r="BC138" s="103"/>
      <c r="BD138" s="165"/>
      <c r="BG138" s="103"/>
      <c r="BH138" s="165"/>
      <c r="BK138" s="101"/>
      <c r="BL138" s="119"/>
      <c r="BN138" s="103"/>
      <c r="BO138" s="165"/>
      <c r="BR138" s="103"/>
      <c r="BS138" s="165"/>
      <c r="BW138" s="101"/>
      <c r="BX138" s="102"/>
      <c r="BZ138" s="103"/>
      <c r="CA138" s="104"/>
      <c r="CC138" s="101"/>
      <c r="CD138" s="93"/>
      <c r="CE138" s="93"/>
      <c r="CF138" s="93"/>
      <c r="CG138" s="93"/>
      <c r="CH138" s="93"/>
      <c r="CI138" s="93"/>
      <c r="CJ138" s="93"/>
      <c r="CK138" s="93"/>
      <c r="CL138" s="93"/>
      <c r="CM138" s="93"/>
      <c r="CN138" s="93"/>
      <c r="CO138" s="93"/>
      <c r="CP138" s="93"/>
      <c r="CQ138" s="93"/>
      <c r="CR138" s="93"/>
      <c r="CS138" s="93"/>
      <c r="CT138" s="93"/>
      <c r="CU138" s="93"/>
      <c r="CV138" s="93"/>
      <c r="CW138" s="93"/>
      <c r="CX138" s="93"/>
      <c r="CY138" s="93"/>
      <c r="CZ138" s="93"/>
      <c r="DA138" s="93"/>
      <c r="DB138" s="93"/>
      <c r="DC138" s="93"/>
      <c r="DD138" s="93"/>
      <c r="DE138" s="93"/>
      <c r="DF138" s="93"/>
      <c r="DG138" s="93"/>
      <c r="DH138" s="93"/>
      <c r="DI138" s="93"/>
      <c r="DJ138" s="93"/>
      <c r="DK138" s="93"/>
      <c r="DL138" s="93"/>
      <c r="DM138" s="93"/>
      <c r="DN138" s="93"/>
    </row>
    <row r="139">
      <c r="A139" s="93"/>
      <c r="B139" s="109"/>
      <c r="D139" s="102"/>
      <c r="F139" s="103"/>
      <c r="G139" s="104"/>
      <c r="J139" s="103"/>
      <c r="K139" s="104"/>
      <c r="O139" s="105"/>
      <c r="P139" s="106"/>
      <c r="S139" s="103"/>
      <c r="T139" s="104"/>
      <c r="W139" s="103"/>
      <c r="X139" s="104"/>
      <c r="AA139" s="103"/>
      <c r="AB139" s="107"/>
      <c r="AE139" s="103"/>
      <c r="AF139" s="108"/>
      <c r="AI139" s="103"/>
      <c r="AJ139" s="108"/>
      <c r="AN139" s="164"/>
      <c r="AP139" s="103"/>
      <c r="AQ139" s="165"/>
      <c r="AT139" s="103"/>
      <c r="AU139" s="165"/>
      <c r="AY139" s="103"/>
      <c r="AZ139" s="166"/>
      <c r="BC139" s="103"/>
      <c r="BD139" s="165"/>
      <c r="BG139" s="103"/>
      <c r="BH139" s="165"/>
      <c r="BK139" s="101"/>
      <c r="BL139" s="119"/>
      <c r="BN139" s="103"/>
      <c r="BO139" s="165"/>
      <c r="BR139" s="103"/>
      <c r="BS139" s="165"/>
      <c r="BW139" s="101"/>
      <c r="BX139" s="102"/>
      <c r="BZ139" s="103"/>
      <c r="CA139" s="104"/>
      <c r="CC139" s="101"/>
      <c r="CD139" s="93"/>
      <c r="CE139" s="93"/>
      <c r="CF139" s="93"/>
      <c r="CG139" s="93"/>
      <c r="CH139" s="93"/>
      <c r="CI139" s="93"/>
      <c r="CJ139" s="93"/>
      <c r="CK139" s="93"/>
      <c r="CL139" s="93"/>
      <c r="CM139" s="93"/>
      <c r="CN139" s="93"/>
      <c r="CO139" s="93"/>
      <c r="CP139" s="93"/>
      <c r="CQ139" s="93"/>
      <c r="CR139" s="93"/>
      <c r="CS139" s="93"/>
      <c r="CT139" s="93"/>
      <c r="CU139" s="93"/>
      <c r="CV139" s="93"/>
      <c r="CW139" s="93"/>
      <c r="CX139" s="93"/>
      <c r="CY139" s="93"/>
      <c r="CZ139" s="93"/>
      <c r="DA139" s="93"/>
      <c r="DB139" s="93"/>
      <c r="DC139" s="93"/>
      <c r="DD139" s="93"/>
      <c r="DE139" s="93"/>
      <c r="DF139" s="93"/>
      <c r="DG139" s="93"/>
      <c r="DH139" s="93"/>
      <c r="DI139" s="93"/>
      <c r="DJ139" s="93"/>
      <c r="DK139" s="93"/>
      <c r="DL139" s="93"/>
      <c r="DM139" s="93"/>
      <c r="DN139" s="93"/>
    </row>
    <row r="140">
      <c r="A140" s="93"/>
      <c r="B140" s="109"/>
      <c r="D140" s="102"/>
      <c r="F140" s="103"/>
      <c r="G140" s="104"/>
      <c r="J140" s="103"/>
      <c r="K140" s="104"/>
      <c r="O140" s="105"/>
      <c r="P140" s="106"/>
      <c r="S140" s="103"/>
      <c r="T140" s="104"/>
      <c r="W140" s="103"/>
      <c r="X140" s="104"/>
      <c r="AA140" s="103"/>
      <c r="AB140" s="107"/>
      <c r="AE140" s="103"/>
      <c r="AF140" s="108"/>
      <c r="AI140" s="103"/>
      <c r="AJ140" s="108"/>
      <c r="AN140" s="164"/>
      <c r="AP140" s="103"/>
      <c r="AQ140" s="165"/>
      <c r="AT140" s="103"/>
      <c r="AU140" s="165"/>
      <c r="AY140" s="103"/>
      <c r="AZ140" s="166"/>
      <c r="BC140" s="103"/>
      <c r="BD140" s="165"/>
      <c r="BG140" s="103"/>
      <c r="BH140" s="165"/>
      <c r="BK140" s="101"/>
      <c r="BL140" s="119"/>
      <c r="BN140" s="103"/>
      <c r="BO140" s="165"/>
      <c r="BR140" s="103"/>
      <c r="BS140" s="165"/>
      <c r="BW140" s="101"/>
      <c r="BX140" s="102"/>
      <c r="BZ140" s="103"/>
      <c r="CA140" s="104"/>
      <c r="CC140" s="101"/>
      <c r="CD140" s="93"/>
      <c r="CE140" s="93"/>
      <c r="CF140" s="93"/>
      <c r="CG140" s="93"/>
      <c r="CH140" s="93"/>
      <c r="CI140" s="93"/>
      <c r="CJ140" s="93"/>
      <c r="CK140" s="93"/>
      <c r="CL140" s="93"/>
      <c r="CM140" s="93"/>
      <c r="CN140" s="93"/>
      <c r="CO140" s="93"/>
      <c r="CP140" s="93"/>
      <c r="CQ140" s="93"/>
      <c r="CR140" s="93"/>
      <c r="CS140" s="93"/>
      <c r="CT140" s="93"/>
      <c r="CU140" s="93"/>
      <c r="CV140" s="93"/>
      <c r="CW140" s="93"/>
      <c r="CX140" s="93"/>
      <c r="CY140" s="93"/>
      <c r="CZ140" s="93"/>
      <c r="DA140" s="93"/>
      <c r="DB140" s="93"/>
      <c r="DC140" s="93"/>
      <c r="DD140" s="93"/>
      <c r="DE140" s="93"/>
      <c r="DF140" s="93"/>
      <c r="DG140" s="93"/>
      <c r="DH140" s="93"/>
      <c r="DI140" s="93"/>
      <c r="DJ140" s="93"/>
      <c r="DK140" s="93"/>
      <c r="DL140" s="93"/>
      <c r="DM140" s="93"/>
      <c r="DN140" s="93"/>
    </row>
    <row r="141">
      <c r="A141" s="93"/>
      <c r="B141" s="109"/>
      <c r="D141" s="102"/>
      <c r="F141" s="103"/>
      <c r="G141" s="104"/>
      <c r="J141" s="103"/>
      <c r="K141" s="104"/>
      <c r="O141" s="105"/>
      <c r="P141" s="106"/>
      <c r="S141" s="103"/>
      <c r="T141" s="104"/>
      <c r="W141" s="103"/>
      <c r="X141" s="104"/>
      <c r="AA141" s="103"/>
      <c r="AB141" s="107"/>
      <c r="AE141" s="103"/>
      <c r="AF141" s="108"/>
      <c r="AI141" s="103"/>
      <c r="AJ141" s="108"/>
      <c r="AN141" s="164"/>
      <c r="AP141" s="103"/>
      <c r="AQ141" s="165"/>
      <c r="AT141" s="103"/>
      <c r="AU141" s="165"/>
      <c r="AY141" s="103"/>
      <c r="AZ141" s="166"/>
      <c r="BC141" s="103"/>
      <c r="BD141" s="165"/>
      <c r="BG141" s="103"/>
      <c r="BH141" s="165"/>
      <c r="BK141" s="101"/>
      <c r="BL141" s="119"/>
      <c r="BN141" s="103"/>
      <c r="BO141" s="165"/>
      <c r="BR141" s="103"/>
      <c r="BS141" s="165"/>
      <c r="BW141" s="101"/>
      <c r="BX141" s="102"/>
      <c r="BZ141" s="103"/>
      <c r="CA141" s="104"/>
      <c r="CC141" s="101"/>
      <c r="CD141" s="93"/>
      <c r="CE141" s="93"/>
      <c r="CF141" s="93"/>
      <c r="CG141" s="93"/>
      <c r="CH141" s="93"/>
      <c r="CI141" s="93"/>
      <c r="CJ141" s="93"/>
      <c r="CK141" s="93"/>
      <c r="CL141" s="93"/>
      <c r="CM141" s="93"/>
      <c r="CN141" s="93"/>
      <c r="CO141" s="93"/>
      <c r="CP141" s="93"/>
      <c r="CQ141" s="93"/>
      <c r="CR141" s="93"/>
      <c r="CS141" s="93"/>
      <c r="CT141" s="93"/>
      <c r="CU141" s="93"/>
      <c r="CV141" s="93"/>
      <c r="CW141" s="93"/>
      <c r="CX141" s="93"/>
      <c r="CY141" s="93"/>
      <c r="CZ141" s="93"/>
      <c r="DA141" s="93"/>
      <c r="DB141" s="93"/>
      <c r="DC141" s="93"/>
      <c r="DD141" s="93"/>
      <c r="DE141" s="93"/>
      <c r="DF141" s="93"/>
      <c r="DG141" s="93"/>
      <c r="DH141" s="93"/>
      <c r="DI141" s="93"/>
      <c r="DJ141" s="93"/>
      <c r="DK141" s="93"/>
      <c r="DL141" s="93"/>
      <c r="DM141" s="93"/>
      <c r="DN141" s="93"/>
    </row>
    <row r="142">
      <c r="A142" s="93"/>
      <c r="B142" s="109"/>
      <c r="D142" s="102"/>
      <c r="F142" s="103"/>
      <c r="G142" s="104"/>
      <c r="J142" s="103"/>
      <c r="K142" s="104"/>
      <c r="O142" s="105"/>
      <c r="P142" s="106"/>
      <c r="S142" s="103"/>
      <c r="T142" s="104"/>
      <c r="W142" s="103"/>
      <c r="X142" s="104"/>
      <c r="AA142" s="103"/>
      <c r="AB142" s="107"/>
      <c r="AE142" s="103"/>
      <c r="AF142" s="108"/>
      <c r="AI142" s="103"/>
      <c r="AJ142" s="108"/>
      <c r="AN142" s="164"/>
      <c r="AP142" s="103"/>
      <c r="AQ142" s="165"/>
      <c r="AT142" s="103"/>
      <c r="AU142" s="165"/>
      <c r="AY142" s="103"/>
      <c r="AZ142" s="166"/>
      <c r="BC142" s="103"/>
      <c r="BD142" s="165"/>
      <c r="BG142" s="103"/>
      <c r="BH142" s="165"/>
      <c r="BK142" s="101"/>
      <c r="BL142" s="119"/>
      <c r="BN142" s="103"/>
      <c r="BO142" s="165"/>
      <c r="BR142" s="103"/>
      <c r="BS142" s="165"/>
      <c r="BW142" s="101"/>
      <c r="BX142" s="102"/>
      <c r="BZ142" s="103"/>
      <c r="CA142" s="104"/>
      <c r="CC142" s="101"/>
      <c r="CD142" s="93"/>
      <c r="CE142" s="93"/>
      <c r="CF142" s="93"/>
      <c r="CG142" s="93"/>
      <c r="CH142" s="93"/>
      <c r="CI142" s="93"/>
      <c r="CJ142" s="93"/>
      <c r="CK142" s="93"/>
      <c r="CL142" s="93"/>
      <c r="CM142" s="93"/>
      <c r="CN142" s="93"/>
      <c r="CO142" s="93"/>
      <c r="CP142" s="93"/>
      <c r="CQ142" s="93"/>
      <c r="CR142" s="93"/>
      <c r="CS142" s="93"/>
      <c r="CT142" s="93"/>
      <c r="CU142" s="93"/>
      <c r="CV142" s="93"/>
      <c r="CW142" s="93"/>
      <c r="CX142" s="93"/>
      <c r="CY142" s="93"/>
      <c r="CZ142" s="93"/>
      <c r="DA142" s="93"/>
      <c r="DB142" s="93"/>
      <c r="DC142" s="93"/>
      <c r="DD142" s="93"/>
      <c r="DE142" s="93"/>
      <c r="DF142" s="93"/>
      <c r="DG142" s="93"/>
      <c r="DH142" s="93"/>
      <c r="DI142" s="93"/>
      <c r="DJ142" s="93"/>
      <c r="DK142" s="93"/>
      <c r="DL142" s="93"/>
      <c r="DM142" s="93"/>
      <c r="DN142" s="93"/>
    </row>
    <row r="143">
      <c r="A143" s="93"/>
      <c r="B143" s="109"/>
      <c r="D143" s="102"/>
      <c r="F143" s="103"/>
      <c r="G143" s="104"/>
      <c r="J143" s="103"/>
      <c r="K143" s="104"/>
      <c r="O143" s="105"/>
      <c r="P143" s="106"/>
      <c r="S143" s="103"/>
      <c r="T143" s="104"/>
      <c r="W143" s="103"/>
      <c r="X143" s="104"/>
      <c r="AA143" s="103"/>
      <c r="AB143" s="107"/>
      <c r="AE143" s="103"/>
      <c r="AF143" s="108"/>
      <c r="AI143" s="103"/>
      <c r="AJ143" s="108"/>
      <c r="AN143" s="164"/>
      <c r="AP143" s="103"/>
      <c r="AQ143" s="165"/>
      <c r="AT143" s="103"/>
      <c r="AU143" s="165"/>
      <c r="AY143" s="103"/>
      <c r="AZ143" s="166"/>
      <c r="BC143" s="103"/>
      <c r="BD143" s="165"/>
      <c r="BG143" s="103"/>
      <c r="BH143" s="165"/>
      <c r="BK143" s="101"/>
      <c r="BL143" s="119"/>
      <c r="BN143" s="103"/>
      <c r="BO143" s="165"/>
      <c r="BR143" s="103"/>
      <c r="BS143" s="165"/>
      <c r="BW143" s="101"/>
      <c r="BX143" s="102"/>
      <c r="BZ143" s="103"/>
      <c r="CA143" s="104"/>
      <c r="CC143" s="101"/>
      <c r="CD143" s="93"/>
      <c r="CE143" s="93"/>
      <c r="CF143" s="93"/>
      <c r="CG143" s="93"/>
      <c r="CH143" s="93"/>
      <c r="CI143" s="93"/>
      <c r="CJ143" s="93"/>
      <c r="CK143" s="93"/>
      <c r="CL143" s="93"/>
      <c r="CM143" s="93"/>
      <c r="CN143" s="93"/>
      <c r="CO143" s="93"/>
      <c r="CP143" s="93"/>
      <c r="CQ143" s="93"/>
      <c r="CR143" s="93"/>
      <c r="CS143" s="93"/>
      <c r="CT143" s="93"/>
      <c r="CU143" s="93"/>
      <c r="CV143" s="93"/>
      <c r="CW143" s="93"/>
      <c r="CX143" s="93"/>
      <c r="CY143" s="93"/>
      <c r="CZ143" s="93"/>
      <c r="DA143" s="93"/>
      <c r="DB143" s="93"/>
      <c r="DC143" s="93"/>
      <c r="DD143" s="93"/>
      <c r="DE143" s="93"/>
      <c r="DF143" s="93"/>
      <c r="DG143" s="93"/>
      <c r="DH143" s="93"/>
      <c r="DI143" s="93"/>
      <c r="DJ143" s="93"/>
      <c r="DK143" s="93"/>
      <c r="DL143" s="93"/>
      <c r="DM143" s="93"/>
      <c r="DN143" s="93"/>
    </row>
    <row r="144">
      <c r="A144" s="93"/>
      <c r="B144" s="109"/>
      <c r="D144" s="102"/>
      <c r="F144" s="103"/>
      <c r="G144" s="104"/>
      <c r="J144" s="103"/>
      <c r="K144" s="104"/>
      <c r="O144" s="105"/>
      <c r="P144" s="106"/>
      <c r="S144" s="103"/>
      <c r="T144" s="104"/>
      <c r="W144" s="103"/>
      <c r="X144" s="104"/>
      <c r="AA144" s="103"/>
      <c r="AB144" s="107"/>
      <c r="AE144" s="103"/>
      <c r="AF144" s="108"/>
      <c r="AI144" s="103"/>
      <c r="AJ144" s="108"/>
      <c r="AN144" s="164"/>
      <c r="AP144" s="103"/>
      <c r="AQ144" s="165"/>
      <c r="AT144" s="103"/>
      <c r="AU144" s="165"/>
      <c r="AY144" s="103"/>
      <c r="AZ144" s="166"/>
      <c r="BC144" s="103"/>
      <c r="BD144" s="165"/>
      <c r="BG144" s="103"/>
      <c r="BH144" s="165"/>
      <c r="BK144" s="101"/>
      <c r="BL144" s="119"/>
      <c r="BN144" s="103"/>
      <c r="BO144" s="165"/>
      <c r="BR144" s="103"/>
      <c r="BS144" s="165"/>
      <c r="BW144" s="101"/>
      <c r="BX144" s="102"/>
      <c r="BZ144" s="103"/>
      <c r="CA144" s="104"/>
      <c r="CC144" s="101"/>
      <c r="CD144" s="93"/>
      <c r="CE144" s="93"/>
      <c r="CF144" s="93"/>
      <c r="CG144" s="93"/>
      <c r="CH144" s="93"/>
      <c r="CI144" s="93"/>
      <c r="CJ144" s="93"/>
      <c r="CK144" s="93"/>
      <c r="CL144" s="93"/>
      <c r="CM144" s="93"/>
      <c r="CN144" s="93"/>
      <c r="CO144" s="93"/>
      <c r="CP144" s="93"/>
      <c r="CQ144" s="93"/>
      <c r="CR144" s="93"/>
      <c r="CS144" s="93"/>
      <c r="CT144" s="93"/>
      <c r="CU144" s="93"/>
      <c r="CV144" s="93"/>
      <c r="CW144" s="93"/>
      <c r="CX144" s="93"/>
      <c r="CY144" s="93"/>
      <c r="CZ144" s="93"/>
      <c r="DA144" s="93"/>
      <c r="DB144" s="93"/>
      <c r="DC144" s="93"/>
      <c r="DD144" s="93"/>
      <c r="DE144" s="93"/>
      <c r="DF144" s="93"/>
      <c r="DG144" s="93"/>
      <c r="DH144" s="93"/>
      <c r="DI144" s="93"/>
      <c r="DJ144" s="93"/>
      <c r="DK144" s="93"/>
      <c r="DL144" s="93"/>
      <c r="DM144" s="93"/>
      <c r="DN144" s="93"/>
    </row>
    <row r="145">
      <c r="A145" s="93"/>
      <c r="B145" s="109"/>
      <c r="D145" s="102"/>
      <c r="F145" s="103"/>
      <c r="G145" s="104"/>
      <c r="J145" s="103"/>
      <c r="K145" s="104"/>
      <c r="O145" s="105"/>
      <c r="P145" s="106"/>
      <c r="S145" s="103"/>
      <c r="T145" s="104"/>
      <c r="W145" s="103"/>
      <c r="X145" s="104"/>
      <c r="AA145" s="103"/>
      <c r="AB145" s="107"/>
      <c r="AE145" s="103"/>
      <c r="AF145" s="108"/>
      <c r="AI145" s="103"/>
      <c r="AJ145" s="108"/>
      <c r="AN145" s="164"/>
      <c r="AP145" s="103"/>
      <c r="AQ145" s="165"/>
      <c r="AT145" s="103"/>
      <c r="AU145" s="165"/>
      <c r="AY145" s="103"/>
      <c r="AZ145" s="166"/>
      <c r="BC145" s="103"/>
      <c r="BD145" s="165"/>
      <c r="BG145" s="103"/>
      <c r="BH145" s="165"/>
      <c r="BK145" s="101"/>
      <c r="BL145" s="119"/>
      <c r="BN145" s="103"/>
      <c r="BO145" s="165"/>
      <c r="BR145" s="103"/>
      <c r="BS145" s="165"/>
      <c r="BW145" s="101"/>
      <c r="BX145" s="102"/>
      <c r="BZ145" s="103"/>
      <c r="CA145" s="104"/>
      <c r="CC145" s="101"/>
      <c r="CD145" s="93"/>
      <c r="CE145" s="93"/>
      <c r="CF145" s="93"/>
      <c r="CG145" s="93"/>
      <c r="CH145" s="93"/>
      <c r="CI145" s="93"/>
      <c r="CJ145" s="93"/>
      <c r="CK145" s="93"/>
      <c r="CL145" s="93"/>
      <c r="CM145" s="93"/>
      <c r="CN145" s="93"/>
      <c r="CO145" s="93"/>
      <c r="CP145" s="93"/>
      <c r="CQ145" s="93"/>
      <c r="CR145" s="93"/>
      <c r="CS145" s="93"/>
      <c r="CT145" s="93"/>
      <c r="CU145" s="93"/>
      <c r="CV145" s="93"/>
      <c r="CW145" s="93"/>
      <c r="CX145" s="93"/>
      <c r="CY145" s="93"/>
      <c r="CZ145" s="93"/>
      <c r="DA145" s="93"/>
      <c r="DB145" s="93"/>
      <c r="DC145" s="93"/>
      <c r="DD145" s="93"/>
      <c r="DE145" s="93"/>
      <c r="DF145" s="93"/>
      <c r="DG145" s="93"/>
      <c r="DH145" s="93"/>
      <c r="DI145" s="93"/>
      <c r="DJ145" s="93"/>
      <c r="DK145" s="93"/>
      <c r="DL145" s="93"/>
      <c r="DM145" s="93"/>
      <c r="DN145" s="93"/>
    </row>
    <row r="146">
      <c r="A146" s="93"/>
      <c r="B146" s="109"/>
      <c r="D146" s="102"/>
      <c r="F146" s="103"/>
      <c r="G146" s="104"/>
      <c r="J146" s="103"/>
      <c r="K146" s="104"/>
      <c r="O146" s="105"/>
      <c r="P146" s="106"/>
      <c r="S146" s="103"/>
      <c r="T146" s="104"/>
      <c r="W146" s="103"/>
      <c r="X146" s="104"/>
      <c r="AA146" s="103"/>
      <c r="AB146" s="107"/>
      <c r="AE146" s="103"/>
      <c r="AF146" s="108"/>
      <c r="AI146" s="103"/>
      <c r="AJ146" s="108"/>
      <c r="AN146" s="164"/>
      <c r="AP146" s="103"/>
      <c r="AQ146" s="165"/>
      <c r="AT146" s="103"/>
      <c r="AU146" s="165"/>
      <c r="AY146" s="103"/>
      <c r="AZ146" s="166"/>
      <c r="BC146" s="103"/>
      <c r="BD146" s="165"/>
      <c r="BG146" s="103"/>
      <c r="BH146" s="165"/>
      <c r="BK146" s="101"/>
      <c r="BL146" s="119"/>
      <c r="BN146" s="103"/>
      <c r="BO146" s="165"/>
      <c r="BR146" s="103"/>
      <c r="BS146" s="165"/>
      <c r="BW146" s="101"/>
      <c r="BX146" s="102"/>
      <c r="BZ146" s="103"/>
      <c r="CA146" s="104"/>
      <c r="CC146" s="101"/>
      <c r="CD146" s="93"/>
      <c r="CE146" s="93"/>
      <c r="CF146" s="93"/>
      <c r="CG146" s="93"/>
      <c r="CH146" s="93"/>
      <c r="CI146" s="93"/>
      <c r="CJ146" s="93"/>
      <c r="CK146" s="93"/>
      <c r="CL146" s="93"/>
      <c r="CM146" s="93"/>
      <c r="CN146" s="93"/>
      <c r="CO146" s="93"/>
      <c r="CP146" s="93"/>
      <c r="CQ146" s="93"/>
      <c r="CR146" s="93"/>
      <c r="CS146" s="93"/>
      <c r="CT146" s="93"/>
      <c r="CU146" s="93"/>
      <c r="CV146" s="93"/>
      <c r="CW146" s="93"/>
      <c r="CX146" s="93"/>
      <c r="CY146" s="93"/>
      <c r="CZ146" s="93"/>
      <c r="DA146" s="93"/>
      <c r="DB146" s="93"/>
      <c r="DC146" s="93"/>
      <c r="DD146" s="93"/>
      <c r="DE146" s="93"/>
      <c r="DF146" s="93"/>
      <c r="DG146" s="93"/>
      <c r="DH146" s="93"/>
      <c r="DI146" s="93"/>
      <c r="DJ146" s="93"/>
      <c r="DK146" s="93"/>
      <c r="DL146" s="93"/>
      <c r="DM146" s="93"/>
      <c r="DN146" s="93"/>
    </row>
    <row r="147">
      <c r="A147" s="93"/>
      <c r="B147" s="109"/>
      <c r="D147" s="102"/>
      <c r="F147" s="103"/>
      <c r="G147" s="104"/>
      <c r="J147" s="103"/>
      <c r="K147" s="104"/>
      <c r="O147" s="105"/>
      <c r="P147" s="106"/>
      <c r="S147" s="103"/>
      <c r="T147" s="104"/>
      <c r="W147" s="103"/>
      <c r="X147" s="104"/>
      <c r="AA147" s="103"/>
      <c r="AB147" s="107"/>
      <c r="AE147" s="103"/>
      <c r="AF147" s="108"/>
      <c r="AI147" s="103"/>
      <c r="AJ147" s="108"/>
      <c r="AN147" s="164"/>
      <c r="AP147" s="103"/>
      <c r="AQ147" s="165"/>
      <c r="AT147" s="103"/>
      <c r="AU147" s="165"/>
      <c r="AY147" s="103"/>
      <c r="AZ147" s="166"/>
      <c r="BC147" s="103"/>
      <c r="BD147" s="165"/>
      <c r="BG147" s="103"/>
      <c r="BH147" s="165"/>
      <c r="BK147" s="101"/>
      <c r="BL147" s="119"/>
      <c r="BN147" s="103"/>
      <c r="BO147" s="165"/>
      <c r="BR147" s="103"/>
      <c r="BS147" s="165"/>
      <c r="BW147" s="101"/>
      <c r="BX147" s="102"/>
      <c r="BZ147" s="103"/>
      <c r="CA147" s="104"/>
      <c r="CC147" s="101"/>
      <c r="CD147" s="93"/>
      <c r="CE147" s="93"/>
      <c r="CF147" s="93"/>
      <c r="CG147" s="93"/>
      <c r="CH147" s="93"/>
      <c r="CI147" s="93"/>
      <c r="CJ147" s="93"/>
      <c r="CK147" s="93"/>
      <c r="CL147" s="93"/>
      <c r="CM147" s="93"/>
      <c r="CN147" s="93"/>
      <c r="CO147" s="93"/>
      <c r="CP147" s="93"/>
      <c r="CQ147" s="93"/>
      <c r="CR147" s="93"/>
      <c r="CS147" s="93"/>
      <c r="CT147" s="93"/>
      <c r="CU147" s="93"/>
      <c r="CV147" s="93"/>
      <c r="CW147" s="93"/>
      <c r="CX147" s="93"/>
      <c r="CY147" s="93"/>
      <c r="CZ147" s="93"/>
      <c r="DA147" s="93"/>
      <c r="DB147" s="93"/>
      <c r="DC147" s="93"/>
      <c r="DD147" s="93"/>
      <c r="DE147" s="93"/>
      <c r="DF147" s="93"/>
      <c r="DG147" s="93"/>
      <c r="DH147" s="93"/>
      <c r="DI147" s="93"/>
      <c r="DJ147" s="93"/>
      <c r="DK147" s="93"/>
      <c r="DL147" s="93"/>
      <c r="DM147" s="93"/>
      <c r="DN147" s="93"/>
    </row>
    <row r="148">
      <c r="A148" s="93"/>
      <c r="B148" s="109"/>
      <c r="D148" s="102"/>
      <c r="F148" s="103"/>
      <c r="G148" s="104"/>
      <c r="J148" s="103"/>
      <c r="K148" s="104"/>
      <c r="O148" s="105"/>
      <c r="P148" s="106"/>
      <c r="S148" s="103"/>
      <c r="T148" s="104"/>
      <c r="W148" s="103"/>
      <c r="X148" s="104"/>
      <c r="AA148" s="103"/>
      <c r="AB148" s="107"/>
      <c r="AE148" s="103"/>
      <c r="AF148" s="108"/>
      <c r="AI148" s="103"/>
      <c r="AJ148" s="108"/>
      <c r="AN148" s="164"/>
      <c r="AP148" s="103"/>
      <c r="AQ148" s="165"/>
      <c r="AT148" s="103"/>
      <c r="AU148" s="165"/>
      <c r="AY148" s="103"/>
      <c r="AZ148" s="166"/>
      <c r="BC148" s="103"/>
      <c r="BD148" s="165"/>
      <c r="BG148" s="103"/>
      <c r="BH148" s="165"/>
      <c r="BK148" s="101"/>
      <c r="BL148" s="119"/>
      <c r="BN148" s="103"/>
      <c r="BO148" s="165"/>
      <c r="BR148" s="103"/>
      <c r="BS148" s="165"/>
      <c r="BW148" s="101"/>
      <c r="BX148" s="102"/>
      <c r="BZ148" s="103"/>
      <c r="CA148" s="104"/>
      <c r="CC148" s="101"/>
      <c r="CD148" s="93"/>
      <c r="CE148" s="93"/>
      <c r="CF148" s="93"/>
      <c r="CG148" s="93"/>
      <c r="CH148" s="93"/>
      <c r="CI148" s="93"/>
      <c r="CJ148" s="93"/>
      <c r="CK148" s="93"/>
      <c r="CL148" s="93"/>
      <c r="CM148" s="93"/>
      <c r="CN148" s="93"/>
      <c r="CO148" s="93"/>
      <c r="CP148" s="93"/>
      <c r="CQ148" s="93"/>
      <c r="CR148" s="93"/>
      <c r="CS148" s="93"/>
      <c r="CT148" s="93"/>
      <c r="CU148" s="93"/>
      <c r="CV148" s="93"/>
      <c r="CW148" s="93"/>
      <c r="CX148" s="93"/>
      <c r="CY148" s="93"/>
      <c r="CZ148" s="93"/>
      <c r="DA148" s="93"/>
      <c r="DB148" s="93"/>
      <c r="DC148" s="93"/>
      <c r="DD148" s="93"/>
      <c r="DE148" s="93"/>
      <c r="DF148" s="93"/>
      <c r="DG148" s="93"/>
      <c r="DH148" s="93"/>
      <c r="DI148" s="93"/>
      <c r="DJ148" s="93"/>
      <c r="DK148" s="93"/>
      <c r="DL148" s="93"/>
      <c r="DM148" s="93"/>
      <c r="DN148" s="93"/>
    </row>
    <row r="149">
      <c r="A149" s="93"/>
      <c r="B149" s="109"/>
      <c r="D149" s="102"/>
      <c r="F149" s="103"/>
      <c r="G149" s="104"/>
      <c r="J149" s="103"/>
      <c r="K149" s="104"/>
      <c r="O149" s="105"/>
      <c r="P149" s="106"/>
      <c r="S149" s="103"/>
      <c r="T149" s="104"/>
      <c r="W149" s="103"/>
      <c r="X149" s="104"/>
      <c r="AA149" s="103"/>
      <c r="AB149" s="107"/>
      <c r="AE149" s="103"/>
      <c r="AF149" s="108"/>
      <c r="AI149" s="103"/>
      <c r="AJ149" s="108"/>
      <c r="AN149" s="164"/>
      <c r="AP149" s="103"/>
      <c r="AQ149" s="165"/>
      <c r="AT149" s="103"/>
      <c r="AU149" s="165"/>
      <c r="AY149" s="103"/>
      <c r="AZ149" s="166"/>
      <c r="BC149" s="103"/>
      <c r="BD149" s="165"/>
      <c r="BG149" s="103"/>
      <c r="BH149" s="165"/>
      <c r="BK149" s="101"/>
      <c r="BL149" s="119"/>
      <c r="BN149" s="103"/>
      <c r="BO149" s="165"/>
      <c r="BR149" s="103"/>
      <c r="BS149" s="165"/>
      <c r="BW149" s="101"/>
      <c r="BX149" s="102"/>
      <c r="BZ149" s="103"/>
      <c r="CA149" s="104"/>
      <c r="CC149" s="101"/>
      <c r="CD149" s="93"/>
      <c r="CE149" s="93"/>
      <c r="CF149" s="93"/>
      <c r="CG149" s="93"/>
      <c r="CH149" s="93"/>
      <c r="CI149" s="93"/>
      <c r="CJ149" s="93"/>
      <c r="CK149" s="93"/>
      <c r="CL149" s="93"/>
      <c r="CM149" s="93"/>
      <c r="CN149" s="93"/>
      <c r="CO149" s="93"/>
      <c r="CP149" s="93"/>
      <c r="CQ149" s="93"/>
      <c r="CR149" s="93"/>
      <c r="CS149" s="93"/>
      <c r="CT149" s="93"/>
      <c r="CU149" s="93"/>
      <c r="CV149" s="93"/>
      <c r="CW149" s="93"/>
      <c r="CX149" s="93"/>
      <c r="CY149" s="93"/>
      <c r="CZ149" s="93"/>
      <c r="DA149" s="93"/>
      <c r="DB149" s="93"/>
      <c r="DC149" s="93"/>
      <c r="DD149" s="93"/>
      <c r="DE149" s="93"/>
      <c r="DF149" s="93"/>
      <c r="DG149" s="93"/>
      <c r="DH149" s="93"/>
      <c r="DI149" s="93"/>
      <c r="DJ149" s="93"/>
      <c r="DK149" s="93"/>
      <c r="DL149" s="93"/>
      <c r="DM149" s="93"/>
      <c r="DN149" s="93"/>
    </row>
    <row r="150">
      <c r="A150" s="93"/>
      <c r="B150" s="109"/>
      <c r="D150" s="102"/>
      <c r="F150" s="103"/>
      <c r="G150" s="104"/>
      <c r="J150" s="103"/>
      <c r="K150" s="104"/>
      <c r="O150" s="105"/>
      <c r="P150" s="106"/>
      <c r="S150" s="103"/>
      <c r="T150" s="104"/>
      <c r="W150" s="103"/>
      <c r="X150" s="104"/>
      <c r="AA150" s="103"/>
      <c r="AB150" s="107"/>
      <c r="AE150" s="103"/>
      <c r="AF150" s="108"/>
      <c r="AI150" s="103"/>
      <c r="AJ150" s="108"/>
      <c r="AN150" s="164"/>
      <c r="AP150" s="103"/>
      <c r="AQ150" s="165"/>
      <c r="AT150" s="103"/>
      <c r="AU150" s="165"/>
      <c r="AY150" s="103"/>
      <c r="AZ150" s="166"/>
      <c r="BC150" s="103"/>
      <c r="BD150" s="165"/>
      <c r="BG150" s="103"/>
      <c r="BH150" s="165"/>
      <c r="BK150" s="101"/>
      <c r="BL150" s="119"/>
      <c r="BN150" s="103"/>
      <c r="BO150" s="165"/>
      <c r="BR150" s="103"/>
      <c r="BS150" s="165"/>
      <c r="BW150" s="101"/>
      <c r="BX150" s="102"/>
      <c r="BZ150" s="103"/>
      <c r="CA150" s="104"/>
      <c r="CC150" s="101"/>
      <c r="CD150" s="93"/>
      <c r="CE150" s="93"/>
      <c r="CF150" s="93"/>
      <c r="CG150" s="93"/>
      <c r="CH150" s="93"/>
      <c r="CI150" s="93"/>
      <c r="CJ150" s="93"/>
      <c r="CK150" s="93"/>
      <c r="CL150" s="93"/>
      <c r="CM150" s="93"/>
      <c r="CN150" s="93"/>
      <c r="CO150" s="93"/>
      <c r="CP150" s="93"/>
      <c r="CQ150" s="93"/>
      <c r="CR150" s="93"/>
      <c r="CS150" s="93"/>
      <c r="CT150" s="93"/>
      <c r="CU150" s="93"/>
      <c r="CV150" s="93"/>
      <c r="CW150" s="93"/>
      <c r="CX150" s="93"/>
      <c r="CY150" s="93"/>
      <c r="CZ150" s="93"/>
      <c r="DA150" s="93"/>
      <c r="DB150" s="93"/>
      <c r="DC150" s="93"/>
      <c r="DD150" s="93"/>
      <c r="DE150" s="93"/>
      <c r="DF150" s="93"/>
      <c r="DG150" s="93"/>
      <c r="DH150" s="93"/>
      <c r="DI150" s="93"/>
      <c r="DJ150" s="93"/>
      <c r="DK150" s="93"/>
      <c r="DL150" s="93"/>
      <c r="DM150" s="93"/>
      <c r="DN150" s="93"/>
    </row>
    <row r="151">
      <c r="A151" s="93"/>
      <c r="B151" s="109"/>
      <c r="D151" s="102"/>
      <c r="F151" s="103"/>
      <c r="G151" s="104"/>
      <c r="J151" s="103"/>
      <c r="K151" s="104"/>
      <c r="O151" s="105"/>
      <c r="P151" s="106"/>
      <c r="S151" s="103"/>
      <c r="T151" s="104"/>
      <c r="W151" s="103"/>
      <c r="X151" s="104"/>
      <c r="AA151" s="103"/>
      <c r="AB151" s="107"/>
      <c r="AE151" s="103"/>
      <c r="AF151" s="108"/>
      <c r="AI151" s="103"/>
      <c r="AJ151" s="108"/>
      <c r="AN151" s="164"/>
      <c r="AP151" s="103"/>
      <c r="AQ151" s="165"/>
      <c r="AT151" s="103"/>
      <c r="AU151" s="165"/>
      <c r="AY151" s="103"/>
      <c r="AZ151" s="166"/>
      <c r="BC151" s="103"/>
      <c r="BD151" s="165"/>
      <c r="BG151" s="103"/>
      <c r="BH151" s="165"/>
      <c r="BK151" s="101"/>
      <c r="BL151" s="119"/>
      <c r="BN151" s="103"/>
      <c r="BO151" s="165"/>
      <c r="BR151" s="103"/>
      <c r="BS151" s="165"/>
      <c r="BW151" s="101"/>
      <c r="BX151" s="102"/>
      <c r="BZ151" s="103"/>
      <c r="CA151" s="104"/>
      <c r="CC151" s="101"/>
      <c r="CD151" s="93"/>
      <c r="CE151" s="93"/>
      <c r="CF151" s="93"/>
      <c r="CG151" s="93"/>
      <c r="CH151" s="93"/>
      <c r="CI151" s="93"/>
      <c r="CJ151" s="93"/>
      <c r="CK151" s="93"/>
      <c r="CL151" s="93"/>
      <c r="CM151" s="93"/>
      <c r="CN151" s="93"/>
      <c r="CO151" s="93"/>
      <c r="CP151" s="93"/>
      <c r="CQ151" s="93"/>
      <c r="CR151" s="93"/>
      <c r="CS151" s="93"/>
      <c r="CT151" s="93"/>
      <c r="CU151" s="93"/>
      <c r="CV151" s="93"/>
      <c r="CW151" s="93"/>
      <c r="CX151" s="93"/>
      <c r="CY151" s="93"/>
      <c r="CZ151" s="93"/>
      <c r="DA151" s="93"/>
      <c r="DB151" s="93"/>
      <c r="DC151" s="93"/>
      <c r="DD151" s="93"/>
      <c r="DE151" s="93"/>
      <c r="DF151" s="93"/>
      <c r="DG151" s="93"/>
      <c r="DH151" s="93"/>
      <c r="DI151" s="93"/>
      <c r="DJ151" s="93"/>
      <c r="DK151" s="93"/>
      <c r="DL151" s="93"/>
      <c r="DM151" s="93"/>
      <c r="DN151" s="93"/>
    </row>
    <row r="152">
      <c r="A152" s="93"/>
      <c r="B152" s="109"/>
      <c r="D152" s="102"/>
      <c r="F152" s="103"/>
      <c r="G152" s="104"/>
      <c r="J152" s="103"/>
      <c r="K152" s="104"/>
      <c r="O152" s="105"/>
      <c r="P152" s="106"/>
      <c r="S152" s="103"/>
      <c r="T152" s="104"/>
      <c r="W152" s="103"/>
      <c r="X152" s="104"/>
      <c r="AA152" s="103"/>
      <c r="AB152" s="107"/>
      <c r="AE152" s="103"/>
      <c r="AF152" s="108"/>
      <c r="AI152" s="103"/>
      <c r="AJ152" s="108"/>
      <c r="AN152" s="164"/>
      <c r="AP152" s="103"/>
      <c r="AQ152" s="165"/>
      <c r="AT152" s="103"/>
      <c r="AU152" s="165"/>
      <c r="AY152" s="103"/>
      <c r="AZ152" s="166"/>
      <c r="BC152" s="103"/>
      <c r="BD152" s="165"/>
      <c r="BG152" s="103"/>
      <c r="BH152" s="165"/>
      <c r="BK152" s="101"/>
      <c r="BL152" s="119"/>
      <c r="BN152" s="103"/>
      <c r="BO152" s="165"/>
      <c r="BR152" s="103"/>
      <c r="BS152" s="165"/>
      <c r="BW152" s="101"/>
      <c r="BX152" s="102"/>
      <c r="BZ152" s="103"/>
      <c r="CA152" s="104"/>
      <c r="CC152" s="101"/>
      <c r="CD152" s="93"/>
      <c r="CE152" s="93"/>
      <c r="CF152" s="93"/>
      <c r="CG152" s="93"/>
      <c r="CH152" s="93"/>
      <c r="CI152" s="93"/>
      <c r="CJ152" s="93"/>
      <c r="CK152" s="93"/>
      <c r="CL152" s="93"/>
      <c r="CM152" s="93"/>
      <c r="CN152" s="93"/>
      <c r="CO152" s="93"/>
      <c r="CP152" s="93"/>
      <c r="CQ152" s="93"/>
      <c r="CR152" s="93"/>
      <c r="CS152" s="93"/>
      <c r="CT152" s="93"/>
      <c r="CU152" s="93"/>
      <c r="CV152" s="93"/>
      <c r="CW152" s="93"/>
      <c r="CX152" s="93"/>
      <c r="CY152" s="93"/>
      <c r="CZ152" s="93"/>
      <c r="DA152" s="93"/>
      <c r="DB152" s="93"/>
      <c r="DC152" s="93"/>
      <c r="DD152" s="93"/>
      <c r="DE152" s="93"/>
      <c r="DF152" s="93"/>
      <c r="DG152" s="93"/>
      <c r="DH152" s="93"/>
      <c r="DI152" s="93"/>
      <c r="DJ152" s="93"/>
      <c r="DK152" s="93"/>
      <c r="DL152" s="93"/>
      <c r="DM152" s="93"/>
      <c r="DN152" s="93"/>
    </row>
    <row r="153">
      <c r="A153" s="93"/>
      <c r="B153" s="109"/>
      <c r="D153" s="102"/>
      <c r="F153" s="103"/>
      <c r="G153" s="104"/>
      <c r="J153" s="103"/>
      <c r="K153" s="104"/>
      <c r="O153" s="105"/>
      <c r="P153" s="106"/>
      <c r="S153" s="103"/>
      <c r="T153" s="104"/>
      <c r="W153" s="103"/>
      <c r="X153" s="104"/>
      <c r="AA153" s="103"/>
      <c r="AB153" s="107"/>
      <c r="AE153" s="103"/>
      <c r="AF153" s="108"/>
      <c r="AI153" s="103"/>
      <c r="AJ153" s="108"/>
      <c r="AN153" s="164"/>
      <c r="AP153" s="103"/>
      <c r="AQ153" s="165"/>
      <c r="AT153" s="103"/>
      <c r="AU153" s="165"/>
      <c r="AY153" s="103"/>
      <c r="AZ153" s="166"/>
      <c r="BC153" s="103"/>
      <c r="BD153" s="165"/>
      <c r="BG153" s="103"/>
      <c r="BH153" s="165"/>
      <c r="BK153" s="101"/>
      <c r="BL153" s="119"/>
      <c r="BN153" s="103"/>
      <c r="BO153" s="165"/>
      <c r="BR153" s="103"/>
      <c r="BS153" s="165"/>
      <c r="BW153" s="101"/>
      <c r="BX153" s="102"/>
      <c r="BZ153" s="103"/>
      <c r="CA153" s="104"/>
      <c r="CC153" s="101"/>
      <c r="CD153" s="93"/>
      <c r="CE153" s="93"/>
      <c r="CF153" s="93"/>
      <c r="CG153" s="93"/>
      <c r="CH153" s="93"/>
      <c r="CI153" s="93"/>
      <c r="CJ153" s="93"/>
      <c r="CK153" s="93"/>
      <c r="CL153" s="93"/>
      <c r="CM153" s="93"/>
      <c r="CN153" s="93"/>
      <c r="CO153" s="93"/>
      <c r="CP153" s="93"/>
      <c r="CQ153" s="93"/>
      <c r="CR153" s="93"/>
      <c r="CS153" s="93"/>
      <c r="CT153" s="93"/>
      <c r="CU153" s="93"/>
      <c r="CV153" s="93"/>
      <c r="CW153" s="93"/>
      <c r="CX153" s="93"/>
      <c r="CY153" s="93"/>
      <c r="CZ153" s="93"/>
      <c r="DA153" s="93"/>
      <c r="DB153" s="93"/>
      <c r="DC153" s="93"/>
      <c r="DD153" s="93"/>
      <c r="DE153" s="93"/>
      <c r="DF153" s="93"/>
      <c r="DG153" s="93"/>
      <c r="DH153" s="93"/>
      <c r="DI153" s="93"/>
      <c r="DJ153" s="93"/>
      <c r="DK153" s="93"/>
      <c r="DL153" s="93"/>
      <c r="DM153" s="93"/>
      <c r="DN153" s="93"/>
    </row>
    <row r="154">
      <c r="A154" s="93"/>
      <c r="B154" s="109"/>
      <c r="D154" s="102"/>
      <c r="F154" s="103"/>
      <c r="G154" s="104"/>
      <c r="J154" s="103"/>
      <c r="K154" s="104"/>
      <c r="O154" s="105"/>
      <c r="P154" s="106"/>
      <c r="S154" s="103"/>
      <c r="T154" s="104"/>
      <c r="W154" s="103"/>
      <c r="X154" s="104"/>
      <c r="AA154" s="103"/>
      <c r="AB154" s="107"/>
      <c r="AE154" s="103"/>
      <c r="AF154" s="108"/>
      <c r="AI154" s="103"/>
      <c r="AJ154" s="108"/>
      <c r="AN154" s="164"/>
      <c r="AP154" s="103"/>
      <c r="AQ154" s="165"/>
      <c r="AT154" s="103"/>
      <c r="AU154" s="165"/>
      <c r="AY154" s="103"/>
      <c r="AZ154" s="166"/>
      <c r="BC154" s="103"/>
      <c r="BD154" s="165"/>
      <c r="BG154" s="103"/>
      <c r="BH154" s="165"/>
      <c r="BK154" s="101"/>
      <c r="BL154" s="119"/>
      <c r="BN154" s="103"/>
      <c r="BO154" s="165"/>
      <c r="BR154" s="103"/>
      <c r="BS154" s="165"/>
      <c r="BW154" s="101"/>
      <c r="BX154" s="102"/>
      <c r="BZ154" s="103"/>
      <c r="CA154" s="104"/>
      <c r="CC154" s="101"/>
      <c r="CD154" s="93"/>
      <c r="CE154" s="93"/>
      <c r="CF154" s="93"/>
      <c r="CG154" s="93"/>
      <c r="CH154" s="93"/>
      <c r="CI154" s="93"/>
      <c r="CJ154" s="93"/>
      <c r="CK154" s="93"/>
      <c r="CL154" s="93"/>
      <c r="CM154" s="93"/>
      <c r="CN154" s="93"/>
      <c r="CO154" s="93"/>
      <c r="CP154" s="93"/>
      <c r="CQ154" s="93"/>
      <c r="CR154" s="93"/>
      <c r="CS154" s="93"/>
      <c r="CT154" s="93"/>
      <c r="CU154" s="93"/>
      <c r="CV154" s="93"/>
      <c r="CW154" s="93"/>
      <c r="CX154" s="93"/>
      <c r="CY154" s="93"/>
      <c r="CZ154" s="93"/>
      <c r="DA154" s="93"/>
      <c r="DB154" s="93"/>
      <c r="DC154" s="93"/>
      <c r="DD154" s="93"/>
      <c r="DE154" s="93"/>
      <c r="DF154" s="93"/>
      <c r="DG154" s="93"/>
      <c r="DH154" s="93"/>
      <c r="DI154" s="93"/>
      <c r="DJ154" s="93"/>
      <c r="DK154" s="93"/>
      <c r="DL154" s="93"/>
      <c r="DM154" s="93"/>
      <c r="DN154" s="93"/>
    </row>
    <row r="155">
      <c r="A155" s="93"/>
      <c r="B155" s="109"/>
      <c r="D155" s="102"/>
      <c r="F155" s="103"/>
      <c r="G155" s="104"/>
      <c r="J155" s="103"/>
      <c r="K155" s="104"/>
      <c r="O155" s="105"/>
      <c r="P155" s="106"/>
      <c r="S155" s="103"/>
      <c r="T155" s="104"/>
      <c r="W155" s="103"/>
      <c r="X155" s="104"/>
      <c r="AA155" s="103"/>
      <c r="AB155" s="107"/>
      <c r="AE155" s="103"/>
      <c r="AF155" s="108"/>
      <c r="AI155" s="103"/>
      <c r="AJ155" s="108"/>
      <c r="AN155" s="164"/>
      <c r="AP155" s="103"/>
      <c r="AQ155" s="165"/>
      <c r="AT155" s="103"/>
      <c r="AU155" s="165"/>
      <c r="AY155" s="103"/>
      <c r="AZ155" s="166"/>
      <c r="BC155" s="103"/>
      <c r="BD155" s="165"/>
      <c r="BG155" s="103"/>
      <c r="BH155" s="165"/>
      <c r="BK155" s="101"/>
      <c r="BL155" s="119"/>
      <c r="BN155" s="103"/>
      <c r="BO155" s="165"/>
      <c r="BR155" s="103"/>
      <c r="BS155" s="165"/>
      <c r="BW155" s="101"/>
      <c r="BX155" s="102"/>
      <c r="BZ155" s="103"/>
      <c r="CA155" s="104"/>
      <c r="CC155" s="101"/>
      <c r="CD155" s="93"/>
      <c r="CE155" s="93"/>
      <c r="CF155" s="93"/>
      <c r="CG155" s="93"/>
      <c r="CH155" s="93"/>
      <c r="CI155" s="93"/>
      <c r="CJ155" s="93"/>
      <c r="CK155" s="93"/>
      <c r="CL155" s="93"/>
      <c r="CM155" s="93"/>
      <c r="CN155" s="93"/>
      <c r="CO155" s="93"/>
      <c r="CP155" s="93"/>
      <c r="CQ155" s="93"/>
      <c r="CR155" s="93"/>
      <c r="CS155" s="93"/>
      <c r="CT155" s="93"/>
      <c r="CU155" s="93"/>
      <c r="CV155" s="93"/>
      <c r="CW155" s="93"/>
      <c r="CX155" s="93"/>
      <c r="CY155" s="93"/>
      <c r="CZ155" s="93"/>
      <c r="DA155" s="93"/>
      <c r="DB155" s="93"/>
      <c r="DC155" s="93"/>
      <c r="DD155" s="93"/>
      <c r="DE155" s="93"/>
      <c r="DF155" s="93"/>
      <c r="DG155" s="93"/>
      <c r="DH155" s="93"/>
      <c r="DI155" s="93"/>
      <c r="DJ155" s="93"/>
      <c r="DK155" s="93"/>
      <c r="DL155" s="93"/>
      <c r="DM155" s="93"/>
      <c r="DN155" s="93"/>
    </row>
    <row r="156">
      <c r="A156" s="93"/>
      <c r="B156" s="109"/>
      <c r="D156" s="102"/>
      <c r="F156" s="103"/>
      <c r="G156" s="104"/>
      <c r="J156" s="103"/>
      <c r="K156" s="104"/>
      <c r="O156" s="105"/>
      <c r="P156" s="106"/>
      <c r="S156" s="103"/>
      <c r="T156" s="104"/>
      <c r="W156" s="103"/>
      <c r="X156" s="104"/>
      <c r="AA156" s="103"/>
      <c r="AB156" s="107"/>
      <c r="AE156" s="103"/>
      <c r="AF156" s="108"/>
      <c r="AI156" s="103"/>
      <c r="AJ156" s="108"/>
      <c r="AN156" s="164"/>
      <c r="AP156" s="103"/>
      <c r="AQ156" s="165"/>
      <c r="AT156" s="103"/>
      <c r="AU156" s="165"/>
      <c r="AY156" s="103"/>
      <c r="AZ156" s="166"/>
      <c r="BC156" s="103"/>
      <c r="BD156" s="165"/>
      <c r="BG156" s="103"/>
      <c r="BH156" s="165"/>
      <c r="BK156" s="101"/>
      <c r="BL156" s="119"/>
      <c r="BN156" s="103"/>
      <c r="BO156" s="165"/>
      <c r="BR156" s="103"/>
      <c r="BS156" s="165"/>
      <c r="BW156" s="101"/>
      <c r="BX156" s="102"/>
      <c r="BZ156" s="103"/>
      <c r="CA156" s="104"/>
      <c r="CC156" s="101"/>
      <c r="CD156" s="93"/>
      <c r="CE156" s="93"/>
      <c r="CF156" s="93"/>
      <c r="CG156" s="93"/>
      <c r="CH156" s="93"/>
      <c r="CI156" s="93"/>
      <c r="CJ156" s="93"/>
      <c r="CK156" s="93"/>
      <c r="CL156" s="93"/>
      <c r="CM156" s="93"/>
      <c r="CN156" s="93"/>
      <c r="CO156" s="93"/>
      <c r="CP156" s="93"/>
      <c r="CQ156" s="93"/>
      <c r="CR156" s="93"/>
      <c r="CS156" s="93"/>
      <c r="CT156" s="93"/>
      <c r="CU156" s="93"/>
      <c r="CV156" s="93"/>
      <c r="CW156" s="93"/>
      <c r="CX156" s="93"/>
      <c r="CY156" s="93"/>
      <c r="CZ156" s="93"/>
      <c r="DA156" s="93"/>
      <c r="DB156" s="93"/>
      <c r="DC156" s="93"/>
      <c r="DD156" s="93"/>
      <c r="DE156" s="93"/>
      <c r="DF156" s="93"/>
      <c r="DG156" s="93"/>
      <c r="DH156" s="93"/>
      <c r="DI156" s="93"/>
      <c r="DJ156" s="93"/>
      <c r="DK156" s="93"/>
      <c r="DL156" s="93"/>
      <c r="DM156" s="93"/>
      <c r="DN156" s="93"/>
    </row>
    <row r="157">
      <c r="A157" s="93"/>
      <c r="B157" s="109"/>
      <c r="D157" s="102"/>
      <c r="F157" s="103"/>
      <c r="G157" s="104"/>
      <c r="J157" s="103"/>
      <c r="K157" s="104"/>
      <c r="O157" s="105"/>
      <c r="P157" s="106"/>
      <c r="S157" s="103"/>
      <c r="T157" s="104"/>
      <c r="W157" s="103"/>
      <c r="X157" s="104"/>
      <c r="AA157" s="103"/>
      <c r="AB157" s="107"/>
      <c r="AE157" s="103"/>
      <c r="AF157" s="108"/>
      <c r="AI157" s="103"/>
      <c r="AJ157" s="108"/>
      <c r="AN157" s="164"/>
      <c r="AP157" s="103"/>
      <c r="AQ157" s="165"/>
      <c r="AT157" s="103"/>
      <c r="AU157" s="165"/>
      <c r="AY157" s="103"/>
      <c r="AZ157" s="166"/>
      <c r="BC157" s="103"/>
      <c r="BD157" s="165"/>
      <c r="BG157" s="103"/>
      <c r="BH157" s="165"/>
      <c r="BK157" s="101"/>
      <c r="BL157" s="119"/>
      <c r="BN157" s="103"/>
      <c r="BO157" s="165"/>
      <c r="BR157" s="103"/>
      <c r="BS157" s="165"/>
      <c r="BW157" s="101"/>
      <c r="BX157" s="102"/>
      <c r="BZ157" s="103"/>
      <c r="CA157" s="104"/>
      <c r="CC157" s="101"/>
      <c r="CD157" s="93"/>
      <c r="CE157" s="93"/>
      <c r="CF157" s="93"/>
      <c r="CG157" s="93"/>
      <c r="CH157" s="93"/>
      <c r="CI157" s="93"/>
      <c r="CJ157" s="93"/>
      <c r="CK157" s="93"/>
      <c r="CL157" s="93"/>
      <c r="CM157" s="93"/>
      <c r="CN157" s="93"/>
      <c r="CO157" s="93"/>
      <c r="CP157" s="93"/>
      <c r="CQ157" s="93"/>
      <c r="CR157" s="93"/>
      <c r="CS157" s="93"/>
      <c r="CT157" s="93"/>
      <c r="CU157" s="93"/>
      <c r="CV157" s="93"/>
      <c r="CW157" s="93"/>
      <c r="CX157" s="93"/>
      <c r="CY157" s="93"/>
      <c r="CZ157" s="93"/>
      <c r="DA157" s="93"/>
      <c r="DB157" s="93"/>
      <c r="DC157" s="93"/>
      <c r="DD157" s="93"/>
      <c r="DE157" s="93"/>
      <c r="DF157" s="93"/>
      <c r="DG157" s="93"/>
      <c r="DH157" s="93"/>
      <c r="DI157" s="93"/>
      <c r="DJ157" s="93"/>
      <c r="DK157" s="93"/>
      <c r="DL157" s="93"/>
      <c r="DM157" s="93"/>
      <c r="DN157" s="93"/>
    </row>
    <row r="158">
      <c r="A158" s="93"/>
      <c r="B158" s="109"/>
      <c r="D158" s="102"/>
      <c r="F158" s="103"/>
      <c r="G158" s="104"/>
      <c r="J158" s="103"/>
      <c r="K158" s="104"/>
      <c r="O158" s="105"/>
      <c r="P158" s="106"/>
      <c r="S158" s="103"/>
      <c r="T158" s="104"/>
      <c r="W158" s="103"/>
      <c r="X158" s="104"/>
      <c r="AA158" s="103"/>
      <c r="AB158" s="107"/>
      <c r="AE158" s="103"/>
      <c r="AF158" s="108"/>
      <c r="AI158" s="103"/>
      <c r="AJ158" s="108"/>
      <c r="AN158" s="164"/>
      <c r="AP158" s="103"/>
      <c r="AQ158" s="165"/>
      <c r="AT158" s="103"/>
      <c r="AU158" s="165"/>
      <c r="AY158" s="103"/>
      <c r="AZ158" s="166"/>
      <c r="BC158" s="103"/>
      <c r="BD158" s="165"/>
      <c r="BG158" s="103"/>
      <c r="BH158" s="165"/>
      <c r="BK158" s="101"/>
      <c r="BL158" s="119"/>
      <c r="BN158" s="103"/>
      <c r="BO158" s="165"/>
      <c r="BR158" s="103"/>
      <c r="BS158" s="165"/>
      <c r="BW158" s="101"/>
      <c r="BX158" s="102"/>
      <c r="BZ158" s="103"/>
      <c r="CA158" s="104"/>
      <c r="CC158" s="101"/>
      <c r="CD158" s="93"/>
      <c r="CE158" s="93"/>
      <c r="CF158" s="93"/>
      <c r="CG158" s="93"/>
      <c r="CH158" s="93"/>
      <c r="CI158" s="93"/>
      <c r="CJ158" s="93"/>
      <c r="CK158" s="93"/>
      <c r="CL158" s="93"/>
      <c r="CM158" s="93"/>
      <c r="CN158" s="93"/>
      <c r="CO158" s="93"/>
      <c r="CP158" s="93"/>
      <c r="CQ158" s="93"/>
      <c r="CR158" s="93"/>
      <c r="CS158" s="93"/>
      <c r="CT158" s="93"/>
      <c r="CU158" s="93"/>
      <c r="CV158" s="93"/>
      <c r="CW158" s="93"/>
      <c r="CX158" s="93"/>
      <c r="CY158" s="93"/>
      <c r="CZ158" s="93"/>
      <c r="DA158" s="93"/>
      <c r="DB158" s="93"/>
      <c r="DC158" s="93"/>
      <c r="DD158" s="93"/>
      <c r="DE158" s="93"/>
      <c r="DF158" s="93"/>
      <c r="DG158" s="93"/>
      <c r="DH158" s="93"/>
      <c r="DI158" s="93"/>
      <c r="DJ158" s="93"/>
      <c r="DK158" s="93"/>
      <c r="DL158" s="93"/>
      <c r="DM158" s="93"/>
      <c r="DN158" s="93"/>
    </row>
    <row r="159">
      <c r="A159" s="93"/>
      <c r="B159" s="177"/>
      <c r="C159" s="10"/>
      <c r="D159" s="110"/>
      <c r="E159" s="10"/>
      <c r="F159" s="111"/>
      <c r="G159" s="112"/>
      <c r="H159" s="10"/>
      <c r="I159" s="10"/>
      <c r="J159" s="111"/>
      <c r="K159" s="112"/>
      <c r="L159" s="10"/>
      <c r="M159" s="10"/>
      <c r="N159" s="10"/>
      <c r="O159" s="113"/>
      <c r="P159" s="114"/>
      <c r="Q159" s="10"/>
      <c r="R159" s="10"/>
      <c r="S159" s="111"/>
      <c r="T159" s="112"/>
      <c r="U159" s="10"/>
      <c r="V159" s="10"/>
      <c r="W159" s="111"/>
      <c r="X159" s="112"/>
      <c r="Y159" s="10"/>
      <c r="Z159" s="10"/>
      <c r="AA159" s="111"/>
      <c r="AB159" s="115"/>
      <c r="AC159" s="10"/>
      <c r="AD159" s="10"/>
      <c r="AE159" s="111"/>
      <c r="AF159" s="116"/>
      <c r="AG159" s="10"/>
      <c r="AH159" s="10"/>
      <c r="AI159" s="111"/>
      <c r="AJ159" s="116"/>
      <c r="AK159" s="10"/>
      <c r="AL159" s="10"/>
      <c r="AM159" s="10"/>
      <c r="AN159" s="169"/>
      <c r="AO159" s="10"/>
      <c r="AP159" s="111"/>
      <c r="AQ159" s="170"/>
      <c r="AR159" s="10"/>
      <c r="AS159" s="10"/>
      <c r="AT159" s="111"/>
      <c r="AU159" s="170"/>
      <c r="AV159" s="10"/>
      <c r="AW159" s="10"/>
      <c r="AX159" s="10"/>
      <c r="AY159" s="111"/>
      <c r="AZ159" s="171"/>
      <c r="BA159" s="10"/>
      <c r="BB159" s="10"/>
      <c r="BC159" s="111"/>
      <c r="BD159" s="170"/>
      <c r="BE159" s="10"/>
      <c r="BF159" s="10"/>
      <c r="BG159" s="111"/>
      <c r="BH159" s="170"/>
      <c r="BI159" s="10"/>
      <c r="BJ159" s="10"/>
      <c r="BK159" s="11"/>
      <c r="BL159" s="119"/>
      <c r="BN159" s="103"/>
      <c r="BO159" s="165"/>
      <c r="BR159" s="103"/>
      <c r="BS159" s="165"/>
      <c r="BW159" s="101"/>
      <c r="BX159" s="102"/>
      <c r="BZ159" s="103"/>
      <c r="CA159" s="104"/>
      <c r="CC159" s="101"/>
      <c r="CD159" s="93"/>
      <c r="CE159" s="93"/>
      <c r="CF159" s="93"/>
      <c r="CG159" s="93"/>
      <c r="CH159" s="93"/>
      <c r="CI159" s="93"/>
      <c r="CJ159" s="93"/>
      <c r="CK159" s="93"/>
      <c r="CL159" s="93"/>
      <c r="CM159" s="93"/>
      <c r="CN159" s="93"/>
      <c r="CO159" s="93"/>
      <c r="CP159" s="93"/>
      <c r="CQ159" s="93"/>
      <c r="CR159" s="93"/>
      <c r="CS159" s="93"/>
      <c r="CT159" s="93"/>
      <c r="CU159" s="93"/>
      <c r="CV159" s="93"/>
      <c r="CW159" s="93"/>
      <c r="CX159" s="93"/>
      <c r="CY159" s="93"/>
      <c r="CZ159" s="93"/>
      <c r="DA159" s="93"/>
      <c r="DB159" s="93"/>
      <c r="DC159" s="93"/>
      <c r="DD159" s="93"/>
      <c r="DE159" s="93"/>
      <c r="DF159" s="93"/>
      <c r="DG159" s="93"/>
      <c r="DH159" s="93"/>
      <c r="DI159" s="93"/>
      <c r="DJ159" s="93"/>
      <c r="DK159" s="93"/>
      <c r="DL159" s="93"/>
      <c r="DM159" s="93"/>
      <c r="DN159" s="93"/>
    </row>
    <row r="160">
      <c r="A160" s="93"/>
      <c r="B160" s="118"/>
      <c r="C160" s="118"/>
      <c r="D160" s="93"/>
      <c r="E160" s="93"/>
      <c r="F160" s="93"/>
      <c r="G160" s="93"/>
      <c r="H160" s="93"/>
      <c r="I160" s="93"/>
      <c r="J160" s="93"/>
      <c r="K160" s="93"/>
      <c r="L160" s="93"/>
      <c r="M160" s="93"/>
      <c r="N160" s="93"/>
      <c r="O160" s="93"/>
      <c r="P160" s="94"/>
      <c r="AH160" s="94"/>
      <c r="AZ160" s="94"/>
      <c r="BI160" s="94"/>
      <c r="CA160" s="94"/>
      <c r="CJ160" s="94"/>
      <c r="DB160" s="94"/>
      <c r="DK160" s="93"/>
      <c r="DL160" s="93"/>
      <c r="DM160" s="93"/>
      <c r="DN160" s="93"/>
    </row>
    <row r="161">
      <c r="A161" s="93"/>
      <c r="B161" s="95"/>
      <c r="C161" s="18"/>
      <c r="D161" s="178"/>
      <c r="E161" s="17"/>
      <c r="F161" s="17"/>
      <c r="G161" s="161"/>
      <c r="H161" s="17"/>
      <c r="I161" s="18"/>
      <c r="J161" s="161"/>
      <c r="K161" s="17"/>
      <c r="L161" s="18"/>
      <c r="M161" s="163"/>
      <c r="N161" s="17"/>
      <c r="O161" s="17"/>
      <c r="P161" s="162"/>
      <c r="Q161" s="17"/>
      <c r="R161" s="17"/>
      <c r="S161" s="163"/>
      <c r="T161" s="17"/>
      <c r="U161" s="17"/>
      <c r="V161" s="163"/>
      <c r="W161" s="17"/>
      <c r="X161" s="17"/>
      <c r="Y161" s="163"/>
      <c r="Z161" s="17"/>
      <c r="AA161" s="17"/>
      <c r="AB161" s="163"/>
      <c r="AC161" s="17"/>
      <c r="AD161" s="17"/>
      <c r="AE161" s="163"/>
      <c r="AF161" s="17"/>
      <c r="AG161" s="17"/>
      <c r="AH161" s="162"/>
      <c r="AI161" s="17"/>
      <c r="AJ161" s="17"/>
      <c r="AK161" s="163"/>
      <c r="AL161" s="17"/>
      <c r="AM161" s="17"/>
      <c r="AN161" s="163"/>
      <c r="AO161" s="17"/>
      <c r="AP161" s="17"/>
      <c r="AQ161" s="163"/>
      <c r="AR161" s="17"/>
      <c r="AS161" s="17"/>
      <c r="AT161" s="163"/>
      <c r="AU161" s="17"/>
      <c r="AV161" s="17"/>
      <c r="AW161" s="163"/>
      <c r="AX161" s="17"/>
      <c r="AY161" s="17"/>
      <c r="AZ161" s="162"/>
      <c r="BA161" s="17"/>
      <c r="BB161" s="17"/>
      <c r="BC161" s="163"/>
      <c r="BD161" s="17"/>
      <c r="BE161" s="17"/>
      <c r="BF161" s="163"/>
      <c r="BG161" s="17"/>
      <c r="BH161" s="17"/>
      <c r="BI161" s="162"/>
      <c r="BJ161" s="17"/>
      <c r="BK161" s="17"/>
      <c r="BL161" s="163"/>
      <c r="BM161" s="17"/>
      <c r="BN161" s="17"/>
      <c r="BO161" s="163"/>
      <c r="BP161" s="17"/>
      <c r="BQ161" s="17"/>
      <c r="BR161" s="163"/>
      <c r="BS161" s="17"/>
      <c r="BT161" s="17"/>
      <c r="BU161" s="163"/>
      <c r="BV161" s="17"/>
      <c r="BW161" s="17"/>
      <c r="BX161" s="163"/>
      <c r="BY161" s="17"/>
      <c r="BZ161" s="17"/>
      <c r="CA161" s="162"/>
      <c r="CB161" s="17"/>
      <c r="CC161" s="17"/>
      <c r="CD161" s="163"/>
      <c r="CE161" s="17"/>
      <c r="CF161" s="17"/>
      <c r="CG161" s="163"/>
      <c r="CH161" s="17"/>
      <c r="CI161" s="17"/>
      <c r="CJ161" s="179"/>
      <c r="CK161" s="4"/>
      <c r="CL161" s="4"/>
      <c r="CM161" s="180"/>
      <c r="CN161" s="4"/>
      <c r="CO161" s="4"/>
      <c r="CP161" s="180"/>
      <c r="CQ161" s="4"/>
      <c r="CR161" s="4"/>
      <c r="CS161" s="180"/>
      <c r="CT161" s="4"/>
      <c r="CU161" s="4"/>
      <c r="CV161" s="180"/>
      <c r="CW161" s="4"/>
      <c r="CX161" s="4"/>
      <c r="CY161" s="180"/>
      <c r="CZ161" s="4"/>
      <c r="DA161" s="4"/>
      <c r="DB161" s="162"/>
      <c r="DC161" s="17"/>
      <c r="DD161" s="17"/>
      <c r="DE161" s="163"/>
      <c r="DF161" s="17"/>
      <c r="DG161" s="17"/>
      <c r="DH161" s="163"/>
      <c r="DI161" s="17"/>
      <c r="DJ161" s="17"/>
      <c r="DK161" s="93"/>
      <c r="DL161" s="93"/>
      <c r="DM161" s="93"/>
      <c r="DN161" s="93"/>
    </row>
    <row r="162">
      <c r="A162" s="93"/>
      <c r="B162" s="181"/>
      <c r="C162" s="4"/>
      <c r="D162" s="182"/>
      <c r="E162" s="4"/>
      <c r="F162" s="4"/>
      <c r="G162" s="183"/>
      <c r="H162" s="4"/>
      <c r="I162" s="5"/>
      <c r="J162" s="184"/>
      <c r="K162" s="4"/>
      <c r="L162" s="5"/>
      <c r="M162" s="184"/>
      <c r="N162" s="4"/>
      <c r="O162" s="4"/>
      <c r="P162" s="120"/>
      <c r="Q162" s="4"/>
      <c r="R162" s="4"/>
      <c r="S162" s="124"/>
      <c r="T162" s="4"/>
      <c r="U162" s="4"/>
      <c r="V162" s="124"/>
      <c r="W162" s="4"/>
      <c r="X162" s="4"/>
      <c r="Y162" s="124"/>
      <c r="Z162" s="4"/>
      <c r="AA162" s="4"/>
      <c r="AB162" s="124"/>
      <c r="AC162" s="4"/>
      <c r="AD162" s="4"/>
      <c r="AE162" s="124"/>
      <c r="AF162" s="4"/>
      <c r="AG162" s="5"/>
      <c r="AH162" s="93"/>
      <c r="AK162" s="93"/>
      <c r="AN162" s="93"/>
      <c r="AQ162" s="93"/>
      <c r="AT162" s="93"/>
      <c r="AW162" s="93"/>
      <c r="AZ162" s="102"/>
      <c r="BC162" s="93"/>
      <c r="BF162" s="93"/>
      <c r="BI162" s="102"/>
      <c r="BL162" s="93"/>
      <c r="BO162" s="93"/>
      <c r="BR162" s="93"/>
      <c r="BU162" s="93"/>
      <c r="BX162" s="93"/>
      <c r="CA162" s="102"/>
      <c r="CD162" s="93"/>
      <c r="CG162" s="93"/>
      <c r="CJ162" s="120"/>
      <c r="CK162" s="4"/>
      <c r="CL162" s="4"/>
      <c r="CM162" s="124"/>
      <c r="CN162" s="4"/>
      <c r="CO162" s="4"/>
      <c r="CP162" s="124"/>
      <c r="CQ162" s="4"/>
      <c r="CR162" s="4"/>
      <c r="CS162" s="124"/>
      <c r="CT162" s="4"/>
      <c r="CU162" s="4"/>
      <c r="CV162" s="124"/>
      <c r="CW162" s="4"/>
      <c r="CX162" s="4"/>
      <c r="CY162" s="124"/>
      <c r="CZ162" s="4"/>
      <c r="DA162" s="4"/>
      <c r="DB162" s="102"/>
      <c r="DE162" s="93"/>
      <c r="DH162" s="93"/>
      <c r="DK162" s="93"/>
      <c r="DL162" s="93"/>
      <c r="DM162" s="93"/>
      <c r="DN162" s="93"/>
    </row>
    <row r="163">
      <c r="A163" s="93"/>
      <c r="B163" s="109"/>
      <c r="D163" s="109"/>
      <c r="G163" s="118"/>
      <c r="I163" s="101"/>
      <c r="J163" s="93"/>
      <c r="L163" s="101"/>
      <c r="M163" s="93"/>
      <c r="P163" s="102"/>
      <c r="S163" s="93"/>
      <c r="V163" s="93"/>
      <c r="Y163" s="93"/>
      <c r="AB163" s="93"/>
      <c r="AE163" s="93"/>
      <c r="AG163" s="101"/>
      <c r="AH163" s="93"/>
      <c r="AK163" s="93"/>
      <c r="AN163" s="93"/>
      <c r="AQ163" s="93"/>
      <c r="AT163" s="93"/>
      <c r="AW163" s="93"/>
      <c r="AZ163" s="102"/>
      <c r="BC163" s="93"/>
      <c r="BF163" s="93"/>
      <c r="BI163" s="102"/>
      <c r="BL163" s="93"/>
      <c r="BO163" s="93"/>
      <c r="BR163" s="93"/>
      <c r="BU163" s="93"/>
      <c r="BX163" s="93"/>
      <c r="CA163" s="102"/>
      <c r="CD163" s="93"/>
      <c r="CG163" s="93"/>
      <c r="CJ163" s="102"/>
      <c r="CM163" s="93"/>
      <c r="CP163" s="93"/>
      <c r="CS163" s="93"/>
      <c r="CV163" s="93"/>
      <c r="CY163" s="93"/>
      <c r="DB163" s="102"/>
      <c r="DE163" s="93"/>
      <c r="DH163" s="93"/>
      <c r="DK163" s="93"/>
      <c r="DL163" s="93"/>
      <c r="DM163" s="93"/>
      <c r="DN163" s="93"/>
    </row>
    <row r="164">
      <c r="A164" s="93"/>
      <c r="B164" s="109"/>
      <c r="D164" s="109"/>
      <c r="G164" s="118"/>
      <c r="I164" s="101"/>
      <c r="J164" s="93"/>
      <c r="L164" s="101"/>
      <c r="M164" s="93"/>
      <c r="P164" s="102"/>
      <c r="S164" s="93"/>
      <c r="V164" s="93"/>
      <c r="Y164" s="93"/>
      <c r="AB164" s="93"/>
      <c r="AE164" s="93"/>
      <c r="AG164" s="101"/>
      <c r="AH164" s="93"/>
      <c r="AK164" s="93"/>
      <c r="AN164" s="93"/>
      <c r="AQ164" s="93"/>
      <c r="AT164" s="93"/>
      <c r="AW164" s="93"/>
      <c r="AZ164" s="102"/>
      <c r="BC164" s="93"/>
      <c r="BF164" s="93"/>
      <c r="BI164" s="102"/>
      <c r="BL164" s="93"/>
      <c r="BO164" s="93"/>
      <c r="BR164" s="93"/>
      <c r="BU164" s="93"/>
      <c r="BX164" s="93"/>
      <c r="CA164" s="102"/>
      <c r="CD164" s="93"/>
      <c r="CG164" s="93"/>
      <c r="CJ164" s="102"/>
      <c r="CM164" s="93"/>
      <c r="CP164" s="93"/>
      <c r="CS164" s="93"/>
      <c r="CV164" s="93"/>
      <c r="CY164" s="93"/>
      <c r="DB164" s="102"/>
      <c r="DE164" s="93"/>
      <c r="DH164" s="93"/>
      <c r="DK164" s="93"/>
      <c r="DL164" s="93"/>
      <c r="DM164" s="93"/>
      <c r="DN164" s="93"/>
    </row>
    <row r="165">
      <c r="A165" s="93"/>
      <c r="B165" s="109"/>
      <c r="D165" s="109"/>
      <c r="G165" s="118"/>
      <c r="I165" s="101"/>
      <c r="J165" s="93"/>
      <c r="L165" s="101"/>
      <c r="M165" s="93"/>
      <c r="P165" s="102"/>
      <c r="S165" s="93"/>
      <c r="V165" s="93"/>
      <c r="Y165" s="93"/>
      <c r="AB165" s="93"/>
      <c r="AE165" s="93"/>
      <c r="AG165" s="101"/>
      <c r="AH165" s="93"/>
      <c r="AK165" s="93"/>
      <c r="AN165" s="93"/>
      <c r="AQ165" s="93"/>
      <c r="AT165" s="93"/>
      <c r="AW165" s="93"/>
      <c r="AZ165" s="102"/>
      <c r="BC165" s="93"/>
      <c r="BF165" s="93"/>
      <c r="BI165" s="102"/>
      <c r="BL165" s="93"/>
      <c r="BO165" s="93"/>
      <c r="BR165" s="93"/>
      <c r="BU165" s="93"/>
      <c r="BX165" s="93"/>
      <c r="CA165" s="102"/>
      <c r="CD165" s="93"/>
      <c r="CG165" s="93"/>
      <c r="CJ165" s="102"/>
      <c r="CM165" s="93"/>
      <c r="CP165" s="93"/>
      <c r="CS165" s="93"/>
      <c r="CV165" s="93"/>
      <c r="CY165" s="93"/>
      <c r="DB165" s="102"/>
      <c r="DE165" s="93"/>
      <c r="DH165" s="93"/>
      <c r="DK165" s="93"/>
      <c r="DL165" s="93"/>
      <c r="DM165" s="93"/>
      <c r="DN165" s="93"/>
    </row>
    <row r="166">
      <c r="A166" s="93"/>
      <c r="B166" s="109"/>
      <c r="D166" s="109"/>
      <c r="G166" s="118"/>
      <c r="I166" s="101"/>
      <c r="J166" s="93"/>
      <c r="L166" s="101"/>
      <c r="M166" s="93"/>
      <c r="P166" s="102"/>
      <c r="S166" s="93"/>
      <c r="V166" s="93"/>
      <c r="Y166" s="93"/>
      <c r="AB166" s="93"/>
      <c r="AE166" s="93"/>
      <c r="AG166" s="101"/>
      <c r="AH166" s="93"/>
      <c r="AK166" s="93"/>
      <c r="AN166" s="93"/>
      <c r="AQ166" s="93"/>
      <c r="AT166" s="93"/>
      <c r="AW166" s="93"/>
      <c r="AZ166" s="102"/>
      <c r="BC166" s="93"/>
      <c r="BF166" s="93"/>
      <c r="BI166" s="102"/>
      <c r="BL166" s="93"/>
      <c r="BO166" s="93"/>
      <c r="BR166" s="93"/>
      <c r="BU166" s="93"/>
      <c r="BX166" s="93"/>
      <c r="CA166" s="102"/>
      <c r="CD166" s="93"/>
      <c r="CG166" s="93"/>
      <c r="CJ166" s="102"/>
      <c r="CM166" s="93"/>
      <c r="CP166" s="93"/>
      <c r="CS166" s="93"/>
      <c r="CV166" s="93"/>
      <c r="CY166" s="93"/>
      <c r="DB166" s="102"/>
      <c r="DE166" s="93"/>
      <c r="DH166" s="93"/>
      <c r="DK166" s="93"/>
      <c r="DL166" s="93"/>
      <c r="DM166" s="93"/>
      <c r="DN166" s="93"/>
    </row>
    <row r="167">
      <c r="A167" s="93"/>
      <c r="B167" s="109"/>
      <c r="D167" s="109"/>
      <c r="G167" s="118"/>
      <c r="I167" s="101"/>
      <c r="J167" s="93"/>
      <c r="L167" s="101"/>
      <c r="M167" s="93"/>
      <c r="P167" s="102"/>
      <c r="S167" s="93"/>
      <c r="V167" s="93"/>
      <c r="Y167" s="93"/>
      <c r="AB167" s="93"/>
      <c r="AE167" s="93"/>
      <c r="AG167" s="101"/>
      <c r="AH167" s="93"/>
      <c r="AK167" s="93"/>
      <c r="AN167" s="93"/>
      <c r="AQ167" s="93"/>
      <c r="AT167" s="93"/>
      <c r="AW167" s="93"/>
      <c r="AZ167" s="102"/>
      <c r="BC167" s="93"/>
      <c r="BF167" s="93"/>
      <c r="BI167" s="102"/>
      <c r="BL167" s="93"/>
      <c r="BO167" s="93"/>
      <c r="BR167" s="93"/>
      <c r="BU167" s="93"/>
      <c r="BX167" s="93"/>
      <c r="CA167" s="102"/>
      <c r="CD167" s="93"/>
      <c r="CG167" s="93"/>
      <c r="CJ167" s="102"/>
      <c r="CM167" s="93"/>
      <c r="CP167" s="93"/>
      <c r="CS167" s="93"/>
      <c r="CV167" s="93"/>
      <c r="CY167" s="93"/>
      <c r="DB167" s="102"/>
      <c r="DE167" s="93"/>
      <c r="DH167" s="93"/>
      <c r="DK167" s="93"/>
      <c r="DL167" s="93"/>
      <c r="DM167" s="93"/>
      <c r="DN167" s="93"/>
    </row>
    <row r="168">
      <c r="A168" s="93"/>
      <c r="B168" s="109"/>
      <c r="D168" s="109"/>
      <c r="G168" s="118"/>
      <c r="I168" s="101"/>
      <c r="J168" s="93"/>
      <c r="L168" s="101"/>
      <c r="M168" s="93"/>
      <c r="P168" s="102"/>
      <c r="S168" s="93"/>
      <c r="V168" s="93"/>
      <c r="Y168" s="93"/>
      <c r="AB168" s="93"/>
      <c r="AE168" s="93"/>
      <c r="AG168" s="101"/>
      <c r="AH168" s="93"/>
      <c r="AK168" s="93"/>
      <c r="AN168" s="93"/>
      <c r="AQ168" s="93"/>
      <c r="AT168" s="93"/>
      <c r="AW168" s="93"/>
      <c r="AZ168" s="102"/>
      <c r="BC168" s="93"/>
      <c r="BF168" s="93"/>
      <c r="BI168" s="102"/>
      <c r="BL168" s="93"/>
      <c r="BO168" s="93"/>
      <c r="BR168" s="93"/>
      <c r="BU168" s="93"/>
      <c r="BX168" s="93"/>
      <c r="CA168" s="102"/>
      <c r="CD168" s="93"/>
      <c r="CG168" s="93"/>
      <c r="CJ168" s="102"/>
      <c r="CM168" s="93"/>
      <c r="CP168" s="93"/>
      <c r="CS168" s="93"/>
      <c r="CV168" s="93"/>
      <c r="CY168" s="93"/>
      <c r="DB168" s="102"/>
      <c r="DE168" s="93"/>
      <c r="DH168" s="93"/>
      <c r="DK168" s="93"/>
      <c r="DL168" s="93"/>
      <c r="DM168" s="93"/>
      <c r="DN168" s="93"/>
    </row>
    <row r="169">
      <c r="A169" s="93"/>
      <c r="B169" s="109"/>
      <c r="D169" s="109"/>
      <c r="G169" s="118"/>
      <c r="I169" s="101"/>
      <c r="J169" s="93"/>
      <c r="L169" s="101"/>
      <c r="M169" s="93"/>
      <c r="P169" s="102"/>
      <c r="S169" s="93"/>
      <c r="V169" s="93"/>
      <c r="Y169" s="93"/>
      <c r="AB169" s="93"/>
      <c r="AE169" s="93"/>
      <c r="AG169" s="101"/>
      <c r="AH169" s="93"/>
      <c r="AK169" s="93"/>
      <c r="AN169" s="93"/>
      <c r="AQ169" s="93"/>
      <c r="AT169" s="93"/>
      <c r="AW169" s="93"/>
      <c r="AZ169" s="102"/>
      <c r="BC169" s="93"/>
      <c r="BF169" s="93"/>
      <c r="BI169" s="102"/>
      <c r="BL169" s="93"/>
      <c r="BO169" s="93"/>
      <c r="BR169" s="93"/>
      <c r="BU169" s="93"/>
      <c r="BX169" s="93"/>
      <c r="CA169" s="102"/>
      <c r="CD169" s="93"/>
      <c r="CG169" s="93"/>
      <c r="CJ169" s="102"/>
      <c r="CM169" s="93"/>
      <c r="CP169" s="93"/>
      <c r="CS169" s="93"/>
      <c r="CV169" s="93"/>
      <c r="CY169" s="93"/>
      <c r="DB169" s="102"/>
      <c r="DE169" s="93"/>
      <c r="DH169" s="93"/>
      <c r="DK169" s="93"/>
      <c r="DL169" s="93"/>
      <c r="DM169" s="93"/>
      <c r="DN169" s="93"/>
    </row>
    <row r="170">
      <c r="A170" s="93"/>
      <c r="B170" s="109"/>
      <c r="D170" s="109"/>
      <c r="G170" s="118"/>
      <c r="I170" s="101"/>
      <c r="J170" s="93"/>
      <c r="L170" s="101"/>
      <c r="M170" s="93"/>
      <c r="P170" s="102"/>
      <c r="S170" s="93"/>
      <c r="V170" s="93"/>
      <c r="Y170" s="93"/>
      <c r="AB170" s="93"/>
      <c r="AE170" s="93"/>
      <c r="AG170" s="101"/>
      <c r="AH170" s="93"/>
      <c r="AK170" s="93"/>
      <c r="AN170" s="93"/>
      <c r="AQ170" s="93"/>
      <c r="AT170" s="93"/>
      <c r="AW170" s="93"/>
      <c r="AZ170" s="102"/>
      <c r="BC170" s="93"/>
      <c r="BF170" s="93"/>
      <c r="BI170" s="102"/>
      <c r="BL170" s="93"/>
      <c r="BO170" s="93"/>
      <c r="BR170" s="93"/>
      <c r="BU170" s="93"/>
      <c r="BX170" s="93"/>
      <c r="CA170" s="102"/>
      <c r="CD170" s="93"/>
      <c r="CG170" s="93"/>
      <c r="CJ170" s="102"/>
      <c r="CM170" s="93"/>
      <c r="CP170" s="93"/>
      <c r="CS170" s="93"/>
      <c r="CV170" s="93"/>
      <c r="CY170" s="93"/>
      <c r="DB170" s="102"/>
      <c r="DE170" s="93"/>
      <c r="DH170" s="93"/>
      <c r="DK170" s="93"/>
      <c r="DL170" s="93"/>
      <c r="DM170" s="93"/>
      <c r="DN170" s="93"/>
    </row>
    <row r="171">
      <c r="A171" s="93"/>
      <c r="B171" s="109"/>
      <c r="D171" s="109"/>
      <c r="G171" s="118"/>
      <c r="I171" s="101"/>
      <c r="J171" s="93"/>
      <c r="L171" s="101"/>
      <c r="M171" s="93"/>
      <c r="P171" s="102"/>
      <c r="S171" s="93"/>
      <c r="V171" s="93"/>
      <c r="Y171" s="93"/>
      <c r="AB171" s="93"/>
      <c r="AE171" s="93"/>
      <c r="AG171" s="101"/>
      <c r="AH171" s="93"/>
      <c r="AK171" s="93"/>
      <c r="AN171" s="93"/>
      <c r="AQ171" s="93"/>
      <c r="AT171" s="93"/>
      <c r="AW171" s="93"/>
      <c r="AZ171" s="102"/>
      <c r="BC171" s="93"/>
      <c r="BF171" s="93"/>
      <c r="BI171" s="102"/>
      <c r="BL171" s="93"/>
      <c r="BO171" s="93"/>
      <c r="BR171" s="93"/>
      <c r="BU171" s="93"/>
      <c r="BX171" s="93"/>
      <c r="CA171" s="102"/>
      <c r="CD171" s="93"/>
      <c r="CG171" s="93"/>
      <c r="CJ171" s="102"/>
      <c r="CM171" s="93"/>
      <c r="CP171" s="93"/>
      <c r="CS171" s="93"/>
      <c r="CV171" s="93"/>
      <c r="CY171" s="93"/>
      <c r="DB171" s="102"/>
      <c r="DE171" s="93"/>
      <c r="DH171" s="93"/>
      <c r="DK171" s="93"/>
      <c r="DL171" s="93"/>
      <c r="DM171" s="93"/>
      <c r="DN171" s="93"/>
    </row>
    <row r="172">
      <c r="A172" s="93"/>
      <c r="B172" s="109"/>
      <c r="D172" s="109"/>
      <c r="G172" s="118"/>
      <c r="I172" s="101"/>
      <c r="J172" s="93"/>
      <c r="L172" s="101"/>
      <c r="M172" s="93"/>
      <c r="P172" s="102"/>
      <c r="S172" s="93"/>
      <c r="V172" s="93"/>
      <c r="Y172" s="93"/>
      <c r="AB172" s="93"/>
      <c r="AE172" s="93"/>
      <c r="AG172" s="101"/>
      <c r="AH172" s="93"/>
      <c r="AK172" s="93"/>
      <c r="AN172" s="93"/>
      <c r="AQ172" s="93"/>
      <c r="AT172" s="93"/>
      <c r="AW172" s="93"/>
      <c r="AZ172" s="102"/>
      <c r="BC172" s="93"/>
      <c r="BF172" s="93"/>
      <c r="BI172" s="102"/>
      <c r="BL172" s="93"/>
      <c r="BO172" s="93"/>
      <c r="BR172" s="93"/>
      <c r="BU172" s="93"/>
      <c r="BX172" s="93"/>
      <c r="CA172" s="102"/>
      <c r="CD172" s="93"/>
      <c r="CG172" s="93"/>
      <c r="CJ172" s="102"/>
      <c r="CM172" s="93"/>
      <c r="CP172" s="93"/>
      <c r="CS172" s="93"/>
      <c r="CV172" s="93"/>
      <c r="CY172" s="93"/>
      <c r="DB172" s="102"/>
      <c r="DE172" s="93"/>
      <c r="DH172" s="93"/>
      <c r="DK172" s="93"/>
      <c r="DL172" s="93"/>
      <c r="DM172" s="93"/>
      <c r="DN172" s="93"/>
    </row>
    <row r="173">
      <c r="A173" s="93"/>
      <c r="B173" s="109"/>
      <c r="D173" s="109"/>
      <c r="G173" s="118"/>
      <c r="I173" s="101"/>
      <c r="J173" s="93"/>
      <c r="L173" s="101"/>
      <c r="M173" s="93"/>
      <c r="P173" s="102"/>
      <c r="S173" s="93"/>
      <c r="V173" s="93"/>
      <c r="Y173" s="93"/>
      <c r="AB173" s="93"/>
      <c r="AE173" s="93"/>
      <c r="AG173" s="101"/>
      <c r="AH173" s="93"/>
      <c r="AK173" s="93"/>
      <c r="AN173" s="93"/>
      <c r="AQ173" s="93"/>
      <c r="AT173" s="93"/>
      <c r="AW173" s="93"/>
      <c r="AZ173" s="102"/>
      <c r="BC173" s="93"/>
      <c r="BF173" s="93"/>
      <c r="BI173" s="102"/>
      <c r="BL173" s="93"/>
      <c r="BO173" s="93"/>
      <c r="BR173" s="93"/>
      <c r="BU173" s="93"/>
      <c r="BX173" s="93"/>
      <c r="CA173" s="102"/>
      <c r="CD173" s="93"/>
      <c r="CG173" s="93"/>
      <c r="CJ173" s="102"/>
      <c r="CM173" s="93"/>
      <c r="CP173" s="93"/>
      <c r="CS173" s="93"/>
      <c r="CV173" s="93"/>
      <c r="CY173" s="93"/>
      <c r="DB173" s="102"/>
      <c r="DE173" s="93"/>
      <c r="DH173" s="93"/>
      <c r="DK173" s="93"/>
      <c r="DL173" s="93"/>
      <c r="DM173" s="93"/>
      <c r="DN173" s="93"/>
    </row>
    <row r="174">
      <c r="A174" s="93"/>
      <c r="B174" s="109"/>
      <c r="D174" s="109"/>
      <c r="G174" s="118"/>
      <c r="I174" s="101"/>
      <c r="J174" s="93"/>
      <c r="L174" s="101"/>
      <c r="M174" s="93"/>
      <c r="P174" s="102"/>
      <c r="S174" s="93"/>
      <c r="V174" s="93"/>
      <c r="Y174" s="93"/>
      <c r="AB174" s="93"/>
      <c r="AE174" s="93"/>
      <c r="AG174" s="101"/>
      <c r="AH174" s="93"/>
      <c r="AK174" s="93"/>
      <c r="AN174" s="93"/>
      <c r="AQ174" s="93"/>
      <c r="AT174" s="93"/>
      <c r="AW174" s="93"/>
      <c r="AZ174" s="102"/>
      <c r="BC174" s="93"/>
      <c r="BF174" s="93"/>
      <c r="BI174" s="102"/>
      <c r="BL174" s="93"/>
      <c r="BO174" s="93"/>
      <c r="BR174" s="93"/>
      <c r="BU174" s="93"/>
      <c r="BX174" s="93"/>
      <c r="CA174" s="102"/>
      <c r="CD174" s="93"/>
      <c r="CG174" s="93"/>
      <c r="CJ174" s="102"/>
      <c r="CM174" s="93"/>
      <c r="CP174" s="93"/>
      <c r="CS174" s="93"/>
      <c r="CV174" s="93"/>
      <c r="CY174" s="93"/>
      <c r="DB174" s="102"/>
      <c r="DE174" s="93"/>
      <c r="DH174" s="93"/>
      <c r="DK174" s="93"/>
      <c r="DL174" s="93"/>
      <c r="DM174" s="93"/>
      <c r="DN174" s="93"/>
    </row>
    <row r="175">
      <c r="A175" s="93"/>
      <c r="B175" s="109"/>
      <c r="D175" s="109"/>
      <c r="G175" s="118"/>
      <c r="I175" s="101"/>
      <c r="J175" s="93"/>
      <c r="L175" s="101"/>
      <c r="M175" s="93"/>
      <c r="P175" s="102"/>
      <c r="S175" s="93"/>
      <c r="V175" s="93"/>
      <c r="Y175" s="93"/>
      <c r="AB175" s="93"/>
      <c r="AE175" s="93"/>
      <c r="AG175" s="101"/>
      <c r="AH175" s="93"/>
      <c r="AK175" s="93"/>
      <c r="AN175" s="93"/>
      <c r="AQ175" s="93"/>
      <c r="AT175" s="93"/>
      <c r="AW175" s="93"/>
      <c r="AZ175" s="102"/>
      <c r="BC175" s="93"/>
      <c r="BF175" s="93"/>
      <c r="BI175" s="102"/>
      <c r="BL175" s="93"/>
      <c r="BO175" s="93"/>
      <c r="BR175" s="93"/>
      <c r="BU175" s="93"/>
      <c r="BX175" s="93"/>
      <c r="CA175" s="102"/>
      <c r="CD175" s="93"/>
      <c r="CG175" s="93"/>
      <c r="CJ175" s="102"/>
      <c r="CM175" s="93"/>
      <c r="CP175" s="93"/>
      <c r="CS175" s="93"/>
      <c r="CV175" s="93"/>
      <c r="CY175" s="93"/>
      <c r="DB175" s="102"/>
      <c r="DE175" s="93"/>
      <c r="DH175" s="93"/>
      <c r="DK175" s="93"/>
      <c r="DL175" s="93"/>
      <c r="DM175" s="93"/>
      <c r="DN175" s="93"/>
    </row>
    <row r="176">
      <c r="A176" s="93"/>
      <c r="B176" s="109"/>
      <c r="D176" s="109"/>
      <c r="G176" s="118"/>
      <c r="I176" s="101"/>
      <c r="J176" s="93"/>
      <c r="L176" s="101"/>
      <c r="M176" s="93"/>
      <c r="P176" s="102"/>
      <c r="S176" s="93"/>
      <c r="V176" s="93"/>
      <c r="Y176" s="93"/>
      <c r="AB176" s="93"/>
      <c r="AE176" s="93"/>
      <c r="AG176" s="101"/>
      <c r="AH176" s="93"/>
      <c r="AK176" s="93"/>
      <c r="AN176" s="93"/>
      <c r="AQ176" s="93"/>
      <c r="AT176" s="93"/>
      <c r="AW176" s="93"/>
      <c r="AZ176" s="102"/>
      <c r="BC176" s="93"/>
      <c r="BF176" s="93"/>
      <c r="BI176" s="102"/>
      <c r="BL176" s="93"/>
      <c r="BO176" s="93"/>
      <c r="BR176" s="93"/>
      <c r="BU176" s="93"/>
      <c r="BX176" s="93"/>
      <c r="CA176" s="102"/>
      <c r="CD176" s="93"/>
      <c r="CG176" s="93"/>
      <c r="CJ176" s="102"/>
      <c r="CM176" s="93"/>
      <c r="CP176" s="93"/>
      <c r="CS176" s="93"/>
      <c r="CV176" s="93"/>
      <c r="CY176" s="93"/>
      <c r="DB176" s="102"/>
      <c r="DE176" s="93"/>
      <c r="DH176" s="93"/>
      <c r="DK176" s="93"/>
      <c r="DL176" s="93"/>
      <c r="DM176" s="93"/>
      <c r="DN176" s="93"/>
    </row>
    <row r="177">
      <c r="A177" s="93"/>
      <c r="B177" s="109"/>
      <c r="D177" s="109"/>
      <c r="G177" s="118"/>
      <c r="I177" s="101"/>
      <c r="J177" s="93"/>
      <c r="L177" s="101"/>
      <c r="M177" s="93"/>
      <c r="P177" s="102"/>
      <c r="S177" s="93"/>
      <c r="V177" s="93"/>
      <c r="Y177" s="93"/>
      <c r="AB177" s="93"/>
      <c r="AE177" s="93"/>
      <c r="AG177" s="101"/>
      <c r="AH177" s="93"/>
      <c r="AK177" s="93"/>
      <c r="AN177" s="93"/>
      <c r="AQ177" s="93"/>
      <c r="AT177" s="93"/>
      <c r="AW177" s="93"/>
      <c r="AZ177" s="102"/>
      <c r="BC177" s="93"/>
      <c r="BF177" s="93"/>
      <c r="BI177" s="102"/>
      <c r="BL177" s="93"/>
      <c r="BO177" s="93"/>
      <c r="BR177" s="93"/>
      <c r="BU177" s="93"/>
      <c r="BX177" s="93"/>
      <c r="CA177" s="102"/>
      <c r="CD177" s="93"/>
      <c r="CG177" s="93"/>
      <c r="CJ177" s="102"/>
      <c r="CM177" s="93"/>
      <c r="CP177" s="93"/>
      <c r="CS177" s="93"/>
      <c r="CV177" s="93"/>
      <c r="CY177" s="93"/>
      <c r="DB177" s="102"/>
      <c r="DE177" s="93"/>
      <c r="DH177" s="93"/>
      <c r="DK177" s="93"/>
      <c r="DL177" s="93"/>
      <c r="DM177" s="93"/>
      <c r="DN177" s="93"/>
    </row>
    <row r="178">
      <c r="A178" s="93"/>
      <c r="B178" s="109"/>
      <c r="D178" s="109"/>
      <c r="G178" s="118"/>
      <c r="I178" s="101"/>
      <c r="J178" s="93"/>
      <c r="L178" s="101"/>
      <c r="M178" s="93"/>
      <c r="P178" s="102"/>
      <c r="S178" s="93"/>
      <c r="V178" s="93"/>
      <c r="Y178" s="93"/>
      <c r="AB178" s="93"/>
      <c r="AE178" s="93"/>
      <c r="AG178" s="101"/>
      <c r="AH178" s="93"/>
      <c r="AK178" s="93"/>
      <c r="AN178" s="93"/>
      <c r="AQ178" s="93"/>
      <c r="AT178" s="93"/>
      <c r="AW178" s="93"/>
      <c r="AZ178" s="102"/>
      <c r="BC178" s="93"/>
      <c r="BF178" s="93"/>
      <c r="BI178" s="102"/>
      <c r="BL178" s="93"/>
      <c r="BO178" s="93"/>
      <c r="BR178" s="93"/>
      <c r="BU178" s="93"/>
      <c r="BX178" s="93"/>
      <c r="CA178" s="102"/>
      <c r="CD178" s="93"/>
      <c r="CG178" s="93"/>
      <c r="CJ178" s="102"/>
      <c r="CM178" s="93"/>
      <c r="CP178" s="93"/>
      <c r="CS178" s="93"/>
      <c r="CV178" s="93"/>
      <c r="CY178" s="93"/>
      <c r="DB178" s="102"/>
      <c r="DE178" s="93"/>
      <c r="DH178" s="93"/>
      <c r="DK178" s="93"/>
      <c r="DL178" s="93"/>
      <c r="DM178" s="93"/>
      <c r="DN178" s="93"/>
    </row>
    <row r="179">
      <c r="A179" s="93"/>
      <c r="B179" s="109"/>
      <c r="D179" s="109"/>
      <c r="G179" s="118"/>
      <c r="I179" s="101"/>
      <c r="J179" s="93"/>
      <c r="L179" s="101"/>
      <c r="M179" s="93"/>
      <c r="P179" s="102"/>
      <c r="S179" s="93"/>
      <c r="V179" s="93"/>
      <c r="Y179" s="93"/>
      <c r="AB179" s="93"/>
      <c r="AE179" s="93"/>
      <c r="AG179" s="101"/>
      <c r="AH179" s="93"/>
      <c r="AK179" s="93"/>
      <c r="AN179" s="93"/>
      <c r="AQ179" s="93"/>
      <c r="AT179" s="93"/>
      <c r="AW179" s="93"/>
      <c r="AZ179" s="102"/>
      <c r="BC179" s="93"/>
      <c r="BF179" s="93"/>
      <c r="BI179" s="102"/>
      <c r="BL179" s="93"/>
      <c r="BO179" s="93"/>
      <c r="BR179" s="93"/>
      <c r="BU179" s="93"/>
      <c r="BX179" s="93"/>
      <c r="CA179" s="102"/>
      <c r="CD179" s="93"/>
      <c r="CG179" s="93"/>
      <c r="CJ179" s="102"/>
      <c r="CM179" s="93"/>
      <c r="CP179" s="93"/>
      <c r="CS179" s="93"/>
      <c r="CV179" s="93"/>
      <c r="CY179" s="93"/>
      <c r="DB179" s="102"/>
      <c r="DE179" s="93"/>
      <c r="DH179" s="93"/>
      <c r="DK179" s="93"/>
      <c r="DL179" s="93"/>
      <c r="DM179" s="93"/>
      <c r="DN179" s="93"/>
    </row>
    <row r="180">
      <c r="A180" s="93"/>
      <c r="B180" s="109"/>
      <c r="D180" s="109"/>
      <c r="G180" s="118"/>
      <c r="I180" s="101"/>
      <c r="J180" s="93"/>
      <c r="L180" s="101"/>
      <c r="M180" s="93"/>
      <c r="P180" s="102"/>
      <c r="S180" s="93"/>
      <c r="V180" s="93"/>
      <c r="Y180" s="93"/>
      <c r="AB180" s="93"/>
      <c r="AE180" s="93"/>
      <c r="AG180" s="101"/>
      <c r="AH180" s="93"/>
      <c r="AK180" s="93"/>
      <c r="AN180" s="93"/>
      <c r="AQ180" s="93"/>
      <c r="AT180" s="93"/>
      <c r="AW180" s="93"/>
      <c r="AZ180" s="102"/>
      <c r="BC180" s="93"/>
      <c r="BF180" s="93"/>
      <c r="BI180" s="102"/>
      <c r="BL180" s="93"/>
      <c r="BO180" s="93"/>
      <c r="BR180" s="93"/>
      <c r="BU180" s="93"/>
      <c r="BX180" s="93"/>
      <c r="CA180" s="102"/>
      <c r="CD180" s="93"/>
      <c r="CG180" s="93"/>
      <c r="CJ180" s="102"/>
      <c r="CM180" s="93"/>
      <c r="CP180" s="93"/>
      <c r="CS180" s="93"/>
      <c r="CV180" s="93"/>
      <c r="CY180" s="93"/>
      <c r="DB180" s="102"/>
      <c r="DE180" s="93"/>
      <c r="DH180" s="93"/>
      <c r="DK180" s="93"/>
      <c r="DL180" s="93"/>
      <c r="DM180" s="93"/>
      <c r="DN180" s="93"/>
    </row>
    <row r="181">
      <c r="A181" s="93"/>
      <c r="B181" s="109"/>
      <c r="D181" s="109"/>
      <c r="G181" s="118"/>
      <c r="I181" s="101"/>
      <c r="J181" s="93"/>
      <c r="L181" s="101"/>
      <c r="M181" s="93"/>
      <c r="P181" s="102"/>
      <c r="S181" s="93"/>
      <c r="V181" s="93"/>
      <c r="Y181" s="93"/>
      <c r="AB181" s="93"/>
      <c r="AE181" s="93"/>
      <c r="AG181" s="101"/>
      <c r="AH181" s="93"/>
      <c r="AK181" s="93"/>
      <c r="AN181" s="93"/>
      <c r="AQ181" s="93"/>
      <c r="AT181" s="93"/>
      <c r="AW181" s="93"/>
      <c r="AZ181" s="102"/>
      <c r="BC181" s="93"/>
      <c r="BF181" s="93"/>
      <c r="BI181" s="102"/>
      <c r="BL181" s="93"/>
      <c r="BO181" s="93"/>
      <c r="BR181" s="93"/>
      <c r="BU181" s="93"/>
      <c r="BX181" s="93"/>
      <c r="CA181" s="102"/>
      <c r="CD181" s="93"/>
      <c r="CG181" s="93"/>
      <c r="CJ181" s="102"/>
      <c r="CM181" s="93"/>
      <c r="CP181" s="93"/>
      <c r="CS181" s="93"/>
      <c r="CV181" s="93"/>
      <c r="CY181" s="93"/>
      <c r="DB181" s="102"/>
      <c r="DE181" s="93"/>
      <c r="DH181" s="93"/>
      <c r="DK181" s="93"/>
      <c r="DL181" s="93"/>
      <c r="DM181" s="93"/>
      <c r="DN181" s="93"/>
    </row>
    <row r="182">
      <c r="A182" s="93"/>
      <c r="B182" s="109"/>
      <c r="D182" s="109"/>
      <c r="G182" s="118"/>
      <c r="I182" s="101"/>
      <c r="J182" s="93"/>
      <c r="L182" s="101"/>
      <c r="M182" s="93"/>
      <c r="P182" s="102"/>
      <c r="S182" s="93"/>
      <c r="V182" s="93"/>
      <c r="Y182" s="93"/>
      <c r="AB182" s="93"/>
      <c r="AE182" s="93"/>
      <c r="AG182" s="101"/>
      <c r="AH182" s="93"/>
      <c r="AK182" s="93"/>
      <c r="AN182" s="93"/>
      <c r="AQ182" s="93"/>
      <c r="AT182" s="93"/>
      <c r="AW182" s="93"/>
      <c r="AZ182" s="102"/>
      <c r="BC182" s="93"/>
      <c r="BF182" s="93"/>
      <c r="BI182" s="102"/>
      <c r="BL182" s="93"/>
      <c r="BO182" s="93"/>
      <c r="BR182" s="93"/>
      <c r="BU182" s="93"/>
      <c r="BX182" s="93"/>
      <c r="CA182" s="102"/>
      <c r="CD182" s="93"/>
      <c r="CG182" s="93"/>
      <c r="CJ182" s="102"/>
      <c r="CM182" s="93"/>
      <c r="CP182" s="93"/>
      <c r="CS182" s="93"/>
      <c r="CV182" s="93"/>
      <c r="CY182" s="93"/>
      <c r="DB182" s="102"/>
      <c r="DE182" s="93"/>
      <c r="DH182" s="93"/>
      <c r="DK182" s="93"/>
      <c r="DL182" s="93"/>
      <c r="DM182" s="93"/>
      <c r="DN182" s="93"/>
    </row>
    <row r="183">
      <c r="A183" s="93"/>
      <c r="B183" s="109"/>
      <c r="D183" s="109"/>
      <c r="G183" s="118"/>
      <c r="I183" s="101"/>
      <c r="J183" s="93"/>
      <c r="L183" s="101"/>
      <c r="M183" s="93"/>
      <c r="P183" s="102"/>
      <c r="S183" s="93"/>
      <c r="V183" s="93"/>
      <c r="Y183" s="93"/>
      <c r="AB183" s="93"/>
      <c r="AE183" s="93"/>
      <c r="AG183" s="101"/>
      <c r="AH183" s="93"/>
      <c r="AK183" s="93"/>
      <c r="AN183" s="93"/>
      <c r="AQ183" s="93"/>
      <c r="AT183" s="93"/>
      <c r="AW183" s="93"/>
      <c r="AZ183" s="102"/>
      <c r="BC183" s="93"/>
      <c r="BF183" s="93"/>
      <c r="BI183" s="102"/>
      <c r="BL183" s="93"/>
      <c r="BO183" s="93"/>
      <c r="BR183" s="93"/>
      <c r="BU183" s="93"/>
      <c r="BX183" s="93"/>
      <c r="CA183" s="102"/>
      <c r="CD183" s="93"/>
      <c r="CG183" s="93"/>
      <c r="CJ183" s="102"/>
      <c r="CM183" s="93"/>
      <c r="CP183" s="93"/>
      <c r="CS183" s="93"/>
      <c r="CV183" s="93"/>
      <c r="CY183" s="93"/>
      <c r="DB183" s="102"/>
      <c r="DE183" s="93"/>
      <c r="DH183" s="93"/>
      <c r="DK183" s="93"/>
      <c r="DL183" s="93"/>
      <c r="DM183" s="93"/>
      <c r="DN183" s="93"/>
    </row>
    <row r="184">
      <c r="A184" s="93"/>
      <c r="B184" s="109"/>
      <c r="D184" s="109"/>
      <c r="G184" s="118"/>
      <c r="I184" s="101"/>
      <c r="J184" s="93"/>
      <c r="L184" s="101"/>
      <c r="M184" s="93"/>
      <c r="P184" s="102"/>
      <c r="S184" s="93"/>
      <c r="V184" s="93"/>
      <c r="Y184" s="93"/>
      <c r="AB184" s="93"/>
      <c r="AE184" s="93"/>
      <c r="AG184" s="101"/>
      <c r="AH184" s="93"/>
      <c r="AK184" s="93"/>
      <c r="AN184" s="93"/>
      <c r="AQ184" s="93"/>
      <c r="AT184" s="93"/>
      <c r="AW184" s="93"/>
      <c r="AZ184" s="102"/>
      <c r="BC184" s="93"/>
      <c r="BF184" s="93"/>
      <c r="BI184" s="102"/>
      <c r="BL184" s="93"/>
      <c r="BO184" s="93"/>
      <c r="BR184" s="93"/>
      <c r="BU184" s="93"/>
      <c r="BX184" s="93"/>
      <c r="CA184" s="102"/>
      <c r="CD184" s="93"/>
      <c r="CG184" s="93"/>
      <c r="CJ184" s="102"/>
      <c r="CM184" s="93"/>
      <c r="CP184" s="93"/>
      <c r="CS184" s="93"/>
      <c r="CV184" s="93"/>
      <c r="CY184" s="93"/>
      <c r="DB184" s="102"/>
      <c r="DE184" s="93"/>
      <c r="DH184" s="93"/>
      <c r="DK184" s="93"/>
      <c r="DL184" s="93"/>
      <c r="DM184" s="93"/>
      <c r="DN184" s="93"/>
    </row>
    <row r="185">
      <c r="A185" s="93"/>
      <c r="B185" s="109"/>
      <c r="D185" s="109"/>
      <c r="G185" s="118"/>
      <c r="I185" s="101"/>
      <c r="J185" s="93"/>
      <c r="L185" s="101"/>
      <c r="M185" s="93"/>
      <c r="P185" s="102"/>
      <c r="S185" s="93"/>
      <c r="V185" s="93"/>
      <c r="Y185" s="93"/>
      <c r="AB185" s="93"/>
      <c r="AE185" s="93"/>
      <c r="AG185" s="101"/>
      <c r="AH185" s="93"/>
      <c r="AK185" s="93"/>
      <c r="AN185" s="93"/>
      <c r="AQ185" s="93"/>
      <c r="AT185" s="93"/>
      <c r="AW185" s="93"/>
      <c r="AZ185" s="102"/>
      <c r="BC185" s="93"/>
      <c r="BF185" s="93"/>
      <c r="BI185" s="102"/>
      <c r="BL185" s="93"/>
      <c r="BO185" s="93"/>
      <c r="BR185" s="93"/>
      <c r="BU185" s="93"/>
      <c r="BX185" s="93"/>
      <c r="CA185" s="102"/>
      <c r="CD185" s="93"/>
      <c r="CG185" s="93"/>
      <c r="CJ185" s="102"/>
      <c r="CM185" s="93"/>
      <c r="CP185" s="93"/>
      <c r="CS185" s="93"/>
      <c r="CV185" s="93"/>
      <c r="CY185" s="93"/>
      <c r="DB185" s="102"/>
      <c r="DE185" s="93"/>
      <c r="DH185" s="93"/>
      <c r="DK185" s="93"/>
      <c r="DL185" s="93"/>
      <c r="DM185" s="93"/>
      <c r="DN185" s="93"/>
    </row>
    <row r="186">
      <c r="A186" s="93"/>
      <c r="B186" s="109"/>
      <c r="D186" s="109"/>
      <c r="G186" s="118"/>
      <c r="I186" s="101"/>
      <c r="J186" s="93"/>
      <c r="L186" s="101"/>
      <c r="M186" s="93"/>
      <c r="P186" s="102"/>
      <c r="S186" s="93"/>
      <c r="V186" s="93"/>
      <c r="Y186" s="93"/>
      <c r="AB186" s="93"/>
      <c r="AE186" s="93"/>
      <c r="AG186" s="101"/>
      <c r="AH186" s="93"/>
      <c r="AK186" s="93"/>
      <c r="AN186" s="93"/>
      <c r="AQ186" s="93"/>
      <c r="AT186" s="93"/>
      <c r="AW186" s="93"/>
      <c r="AZ186" s="102"/>
      <c r="BC186" s="93"/>
      <c r="BF186" s="93"/>
      <c r="BI186" s="102"/>
      <c r="BL186" s="93"/>
      <c r="BO186" s="93"/>
      <c r="BR186" s="93"/>
      <c r="BU186" s="93"/>
      <c r="BX186" s="93"/>
      <c r="CA186" s="102"/>
      <c r="CD186" s="93"/>
      <c r="CG186" s="93"/>
      <c r="CJ186" s="102"/>
      <c r="CM186" s="93"/>
      <c r="CP186" s="93"/>
      <c r="CS186" s="93"/>
      <c r="CV186" s="93"/>
      <c r="CY186" s="93"/>
      <c r="DB186" s="102"/>
      <c r="DE186" s="93"/>
      <c r="DH186" s="93"/>
      <c r="DK186" s="93"/>
      <c r="DL186" s="93"/>
      <c r="DM186" s="93"/>
      <c r="DN186" s="93"/>
    </row>
    <row r="187">
      <c r="A187" s="93"/>
      <c r="B187" s="177"/>
      <c r="C187" s="10"/>
      <c r="D187" s="177"/>
      <c r="E187" s="10"/>
      <c r="F187" s="10"/>
      <c r="G187" s="185"/>
      <c r="H187" s="10"/>
      <c r="I187" s="11"/>
      <c r="J187" s="93"/>
      <c r="L187" s="101"/>
      <c r="M187" s="117"/>
      <c r="N187" s="10"/>
      <c r="O187" s="10"/>
      <c r="P187" s="110"/>
      <c r="Q187" s="10"/>
      <c r="R187" s="10"/>
      <c r="S187" s="117"/>
      <c r="T187" s="10"/>
      <c r="U187" s="10"/>
      <c r="V187" s="117"/>
      <c r="W187" s="10"/>
      <c r="X187" s="10"/>
      <c r="Y187" s="117"/>
      <c r="Z187" s="10"/>
      <c r="AA187" s="10"/>
      <c r="AB187" s="117"/>
      <c r="AC187" s="10"/>
      <c r="AD187" s="10"/>
      <c r="AE187" s="117"/>
      <c r="AF187" s="10"/>
      <c r="AG187" s="11"/>
      <c r="AH187" s="117"/>
      <c r="AI187" s="10"/>
      <c r="AJ187" s="10"/>
      <c r="AK187" s="117"/>
      <c r="AL187" s="10"/>
      <c r="AM187" s="10"/>
      <c r="AN187" s="117"/>
      <c r="AO187" s="10"/>
      <c r="AP187" s="10"/>
      <c r="AQ187" s="117"/>
      <c r="AR187" s="10"/>
      <c r="AS187" s="10"/>
      <c r="AT187" s="117"/>
      <c r="AU187" s="10"/>
      <c r="AV187" s="10"/>
      <c r="AW187" s="117"/>
      <c r="AX187" s="10"/>
      <c r="AY187" s="10"/>
      <c r="AZ187" s="102"/>
      <c r="BC187" s="93"/>
      <c r="BF187" s="93"/>
      <c r="BI187" s="110"/>
      <c r="BJ187" s="10"/>
      <c r="BK187" s="10"/>
      <c r="BL187" s="117"/>
      <c r="BM187" s="10"/>
      <c r="BN187" s="10"/>
      <c r="BO187" s="117"/>
      <c r="BP187" s="10"/>
      <c r="BQ187" s="10"/>
      <c r="BR187" s="117"/>
      <c r="BS187" s="10"/>
      <c r="BT187" s="10"/>
      <c r="BU187" s="117"/>
      <c r="BV187" s="10"/>
      <c r="BW187" s="10"/>
      <c r="BX187" s="117"/>
      <c r="BY187" s="10"/>
      <c r="BZ187" s="10"/>
      <c r="CA187" s="102"/>
      <c r="CD187" s="93"/>
      <c r="CG187" s="93"/>
      <c r="CJ187" s="110"/>
      <c r="CK187" s="10"/>
      <c r="CL187" s="10"/>
      <c r="CM187" s="117"/>
      <c r="CN187" s="10"/>
      <c r="CO187" s="10"/>
      <c r="CP187" s="117"/>
      <c r="CQ187" s="10"/>
      <c r="CR187" s="10"/>
      <c r="CS187" s="117"/>
      <c r="CT187" s="10"/>
      <c r="CU187" s="10"/>
      <c r="CV187" s="117"/>
      <c r="CW187" s="10"/>
      <c r="CX187" s="10"/>
      <c r="CY187" s="117"/>
      <c r="CZ187" s="10"/>
      <c r="DA187" s="10"/>
      <c r="DB187" s="102"/>
      <c r="DE187" s="93"/>
      <c r="DH187" s="93"/>
      <c r="DK187" s="93"/>
      <c r="DL187" s="93"/>
      <c r="DM187" s="93"/>
      <c r="DN187" s="93"/>
    </row>
    <row r="188">
      <c r="A188" s="93"/>
      <c r="B188" s="118"/>
      <c r="C188" s="118"/>
      <c r="D188" s="94"/>
      <c r="V188" s="94"/>
      <c r="AN188" s="94"/>
      <c r="BF188" s="119"/>
      <c r="BG188" s="119"/>
      <c r="BH188" s="119"/>
      <c r="BI188" s="119"/>
      <c r="BJ188" s="119"/>
      <c r="BK188" s="119"/>
      <c r="BL188" s="119"/>
      <c r="BM188" s="119"/>
      <c r="BN188" s="119"/>
      <c r="BO188" s="119"/>
      <c r="BP188" s="119"/>
      <c r="BQ188" s="119"/>
      <c r="BR188" s="119"/>
      <c r="BS188" s="119"/>
      <c r="BT188" s="119"/>
      <c r="BU188" s="119"/>
      <c r="BV188" s="119"/>
      <c r="BW188" s="119"/>
      <c r="BX188" s="93"/>
      <c r="BY188" s="93"/>
      <c r="BZ188" s="93"/>
      <c r="CA188" s="93"/>
      <c r="CB188" s="93"/>
      <c r="CC188" s="93"/>
      <c r="CD188" s="93"/>
      <c r="CE188" s="93"/>
      <c r="CF188" s="93"/>
      <c r="CG188" s="93"/>
      <c r="CH188" s="93"/>
      <c r="CI188" s="93"/>
      <c r="CJ188" s="93"/>
      <c r="CK188" s="93"/>
      <c r="CL188" s="93"/>
      <c r="CM188" s="93"/>
      <c r="CN188" s="93"/>
      <c r="CO188" s="93"/>
      <c r="CP188" s="93"/>
      <c r="CQ188" s="93"/>
      <c r="CR188" s="93"/>
      <c r="CS188" s="93"/>
      <c r="CT188" s="93"/>
      <c r="CU188" s="93"/>
      <c r="CV188" s="93"/>
      <c r="CW188" s="93"/>
      <c r="CX188" s="93"/>
      <c r="CY188" s="93"/>
      <c r="CZ188" s="93"/>
      <c r="DA188" s="93"/>
      <c r="DB188" s="93"/>
      <c r="DC188" s="93"/>
      <c r="DD188" s="93"/>
      <c r="DE188" s="93"/>
      <c r="DF188" s="93"/>
      <c r="DG188" s="93"/>
      <c r="DH188" s="93"/>
      <c r="DI188" s="93"/>
      <c r="DJ188" s="93"/>
      <c r="DK188" s="93"/>
      <c r="DL188" s="93"/>
      <c r="DM188" s="93"/>
      <c r="DN188" s="93"/>
    </row>
    <row r="189">
      <c r="A189" s="93"/>
      <c r="B189" s="95"/>
      <c r="C189" s="18"/>
      <c r="D189" s="162"/>
      <c r="E189" s="17"/>
      <c r="F189" s="17"/>
      <c r="G189" s="163"/>
      <c r="H189" s="17"/>
      <c r="I189" s="17"/>
      <c r="J189" s="163"/>
      <c r="K189" s="17"/>
      <c r="L189" s="17"/>
      <c r="M189" s="163"/>
      <c r="N189" s="17"/>
      <c r="O189" s="17"/>
      <c r="P189" s="163"/>
      <c r="Q189" s="17"/>
      <c r="R189" s="17"/>
      <c r="S189" s="163"/>
      <c r="T189" s="17"/>
      <c r="U189" s="18"/>
      <c r="V189" s="162"/>
      <c r="W189" s="17"/>
      <c r="X189" s="17"/>
      <c r="Y189" s="163"/>
      <c r="Z189" s="17"/>
      <c r="AA189" s="17"/>
      <c r="AB189" s="163"/>
      <c r="AC189" s="17"/>
      <c r="AD189" s="17"/>
      <c r="AE189" s="163"/>
      <c r="AF189" s="17"/>
      <c r="AG189" s="17"/>
      <c r="AH189" s="163"/>
      <c r="AI189" s="17"/>
      <c r="AJ189" s="17"/>
      <c r="AK189" s="163"/>
      <c r="AL189" s="17"/>
      <c r="AM189" s="18"/>
      <c r="AN189" s="179"/>
      <c r="AO189" s="4"/>
      <c r="AP189" s="4"/>
      <c r="AQ189" s="180"/>
      <c r="AR189" s="4"/>
      <c r="AS189" s="4"/>
      <c r="AT189" s="180"/>
      <c r="AU189" s="4"/>
      <c r="AV189" s="4"/>
      <c r="AW189" s="180"/>
      <c r="AX189" s="4"/>
      <c r="AY189" s="4"/>
      <c r="AZ189" s="180"/>
      <c r="BA189" s="4"/>
      <c r="BB189" s="4"/>
      <c r="BC189" s="180"/>
      <c r="BD189" s="4"/>
      <c r="BE189" s="5"/>
      <c r="BF189" s="161"/>
      <c r="BG189" s="17"/>
      <c r="BH189" s="17"/>
      <c r="BI189" s="161"/>
      <c r="BJ189" s="17"/>
      <c r="BK189" s="17"/>
      <c r="BL189" s="161"/>
      <c r="BM189" s="17"/>
      <c r="BN189" s="17"/>
      <c r="BO189" s="119"/>
      <c r="BP189" s="119"/>
      <c r="BQ189" s="119"/>
      <c r="BR189" s="119"/>
      <c r="BS189" s="119"/>
      <c r="BT189" s="119"/>
      <c r="BU189" s="93"/>
      <c r="BV189" s="93"/>
      <c r="BW189" s="93"/>
      <c r="BX189" s="93"/>
      <c r="BY189" s="93"/>
      <c r="BZ189" s="93"/>
      <c r="CA189" s="93"/>
      <c r="CB189" s="93"/>
      <c r="CC189" s="93"/>
      <c r="CD189" s="93"/>
      <c r="CE189" s="93"/>
      <c r="CF189" s="93"/>
      <c r="CG189" s="93"/>
      <c r="CH189" s="93"/>
      <c r="CI189" s="93"/>
      <c r="CJ189" s="93"/>
      <c r="CK189" s="93"/>
      <c r="CL189" s="93"/>
      <c r="CM189" s="93"/>
      <c r="CN189" s="93"/>
      <c r="CO189" s="93"/>
      <c r="CP189" s="93"/>
      <c r="CQ189" s="93"/>
      <c r="CR189" s="93"/>
      <c r="CS189" s="93"/>
      <c r="CT189" s="93"/>
      <c r="CU189" s="93"/>
      <c r="CV189" s="93"/>
      <c r="CW189" s="93"/>
      <c r="CX189" s="93"/>
      <c r="CY189" s="93"/>
      <c r="CZ189" s="93"/>
      <c r="DA189" s="93"/>
      <c r="DB189" s="93"/>
      <c r="DC189" s="93"/>
      <c r="DD189" s="93"/>
      <c r="DE189" s="93"/>
      <c r="DF189" s="93"/>
      <c r="DG189" s="93"/>
      <c r="DH189" s="93"/>
      <c r="DI189" s="93"/>
      <c r="DJ189" s="93"/>
      <c r="DK189" s="93"/>
      <c r="DL189" s="93"/>
      <c r="DM189" s="93"/>
      <c r="DN189" s="93"/>
    </row>
    <row r="190">
      <c r="A190" s="93"/>
      <c r="B190" s="181"/>
      <c r="C190" s="4"/>
      <c r="D190" s="120"/>
      <c r="E190" s="4"/>
      <c r="F190" s="4"/>
      <c r="G190" s="124"/>
      <c r="H190" s="4"/>
      <c r="I190" s="4"/>
      <c r="J190" s="124"/>
      <c r="K190" s="4"/>
      <c r="L190" s="4"/>
      <c r="M190" s="124"/>
      <c r="N190" s="4"/>
      <c r="O190" s="4"/>
      <c r="P190" s="124"/>
      <c r="Q190" s="4"/>
      <c r="R190" s="4"/>
      <c r="S190" s="124"/>
      <c r="T190" s="4"/>
      <c r="U190" s="5"/>
      <c r="V190" s="120"/>
      <c r="W190" s="4"/>
      <c r="X190" s="4"/>
      <c r="Y190" s="124"/>
      <c r="Z190" s="4"/>
      <c r="AA190" s="4"/>
      <c r="AB190" s="124"/>
      <c r="AC190" s="4"/>
      <c r="AD190" s="4"/>
      <c r="AE190" s="124"/>
      <c r="AF190" s="4"/>
      <c r="AG190" s="4"/>
      <c r="AH190" s="124"/>
      <c r="AI190" s="4"/>
      <c r="AJ190" s="4"/>
      <c r="AK190" s="124"/>
      <c r="AL190" s="4"/>
      <c r="AM190" s="5"/>
      <c r="AN190" s="120"/>
      <c r="AO190" s="4"/>
      <c r="AP190" s="4"/>
      <c r="AQ190" s="124"/>
      <c r="AR190" s="4"/>
      <c r="AS190" s="4"/>
      <c r="AT190" s="124"/>
      <c r="AU190" s="4"/>
      <c r="AV190" s="4"/>
      <c r="AW190" s="124"/>
      <c r="AX190" s="4"/>
      <c r="AY190" s="4"/>
      <c r="AZ190" s="124"/>
      <c r="BA190" s="4"/>
      <c r="BB190" s="4"/>
      <c r="BC190" s="124"/>
      <c r="BD190" s="4"/>
      <c r="BE190" s="5"/>
      <c r="BF190" s="182"/>
      <c r="BG190" s="4"/>
      <c r="BH190" s="4"/>
      <c r="BI190" s="183"/>
      <c r="BJ190" s="4"/>
      <c r="BK190" s="4"/>
      <c r="BL190" s="183"/>
      <c r="BM190" s="4"/>
      <c r="BN190" s="5"/>
      <c r="BO190" s="119"/>
      <c r="BP190" s="119"/>
      <c r="BQ190" s="119"/>
      <c r="BR190" s="119"/>
      <c r="BS190" s="119"/>
      <c r="BT190" s="119"/>
      <c r="BU190" s="93"/>
      <c r="BV190" s="93"/>
      <c r="BW190" s="93"/>
      <c r="BX190" s="93"/>
      <c r="BY190" s="93"/>
      <c r="BZ190" s="93"/>
      <c r="CA190" s="93"/>
      <c r="CB190" s="93"/>
      <c r="CC190" s="93"/>
      <c r="CD190" s="93"/>
      <c r="CE190" s="93"/>
      <c r="CF190" s="93"/>
      <c r="CG190" s="93"/>
      <c r="CH190" s="93"/>
      <c r="CI190" s="93"/>
      <c r="CJ190" s="93"/>
      <c r="CK190" s="93"/>
      <c r="CL190" s="93"/>
      <c r="CM190" s="93"/>
      <c r="CN190" s="93"/>
      <c r="CO190" s="93"/>
      <c r="CP190" s="93"/>
      <c r="CQ190" s="93"/>
      <c r="CR190" s="93"/>
      <c r="CS190" s="93"/>
      <c r="CT190" s="93"/>
      <c r="CU190" s="93"/>
      <c r="CV190" s="93"/>
      <c r="CW190" s="93"/>
      <c r="CX190" s="93"/>
      <c r="CY190" s="93"/>
      <c r="CZ190" s="93"/>
      <c r="DA190" s="93"/>
      <c r="DB190" s="93"/>
      <c r="DC190" s="93"/>
      <c r="DD190" s="93"/>
      <c r="DE190" s="93"/>
      <c r="DF190" s="93"/>
      <c r="DG190" s="93"/>
      <c r="DH190" s="93"/>
      <c r="DI190" s="93"/>
      <c r="DJ190" s="93"/>
      <c r="DK190" s="93"/>
      <c r="DL190" s="93"/>
      <c r="DM190" s="93"/>
      <c r="DN190" s="93"/>
    </row>
    <row r="191">
      <c r="A191" s="93"/>
      <c r="B191" s="109"/>
      <c r="D191" s="102"/>
      <c r="G191" s="93"/>
      <c r="J191" s="93"/>
      <c r="M191" s="93"/>
      <c r="P191" s="93"/>
      <c r="S191" s="93"/>
      <c r="U191" s="101"/>
      <c r="V191" s="102"/>
      <c r="Y191" s="93"/>
      <c r="AB191" s="93"/>
      <c r="AE191" s="93"/>
      <c r="AH191" s="93"/>
      <c r="AK191" s="93"/>
      <c r="AM191" s="101"/>
      <c r="AN191" s="102"/>
      <c r="AQ191" s="93"/>
      <c r="AT191" s="93"/>
      <c r="AW191" s="93"/>
      <c r="AZ191" s="93"/>
      <c r="BC191" s="93"/>
      <c r="BE191" s="101"/>
      <c r="BF191" s="109"/>
      <c r="BI191" s="118"/>
      <c r="BL191" s="118"/>
      <c r="BN191" s="101"/>
      <c r="BO191" s="119"/>
      <c r="BP191" s="119"/>
      <c r="BQ191" s="119"/>
      <c r="BR191" s="119"/>
      <c r="BS191" s="119"/>
      <c r="BT191" s="119"/>
      <c r="BU191" s="93"/>
      <c r="BV191" s="93"/>
      <c r="BW191" s="93"/>
      <c r="BX191" s="93"/>
      <c r="BY191" s="93"/>
      <c r="BZ191" s="93"/>
      <c r="CA191" s="93"/>
      <c r="CB191" s="93"/>
      <c r="CC191" s="93"/>
      <c r="CD191" s="93"/>
      <c r="CE191" s="93"/>
      <c r="CF191" s="93"/>
      <c r="CG191" s="93"/>
      <c r="CH191" s="93"/>
      <c r="CI191" s="93"/>
      <c r="CJ191" s="93"/>
      <c r="CK191" s="93"/>
      <c r="CL191" s="93"/>
      <c r="CM191" s="93"/>
      <c r="CN191" s="93"/>
      <c r="CO191" s="93"/>
      <c r="CP191" s="93"/>
      <c r="CQ191" s="93"/>
      <c r="CR191" s="93"/>
      <c r="CS191" s="93"/>
      <c r="CT191" s="93"/>
      <c r="CU191" s="93"/>
      <c r="CV191" s="93"/>
      <c r="CW191" s="93"/>
      <c r="CX191" s="93"/>
      <c r="CY191" s="93"/>
      <c r="CZ191" s="93"/>
      <c r="DA191" s="93"/>
      <c r="DB191" s="93"/>
      <c r="DC191" s="93"/>
      <c r="DD191" s="93"/>
      <c r="DE191" s="93"/>
      <c r="DF191" s="93"/>
      <c r="DG191" s="93"/>
      <c r="DH191" s="93"/>
      <c r="DI191" s="93"/>
      <c r="DJ191" s="93"/>
      <c r="DK191" s="93"/>
      <c r="DL191" s="93"/>
      <c r="DM191" s="93"/>
      <c r="DN191" s="93"/>
    </row>
    <row r="192">
      <c r="A192" s="93"/>
      <c r="B192" s="109"/>
      <c r="D192" s="102"/>
      <c r="G192" s="93"/>
      <c r="J192" s="93"/>
      <c r="M192" s="93"/>
      <c r="P192" s="93"/>
      <c r="S192" s="93"/>
      <c r="U192" s="101"/>
      <c r="V192" s="102"/>
      <c r="Y192" s="93"/>
      <c r="AB192" s="93"/>
      <c r="AE192" s="93"/>
      <c r="AH192" s="93"/>
      <c r="AK192" s="93"/>
      <c r="AM192" s="101"/>
      <c r="AN192" s="102"/>
      <c r="AQ192" s="93"/>
      <c r="AT192" s="93"/>
      <c r="AW192" s="93"/>
      <c r="AZ192" s="93"/>
      <c r="BC192" s="93"/>
      <c r="BE192" s="101"/>
      <c r="BF192" s="109"/>
      <c r="BI192" s="118"/>
      <c r="BL192" s="118"/>
      <c r="BN192" s="101"/>
      <c r="BO192" s="119"/>
      <c r="BP192" s="119"/>
      <c r="BQ192" s="119"/>
      <c r="BR192" s="119"/>
      <c r="BS192" s="119"/>
      <c r="BT192" s="119"/>
      <c r="BU192" s="93"/>
      <c r="BV192" s="93"/>
      <c r="BW192" s="93"/>
      <c r="BX192" s="93"/>
      <c r="BY192" s="93"/>
      <c r="BZ192" s="93"/>
      <c r="CA192" s="93"/>
      <c r="CB192" s="93"/>
      <c r="CC192" s="93"/>
      <c r="CD192" s="93"/>
      <c r="CE192" s="93"/>
      <c r="CF192" s="93"/>
      <c r="CG192" s="93"/>
      <c r="CH192" s="93"/>
      <c r="CI192" s="93"/>
      <c r="CJ192" s="93"/>
      <c r="CK192" s="93"/>
      <c r="CL192" s="93"/>
      <c r="CM192" s="93"/>
      <c r="CN192" s="93"/>
      <c r="CO192" s="93"/>
      <c r="CP192" s="93"/>
      <c r="CQ192" s="93"/>
      <c r="CR192" s="93"/>
      <c r="CS192" s="93"/>
      <c r="CT192" s="93"/>
      <c r="CU192" s="93"/>
      <c r="CV192" s="93"/>
      <c r="CW192" s="93"/>
      <c r="CX192" s="93"/>
      <c r="CY192" s="93"/>
      <c r="CZ192" s="93"/>
      <c r="DA192" s="93"/>
      <c r="DB192" s="93"/>
      <c r="DC192" s="93"/>
      <c r="DD192" s="93"/>
      <c r="DE192" s="93"/>
      <c r="DF192" s="93"/>
      <c r="DG192" s="93"/>
      <c r="DH192" s="93"/>
      <c r="DI192" s="93"/>
      <c r="DJ192" s="93"/>
      <c r="DK192" s="93"/>
      <c r="DL192" s="93"/>
      <c r="DM192" s="93"/>
      <c r="DN192" s="93"/>
    </row>
    <row r="193">
      <c r="A193" s="93"/>
      <c r="B193" s="109"/>
      <c r="D193" s="102"/>
      <c r="G193" s="93"/>
      <c r="J193" s="93"/>
      <c r="M193" s="93"/>
      <c r="P193" s="93"/>
      <c r="S193" s="93"/>
      <c r="U193" s="101"/>
      <c r="V193" s="102"/>
      <c r="Y193" s="93"/>
      <c r="AB193" s="93"/>
      <c r="AE193" s="93"/>
      <c r="AH193" s="93"/>
      <c r="AK193" s="93"/>
      <c r="AM193" s="101"/>
      <c r="AN193" s="102"/>
      <c r="AQ193" s="93"/>
      <c r="AT193" s="93"/>
      <c r="AW193" s="93"/>
      <c r="AZ193" s="93"/>
      <c r="BC193" s="93"/>
      <c r="BE193" s="101"/>
      <c r="BF193" s="109"/>
      <c r="BI193" s="118"/>
      <c r="BL193" s="118"/>
      <c r="BN193" s="101"/>
      <c r="BO193" s="119"/>
      <c r="BP193" s="119"/>
      <c r="BQ193" s="119"/>
      <c r="BR193" s="119"/>
      <c r="BS193" s="119"/>
      <c r="BT193" s="119"/>
      <c r="BU193" s="93"/>
      <c r="BV193" s="93"/>
      <c r="BW193" s="93"/>
      <c r="BX193" s="93"/>
      <c r="BY193" s="93"/>
      <c r="BZ193" s="93"/>
      <c r="CA193" s="93"/>
      <c r="CB193" s="93"/>
      <c r="CC193" s="93"/>
      <c r="CD193" s="93"/>
      <c r="CE193" s="93"/>
      <c r="CF193" s="93"/>
      <c r="CG193" s="93"/>
      <c r="CH193" s="93"/>
      <c r="CI193" s="93"/>
      <c r="CJ193" s="93"/>
      <c r="CK193" s="93"/>
      <c r="CL193" s="93"/>
      <c r="CM193" s="93"/>
      <c r="CN193" s="93"/>
      <c r="CO193" s="93"/>
      <c r="CP193" s="93"/>
      <c r="CQ193" s="93"/>
      <c r="CR193" s="93"/>
      <c r="CS193" s="93"/>
      <c r="CT193" s="93"/>
      <c r="CU193" s="93"/>
      <c r="CV193" s="93"/>
      <c r="CW193" s="93"/>
      <c r="CX193" s="93"/>
      <c r="CY193" s="93"/>
      <c r="CZ193" s="93"/>
      <c r="DA193" s="93"/>
      <c r="DB193" s="93"/>
      <c r="DC193" s="93"/>
      <c r="DD193" s="93"/>
      <c r="DE193" s="93"/>
      <c r="DF193" s="93"/>
      <c r="DG193" s="93"/>
      <c r="DH193" s="93"/>
      <c r="DI193" s="93"/>
      <c r="DJ193" s="93"/>
      <c r="DK193" s="93"/>
      <c r="DL193" s="93"/>
      <c r="DM193" s="93"/>
      <c r="DN193" s="93"/>
    </row>
    <row r="194">
      <c r="A194" s="93"/>
      <c r="B194" s="109"/>
      <c r="D194" s="102"/>
      <c r="G194" s="93"/>
      <c r="J194" s="93"/>
      <c r="M194" s="93"/>
      <c r="P194" s="93"/>
      <c r="S194" s="93"/>
      <c r="U194" s="101"/>
      <c r="V194" s="102"/>
      <c r="Y194" s="93"/>
      <c r="AB194" s="93"/>
      <c r="AE194" s="93"/>
      <c r="AH194" s="93"/>
      <c r="AK194" s="93"/>
      <c r="AM194" s="101"/>
      <c r="AN194" s="102"/>
      <c r="AQ194" s="93"/>
      <c r="AT194" s="93"/>
      <c r="AW194" s="93"/>
      <c r="AZ194" s="93"/>
      <c r="BC194" s="93"/>
      <c r="BE194" s="101"/>
      <c r="BF194" s="109"/>
      <c r="BI194" s="118"/>
      <c r="BL194" s="118"/>
      <c r="BN194" s="101"/>
      <c r="BO194" s="119"/>
      <c r="BP194" s="119"/>
      <c r="BQ194" s="119"/>
      <c r="BR194" s="119"/>
      <c r="BS194" s="119"/>
      <c r="BT194" s="119"/>
      <c r="BU194" s="93"/>
      <c r="BV194" s="93"/>
      <c r="BW194" s="93"/>
      <c r="BX194" s="93"/>
      <c r="BY194" s="93"/>
      <c r="BZ194" s="93"/>
      <c r="CA194" s="93"/>
      <c r="CB194" s="93"/>
      <c r="CC194" s="93"/>
      <c r="CD194" s="93"/>
      <c r="CE194" s="93"/>
      <c r="CF194" s="93"/>
      <c r="CG194" s="93"/>
      <c r="CH194" s="93"/>
      <c r="CI194" s="93"/>
      <c r="CJ194" s="93"/>
      <c r="CK194" s="93"/>
      <c r="CL194" s="93"/>
      <c r="CM194" s="93"/>
      <c r="CN194" s="93"/>
      <c r="CO194" s="93"/>
      <c r="CP194" s="93"/>
      <c r="CQ194" s="93"/>
      <c r="CR194" s="93"/>
      <c r="CS194" s="93"/>
      <c r="CT194" s="93"/>
      <c r="CU194" s="93"/>
      <c r="CV194" s="93"/>
      <c r="CW194" s="93"/>
      <c r="CX194" s="93"/>
      <c r="CY194" s="93"/>
      <c r="CZ194" s="93"/>
      <c r="DA194" s="93"/>
      <c r="DB194" s="93"/>
      <c r="DC194" s="93"/>
      <c r="DD194" s="93"/>
      <c r="DE194" s="93"/>
      <c r="DF194" s="93"/>
      <c r="DG194" s="93"/>
      <c r="DH194" s="93"/>
      <c r="DI194" s="93"/>
      <c r="DJ194" s="93"/>
      <c r="DK194" s="93"/>
      <c r="DL194" s="93"/>
      <c r="DM194" s="93"/>
      <c r="DN194" s="93"/>
    </row>
    <row r="195">
      <c r="A195" s="93"/>
      <c r="B195" s="109"/>
      <c r="D195" s="102"/>
      <c r="G195" s="93"/>
      <c r="J195" s="93"/>
      <c r="M195" s="93"/>
      <c r="P195" s="93"/>
      <c r="S195" s="93"/>
      <c r="U195" s="101"/>
      <c r="V195" s="102"/>
      <c r="Y195" s="93"/>
      <c r="AB195" s="93"/>
      <c r="AE195" s="93"/>
      <c r="AH195" s="93"/>
      <c r="AK195" s="93"/>
      <c r="AM195" s="101"/>
      <c r="AN195" s="102"/>
      <c r="AQ195" s="93"/>
      <c r="AT195" s="93"/>
      <c r="AW195" s="93"/>
      <c r="AZ195" s="93"/>
      <c r="BC195" s="93"/>
      <c r="BE195" s="101"/>
      <c r="BF195" s="109"/>
      <c r="BI195" s="118"/>
      <c r="BL195" s="118"/>
      <c r="BN195" s="101"/>
      <c r="BO195" s="119"/>
      <c r="BP195" s="119"/>
      <c r="BQ195" s="119"/>
      <c r="BR195" s="119"/>
      <c r="BS195" s="119"/>
      <c r="BT195" s="119"/>
      <c r="BU195" s="93"/>
      <c r="BV195" s="93"/>
      <c r="BW195" s="93"/>
      <c r="BX195" s="93"/>
      <c r="BY195" s="93"/>
      <c r="BZ195" s="93"/>
      <c r="CA195" s="93"/>
      <c r="CB195" s="93"/>
      <c r="CC195" s="93"/>
      <c r="CD195" s="93"/>
      <c r="CE195" s="93"/>
      <c r="CF195" s="93"/>
      <c r="CG195" s="93"/>
      <c r="CH195" s="93"/>
      <c r="CI195" s="93"/>
      <c r="CJ195" s="93"/>
      <c r="CK195" s="93"/>
      <c r="CL195" s="93"/>
      <c r="CM195" s="93"/>
      <c r="CN195" s="93"/>
      <c r="CO195" s="93"/>
      <c r="CP195" s="93"/>
      <c r="CQ195" s="93"/>
      <c r="CR195" s="93"/>
      <c r="CS195" s="93"/>
      <c r="CT195" s="93"/>
      <c r="CU195" s="93"/>
      <c r="CV195" s="93"/>
      <c r="CW195" s="93"/>
      <c r="CX195" s="93"/>
      <c r="CY195" s="93"/>
      <c r="CZ195" s="93"/>
      <c r="DA195" s="93"/>
      <c r="DB195" s="93"/>
      <c r="DC195" s="93"/>
      <c r="DD195" s="93"/>
      <c r="DE195" s="93"/>
      <c r="DF195" s="93"/>
      <c r="DG195" s="93"/>
      <c r="DH195" s="93"/>
      <c r="DI195" s="93"/>
      <c r="DJ195" s="93"/>
      <c r="DK195" s="93"/>
      <c r="DL195" s="93"/>
      <c r="DM195" s="93"/>
      <c r="DN195" s="93"/>
    </row>
    <row r="196">
      <c r="A196" s="93"/>
      <c r="B196" s="109"/>
      <c r="D196" s="102"/>
      <c r="G196" s="93"/>
      <c r="J196" s="93"/>
      <c r="M196" s="93"/>
      <c r="P196" s="93"/>
      <c r="S196" s="93"/>
      <c r="U196" s="101"/>
      <c r="V196" s="102"/>
      <c r="Y196" s="93"/>
      <c r="AB196" s="93"/>
      <c r="AE196" s="93"/>
      <c r="AH196" s="93"/>
      <c r="AK196" s="93"/>
      <c r="AM196" s="101"/>
      <c r="AN196" s="102"/>
      <c r="AQ196" s="93"/>
      <c r="AT196" s="93"/>
      <c r="AW196" s="93"/>
      <c r="AZ196" s="93"/>
      <c r="BC196" s="93"/>
      <c r="BE196" s="101"/>
      <c r="BF196" s="109"/>
      <c r="BI196" s="118"/>
      <c r="BL196" s="118"/>
      <c r="BN196" s="101"/>
      <c r="BO196" s="119"/>
      <c r="BP196" s="119"/>
      <c r="BQ196" s="119"/>
      <c r="BR196" s="119"/>
      <c r="BS196" s="119"/>
      <c r="BT196" s="119"/>
      <c r="BU196" s="93"/>
      <c r="BV196" s="93"/>
      <c r="BW196" s="93"/>
      <c r="BX196" s="93"/>
      <c r="BY196" s="93"/>
      <c r="BZ196" s="93"/>
      <c r="CA196" s="93"/>
      <c r="CB196" s="93"/>
      <c r="CC196" s="93"/>
      <c r="CD196" s="93"/>
      <c r="CE196" s="93"/>
      <c r="CF196" s="93"/>
      <c r="CG196" s="93"/>
      <c r="CH196" s="93"/>
      <c r="CI196" s="93"/>
      <c r="CJ196" s="93"/>
      <c r="CK196" s="93"/>
      <c r="CL196" s="93"/>
      <c r="CM196" s="93"/>
      <c r="CN196" s="93"/>
      <c r="CO196" s="93"/>
      <c r="CP196" s="93"/>
      <c r="CQ196" s="93"/>
      <c r="CR196" s="93"/>
      <c r="CS196" s="93"/>
      <c r="CT196" s="93"/>
      <c r="CU196" s="93"/>
      <c r="CV196" s="93"/>
      <c r="CW196" s="93"/>
      <c r="CX196" s="93"/>
      <c r="CY196" s="93"/>
      <c r="CZ196" s="93"/>
      <c r="DA196" s="93"/>
      <c r="DB196" s="93"/>
      <c r="DC196" s="93"/>
      <c r="DD196" s="93"/>
      <c r="DE196" s="93"/>
      <c r="DF196" s="93"/>
      <c r="DG196" s="93"/>
      <c r="DH196" s="93"/>
      <c r="DI196" s="93"/>
      <c r="DJ196" s="93"/>
      <c r="DK196" s="93"/>
      <c r="DL196" s="93"/>
      <c r="DM196" s="93"/>
      <c r="DN196" s="93"/>
    </row>
    <row r="197">
      <c r="A197" s="93"/>
      <c r="B197" s="109"/>
      <c r="D197" s="102"/>
      <c r="G197" s="93"/>
      <c r="J197" s="93"/>
      <c r="M197" s="93"/>
      <c r="P197" s="93"/>
      <c r="S197" s="93"/>
      <c r="U197" s="101"/>
      <c r="V197" s="102"/>
      <c r="Y197" s="93"/>
      <c r="AB197" s="93"/>
      <c r="AE197" s="93"/>
      <c r="AH197" s="93"/>
      <c r="AK197" s="93"/>
      <c r="AM197" s="101"/>
      <c r="AN197" s="102"/>
      <c r="AQ197" s="93"/>
      <c r="AT197" s="93"/>
      <c r="AW197" s="93"/>
      <c r="AZ197" s="93"/>
      <c r="BC197" s="93"/>
      <c r="BE197" s="101"/>
      <c r="BF197" s="109"/>
      <c r="BI197" s="118"/>
      <c r="BL197" s="118"/>
      <c r="BN197" s="101"/>
      <c r="BO197" s="119"/>
      <c r="BP197" s="119"/>
      <c r="BQ197" s="119"/>
      <c r="BR197" s="119"/>
      <c r="BS197" s="119"/>
      <c r="BT197" s="119"/>
      <c r="BU197" s="93"/>
      <c r="BV197" s="93"/>
      <c r="BW197" s="93"/>
      <c r="BX197" s="93"/>
      <c r="BY197" s="93"/>
      <c r="BZ197" s="93"/>
      <c r="CA197" s="93"/>
      <c r="CB197" s="93"/>
      <c r="CC197" s="93"/>
      <c r="CD197" s="93"/>
      <c r="CE197" s="93"/>
      <c r="CF197" s="93"/>
      <c r="CG197" s="93"/>
      <c r="CH197" s="93"/>
      <c r="CI197" s="93"/>
      <c r="CJ197" s="93"/>
      <c r="CK197" s="93"/>
      <c r="CL197" s="93"/>
      <c r="CM197" s="93"/>
      <c r="CN197" s="93"/>
      <c r="CO197" s="93"/>
      <c r="CP197" s="93"/>
      <c r="CQ197" s="93"/>
      <c r="CR197" s="93"/>
      <c r="CS197" s="93"/>
      <c r="CT197" s="93"/>
      <c r="CU197" s="93"/>
      <c r="CV197" s="93"/>
      <c r="CW197" s="93"/>
      <c r="CX197" s="93"/>
      <c r="CY197" s="93"/>
      <c r="CZ197" s="93"/>
      <c r="DA197" s="93"/>
      <c r="DB197" s="93"/>
      <c r="DC197" s="93"/>
      <c r="DD197" s="93"/>
      <c r="DE197" s="93"/>
      <c r="DF197" s="93"/>
      <c r="DG197" s="93"/>
      <c r="DH197" s="93"/>
      <c r="DI197" s="93"/>
      <c r="DJ197" s="93"/>
      <c r="DK197" s="93"/>
      <c r="DL197" s="93"/>
      <c r="DM197" s="93"/>
      <c r="DN197" s="93"/>
    </row>
    <row r="198">
      <c r="A198" s="93"/>
      <c r="B198" s="109"/>
      <c r="D198" s="102"/>
      <c r="G198" s="93"/>
      <c r="J198" s="93"/>
      <c r="M198" s="93"/>
      <c r="P198" s="93"/>
      <c r="S198" s="93"/>
      <c r="U198" s="101"/>
      <c r="V198" s="102"/>
      <c r="Y198" s="93"/>
      <c r="AB198" s="93"/>
      <c r="AE198" s="93"/>
      <c r="AH198" s="93"/>
      <c r="AK198" s="93"/>
      <c r="AM198" s="101"/>
      <c r="AN198" s="102"/>
      <c r="AQ198" s="93"/>
      <c r="AT198" s="93"/>
      <c r="AW198" s="93"/>
      <c r="AZ198" s="93"/>
      <c r="BC198" s="93"/>
      <c r="BE198" s="101"/>
      <c r="BF198" s="109"/>
      <c r="BI198" s="118"/>
      <c r="BL198" s="118"/>
      <c r="BN198" s="101"/>
      <c r="BO198" s="119"/>
      <c r="BP198" s="119"/>
      <c r="BQ198" s="119"/>
      <c r="BR198" s="119"/>
      <c r="BS198" s="119"/>
      <c r="BT198" s="119"/>
      <c r="BU198" s="93"/>
      <c r="BV198" s="93"/>
      <c r="BW198" s="93"/>
      <c r="BX198" s="93"/>
      <c r="BY198" s="93"/>
      <c r="BZ198" s="93"/>
      <c r="CA198" s="93"/>
      <c r="CB198" s="93"/>
      <c r="CC198" s="93"/>
      <c r="CD198" s="93"/>
      <c r="CE198" s="93"/>
      <c r="CF198" s="93"/>
      <c r="CG198" s="93"/>
      <c r="CH198" s="93"/>
      <c r="CI198" s="93"/>
      <c r="CJ198" s="93"/>
      <c r="CK198" s="93"/>
      <c r="CL198" s="93"/>
      <c r="CM198" s="93"/>
      <c r="CN198" s="93"/>
      <c r="CO198" s="93"/>
      <c r="CP198" s="93"/>
      <c r="CQ198" s="93"/>
      <c r="CR198" s="93"/>
      <c r="CS198" s="93"/>
      <c r="CT198" s="93"/>
      <c r="CU198" s="93"/>
      <c r="CV198" s="93"/>
      <c r="CW198" s="93"/>
      <c r="CX198" s="93"/>
      <c r="CY198" s="93"/>
      <c r="CZ198" s="93"/>
      <c r="DA198" s="93"/>
      <c r="DB198" s="93"/>
      <c r="DC198" s="93"/>
      <c r="DD198" s="93"/>
      <c r="DE198" s="93"/>
      <c r="DF198" s="93"/>
      <c r="DG198" s="93"/>
      <c r="DH198" s="93"/>
      <c r="DI198" s="93"/>
      <c r="DJ198" s="93"/>
      <c r="DK198" s="93"/>
      <c r="DL198" s="93"/>
      <c r="DM198" s="93"/>
      <c r="DN198" s="93"/>
    </row>
    <row r="199">
      <c r="A199" s="93"/>
      <c r="B199" s="109"/>
      <c r="D199" s="102"/>
      <c r="G199" s="93"/>
      <c r="J199" s="93"/>
      <c r="M199" s="93"/>
      <c r="P199" s="93"/>
      <c r="S199" s="93"/>
      <c r="U199" s="101"/>
      <c r="V199" s="102"/>
      <c r="Y199" s="93"/>
      <c r="AB199" s="93"/>
      <c r="AE199" s="93"/>
      <c r="AH199" s="93"/>
      <c r="AK199" s="93"/>
      <c r="AM199" s="101"/>
      <c r="AN199" s="102"/>
      <c r="AQ199" s="93"/>
      <c r="AT199" s="93"/>
      <c r="AW199" s="93"/>
      <c r="AZ199" s="93"/>
      <c r="BC199" s="93"/>
      <c r="BE199" s="101"/>
      <c r="BF199" s="109"/>
      <c r="BI199" s="118"/>
      <c r="BL199" s="118"/>
      <c r="BN199" s="101"/>
      <c r="BO199" s="119"/>
      <c r="BP199" s="119"/>
      <c r="BQ199" s="119"/>
      <c r="BR199" s="119"/>
      <c r="BS199" s="119"/>
      <c r="BT199" s="119"/>
      <c r="BU199" s="93"/>
      <c r="BV199" s="93"/>
      <c r="BW199" s="93"/>
      <c r="BX199" s="93"/>
      <c r="BY199" s="93"/>
      <c r="BZ199" s="93"/>
      <c r="CA199" s="93"/>
      <c r="CB199" s="93"/>
      <c r="CC199" s="93"/>
      <c r="CD199" s="93"/>
      <c r="CE199" s="93"/>
      <c r="CF199" s="93"/>
      <c r="CG199" s="93"/>
      <c r="CH199" s="93"/>
      <c r="CI199" s="93"/>
      <c r="CJ199" s="93"/>
      <c r="CK199" s="93"/>
      <c r="CL199" s="93"/>
      <c r="CM199" s="93"/>
      <c r="CN199" s="93"/>
      <c r="CO199" s="93"/>
      <c r="CP199" s="93"/>
      <c r="CQ199" s="93"/>
      <c r="CR199" s="93"/>
      <c r="CS199" s="93"/>
      <c r="CT199" s="93"/>
      <c r="CU199" s="93"/>
      <c r="CV199" s="93"/>
      <c r="CW199" s="93"/>
      <c r="CX199" s="93"/>
      <c r="CY199" s="93"/>
      <c r="CZ199" s="93"/>
      <c r="DA199" s="93"/>
      <c r="DB199" s="93"/>
      <c r="DC199" s="93"/>
      <c r="DD199" s="93"/>
      <c r="DE199" s="93"/>
      <c r="DF199" s="93"/>
      <c r="DG199" s="93"/>
      <c r="DH199" s="93"/>
      <c r="DI199" s="93"/>
      <c r="DJ199" s="93"/>
      <c r="DK199" s="93"/>
      <c r="DL199" s="93"/>
      <c r="DM199" s="93"/>
      <c r="DN199" s="93"/>
    </row>
    <row r="200">
      <c r="A200" s="93"/>
      <c r="B200" s="109"/>
      <c r="D200" s="102"/>
      <c r="G200" s="93"/>
      <c r="J200" s="93"/>
      <c r="M200" s="93"/>
      <c r="P200" s="93"/>
      <c r="S200" s="93"/>
      <c r="U200" s="101"/>
      <c r="V200" s="102"/>
      <c r="Y200" s="93"/>
      <c r="AB200" s="93"/>
      <c r="AE200" s="93"/>
      <c r="AH200" s="93"/>
      <c r="AK200" s="93"/>
      <c r="AM200" s="101"/>
      <c r="AN200" s="102"/>
      <c r="AQ200" s="93"/>
      <c r="AT200" s="93"/>
      <c r="AW200" s="93"/>
      <c r="AZ200" s="93"/>
      <c r="BC200" s="93"/>
      <c r="BE200" s="101"/>
      <c r="BF200" s="109"/>
      <c r="BI200" s="118"/>
      <c r="BL200" s="118"/>
      <c r="BN200" s="101"/>
      <c r="BO200" s="119"/>
      <c r="BP200" s="119"/>
      <c r="BQ200" s="119"/>
      <c r="BR200" s="119"/>
      <c r="BS200" s="119"/>
      <c r="BT200" s="119"/>
      <c r="BU200" s="93"/>
      <c r="BV200" s="93"/>
      <c r="BW200" s="93"/>
      <c r="BX200" s="93"/>
      <c r="BY200" s="93"/>
      <c r="BZ200" s="93"/>
      <c r="CA200" s="93"/>
      <c r="CB200" s="93"/>
      <c r="CC200" s="93"/>
      <c r="CD200" s="93"/>
      <c r="CE200" s="93"/>
      <c r="CF200" s="93"/>
      <c r="CG200" s="93"/>
      <c r="CH200" s="93"/>
      <c r="CI200" s="93"/>
      <c r="CJ200" s="93"/>
      <c r="CK200" s="93"/>
      <c r="CL200" s="93"/>
      <c r="CM200" s="93"/>
      <c r="CN200" s="93"/>
      <c r="CO200" s="93"/>
      <c r="CP200" s="93"/>
      <c r="CQ200" s="93"/>
      <c r="CR200" s="93"/>
      <c r="CS200" s="93"/>
      <c r="CT200" s="93"/>
      <c r="CU200" s="93"/>
      <c r="CV200" s="93"/>
      <c r="CW200" s="93"/>
      <c r="CX200" s="93"/>
      <c r="CY200" s="93"/>
      <c r="CZ200" s="93"/>
      <c r="DA200" s="93"/>
      <c r="DB200" s="93"/>
      <c r="DC200" s="93"/>
      <c r="DD200" s="93"/>
      <c r="DE200" s="93"/>
      <c r="DF200" s="93"/>
      <c r="DG200" s="93"/>
      <c r="DH200" s="93"/>
      <c r="DI200" s="93"/>
      <c r="DJ200" s="93"/>
      <c r="DK200" s="93"/>
      <c r="DL200" s="93"/>
      <c r="DM200" s="93"/>
      <c r="DN200" s="93"/>
    </row>
    <row r="201">
      <c r="A201" s="93"/>
      <c r="B201" s="109"/>
      <c r="D201" s="102"/>
      <c r="G201" s="93"/>
      <c r="J201" s="93"/>
      <c r="M201" s="93"/>
      <c r="P201" s="93"/>
      <c r="S201" s="93"/>
      <c r="U201" s="101"/>
      <c r="V201" s="102"/>
      <c r="Y201" s="93"/>
      <c r="AB201" s="93"/>
      <c r="AE201" s="93"/>
      <c r="AH201" s="93"/>
      <c r="AK201" s="93"/>
      <c r="AM201" s="101"/>
      <c r="AN201" s="102"/>
      <c r="AQ201" s="93"/>
      <c r="AT201" s="93"/>
      <c r="AW201" s="93"/>
      <c r="AZ201" s="93"/>
      <c r="BC201" s="93"/>
      <c r="BE201" s="101"/>
      <c r="BF201" s="109"/>
      <c r="BI201" s="118"/>
      <c r="BL201" s="118"/>
      <c r="BN201" s="101"/>
      <c r="BO201" s="119"/>
      <c r="BP201" s="119"/>
      <c r="BQ201" s="119"/>
      <c r="BR201" s="119"/>
      <c r="BS201" s="119"/>
      <c r="BT201" s="119"/>
      <c r="BU201" s="93"/>
      <c r="BV201" s="93"/>
      <c r="BW201" s="93"/>
      <c r="BX201" s="93"/>
      <c r="BY201" s="93"/>
      <c r="BZ201" s="93"/>
      <c r="CA201" s="93"/>
      <c r="CB201" s="93"/>
      <c r="CC201" s="93"/>
      <c r="CD201" s="93"/>
      <c r="CE201" s="93"/>
      <c r="CF201" s="93"/>
      <c r="CG201" s="93"/>
      <c r="CH201" s="93"/>
      <c r="CI201" s="93"/>
      <c r="CJ201" s="93"/>
      <c r="CK201" s="93"/>
      <c r="CL201" s="93"/>
      <c r="CM201" s="93"/>
      <c r="CN201" s="93"/>
      <c r="CO201" s="93"/>
      <c r="CP201" s="93"/>
      <c r="CQ201" s="93"/>
      <c r="CR201" s="93"/>
      <c r="CS201" s="93"/>
      <c r="CT201" s="93"/>
      <c r="CU201" s="93"/>
      <c r="CV201" s="93"/>
      <c r="CW201" s="93"/>
      <c r="CX201" s="93"/>
      <c r="CY201" s="93"/>
      <c r="CZ201" s="93"/>
      <c r="DA201" s="93"/>
      <c r="DB201" s="93"/>
      <c r="DC201" s="93"/>
      <c r="DD201" s="93"/>
      <c r="DE201" s="93"/>
      <c r="DF201" s="93"/>
      <c r="DG201" s="93"/>
      <c r="DH201" s="93"/>
      <c r="DI201" s="93"/>
      <c r="DJ201" s="93"/>
      <c r="DK201" s="93"/>
      <c r="DL201" s="93"/>
      <c r="DM201" s="93"/>
      <c r="DN201" s="93"/>
    </row>
    <row r="202">
      <c r="A202" s="93"/>
      <c r="B202" s="109"/>
      <c r="D202" s="102"/>
      <c r="G202" s="93"/>
      <c r="J202" s="93"/>
      <c r="M202" s="93"/>
      <c r="P202" s="93"/>
      <c r="S202" s="93"/>
      <c r="U202" s="101"/>
      <c r="V202" s="102"/>
      <c r="Y202" s="93"/>
      <c r="AB202" s="93"/>
      <c r="AE202" s="93"/>
      <c r="AH202" s="93"/>
      <c r="AK202" s="93"/>
      <c r="AM202" s="101"/>
      <c r="AN202" s="102"/>
      <c r="AQ202" s="93"/>
      <c r="AT202" s="93"/>
      <c r="AW202" s="93"/>
      <c r="AZ202" s="93"/>
      <c r="BC202" s="93"/>
      <c r="BE202" s="101"/>
      <c r="BF202" s="109"/>
      <c r="BI202" s="118"/>
      <c r="BL202" s="118"/>
      <c r="BN202" s="101"/>
      <c r="BO202" s="119"/>
      <c r="BP202" s="119"/>
      <c r="BQ202" s="119"/>
      <c r="BR202" s="119"/>
      <c r="BS202" s="119"/>
      <c r="BT202" s="119"/>
      <c r="BU202" s="93"/>
      <c r="BV202" s="93"/>
      <c r="BW202" s="93"/>
      <c r="BX202" s="93"/>
      <c r="BY202" s="93"/>
      <c r="BZ202" s="93"/>
      <c r="CA202" s="93"/>
      <c r="CB202" s="93"/>
      <c r="CC202" s="93"/>
      <c r="CD202" s="93"/>
      <c r="CE202" s="93"/>
      <c r="CF202" s="93"/>
      <c r="CG202" s="93"/>
      <c r="CH202" s="93"/>
      <c r="CI202" s="93"/>
      <c r="CJ202" s="93"/>
      <c r="CK202" s="93"/>
      <c r="CL202" s="93"/>
      <c r="CM202" s="93"/>
      <c r="CN202" s="93"/>
      <c r="CO202" s="93"/>
      <c r="CP202" s="93"/>
      <c r="CQ202" s="93"/>
      <c r="CR202" s="93"/>
      <c r="CS202" s="93"/>
      <c r="CT202" s="93"/>
      <c r="CU202" s="93"/>
      <c r="CV202" s="93"/>
      <c r="CW202" s="93"/>
      <c r="CX202" s="93"/>
      <c r="CY202" s="93"/>
      <c r="CZ202" s="93"/>
      <c r="DA202" s="93"/>
      <c r="DB202" s="93"/>
      <c r="DC202" s="93"/>
      <c r="DD202" s="93"/>
      <c r="DE202" s="93"/>
      <c r="DF202" s="93"/>
      <c r="DG202" s="93"/>
      <c r="DH202" s="93"/>
      <c r="DI202" s="93"/>
      <c r="DJ202" s="93"/>
      <c r="DK202" s="93"/>
      <c r="DL202" s="93"/>
      <c r="DM202" s="93"/>
      <c r="DN202" s="93"/>
    </row>
    <row r="203">
      <c r="A203" s="93"/>
      <c r="B203" s="109"/>
      <c r="D203" s="102"/>
      <c r="G203" s="93"/>
      <c r="J203" s="93"/>
      <c r="M203" s="93"/>
      <c r="P203" s="93"/>
      <c r="S203" s="93"/>
      <c r="U203" s="101"/>
      <c r="V203" s="102"/>
      <c r="Y203" s="93"/>
      <c r="AB203" s="93"/>
      <c r="AE203" s="93"/>
      <c r="AH203" s="93"/>
      <c r="AK203" s="93"/>
      <c r="AM203" s="101"/>
      <c r="AN203" s="102"/>
      <c r="AQ203" s="93"/>
      <c r="AT203" s="93"/>
      <c r="AW203" s="93"/>
      <c r="AZ203" s="93"/>
      <c r="BC203" s="93"/>
      <c r="BE203" s="101"/>
      <c r="BF203" s="109"/>
      <c r="BI203" s="118"/>
      <c r="BL203" s="118"/>
      <c r="BN203" s="101"/>
      <c r="BO203" s="119"/>
      <c r="BP203" s="119"/>
      <c r="BQ203" s="119"/>
      <c r="BR203" s="119"/>
      <c r="BS203" s="119"/>
      <c r="BT203" s="119"/>
      <c r="BU203" s="93"/>
      <c r="BV203" s="93"/>
      <c r="BW203" s="93"/>
      <c r="BX203" s="93"/>
      <c r="BY203" s="93"/>
      <c r="BZ203" s="93"/>
      <c r="CA203" s="93"/>
      <c r="CB203" s="93"/>
      <c r="CC203" s="93"/>
      <c r="CD203" s="93"/>
      <c r="CE203" s="93"/>
      <c r="CF203" s="93"/>
      <c r="CG203" s="93"/>
      <c r="CH203" s="93"/>
      <c r="CI203" s="93"/>
      <c r="CJ203" s="93"/>
      <c r="CK203" s="93"/>
      <c r="CL203" s="93"/>
      <c r="CM203" s="93"/>
      <c r="CN203" s="93"/>
      <c r="CO203" s="93"/>
      <c r="CP203" s="93"/>
      <c r="CQ203" s="93"/>
      <c r="CR203" s="93"/>
      <c r="CS203" s="93"/>
      <c r="CT203" s="93"/>
      <c r="CU203" s="93"/>
      <c r="CV203" s="93"/>
      <c r="CW203" s="93"/>
      <c r="CX203" s="93"/>
      <c r="CY203" s="93"/>
      <c r="CZ203" s="93"/>
      <c r="DA203" s="93"/>
      <c r="DB203" s="93"/>
      <c r="DC203" s="93"/>
      <c r="DD203" s="93"/>
      <c r="DE203" s="93"/>
      <c r="DF203" s="93"/>
      <c r="DG203" s="93"/>
      <c r="DH203" s="93"/>
      <c r="DI203" s="93"/>
      <c r="DJ203" s="93"/>
      <c r="DK203" s="93"/>
      <c r="DL203" s="93"/>
      <c r="DM203" s="93"/>
      <c r="DN203" s="93"/>
    </row>
    <row r="204">
      <c r="A204" s="93"/>
      <c r="B204" s="109"/>
      <c r="D204" s="102"/>
      <c r="G204" s="93"/>
      <c r="J204" s="93"/>
      <c r="M204" s="93"/>
      <c r="P204" s="93"/>
      <c r="S204" s="93"/>
      <c r="U204" s="101"/>
      <c r="V204" s="102"/>
      <c r="Y204" s="93"/>
      <c r="AB204" s="93"/>
      <c r="AE204" s="93"/>
      <c r="AH204" s="93"/>
      <c r="AK204" s="93"/>
      <c r="AM204" s="101"/>
      <c r="AN204" s="102"/>
      <c r="AQ204" s="93"/>
      <c r="AT204" s="93"/>
      <c r="AW204" s="93"/>
      <c r="AZ204" s="93"/>
      <c r="BC204" s="93"/>
      <c r="BE204" s="101"/>
      <c r="BF204" s="109"/>
      <c r="BI204" s="118"/>
      <c r="BL204" s="118"/>
      <c r="BN204" s="101"/>
      <c r="BO204" s="119"/>
      <c r="BP204" s="119"/>
      <c r="BQ204" s="119"/>
      <c r="BR204" s="119"/>
      <c r="BS204" s="119"/>
      <c r="BT204" s="119"/>
      <c r="BU204" s="93"/>
      <c r="BV204" s="93"/>
      <c r="BW204" s="93"/>
      <c r="BX204" s="93"/>
      <c r="BY204" s="93"/>
      <c r="BZ204" s="93"/>
      <c r="CA204" s="93"/>
      <c r="CB204" s="93"/>
      <c r="CC204" s="93"/>
      <c r="CD204" s="93"/>
      <c r="CE204" s="93"/>
      <c r="CF204" s="93"/>
      <c r="CG204" s="93"/>
      <c r="CH204" s="93"/>
      <c r="CI204" s="93"/>
      <c r="CJ204" s="93"/>
      <c r="CK204" s="93"/>
      <c r="CL204" s="93"/>
      <c r="CM204" s="93"/>
      <c r="CN204" s="93"/>
      <c r="CO204" s="93"/>
      <c r="CP204" s="93"/>
      <c r="CQ204" s="93"/>
      <c r="CR204" s="93"/>
      <c r="CS204" s="93"/>
      <c r="CT204" s="93"/>
      <c r="CU204" s="93"/>
      <c r="CV204" s="93"/>
      <c r="CW204" s="93"/>
      <c r="CX204" s="93"/>
      <c r="CY204" s="93"/>
      <c r="CZ204" s="93"/>
      <c r="DA204" s="93"/>
      <c r="DB204" s="93"/>
      <c r="DC204" s="93"/>
      <c r="DD204" s="93"/>
      <c r="DE204" s="93"/>
      <c r="DF204" s="93"/>
      <c r="DG204" s="93"/>
      <c r="DH204" s="93"/>
      <c r="DI204" s="93"/>
      <c r="DJ204" s="93"/>
      <c r="DK204" s="93"/>
      <c r="DL204" s="93"/>
      <c r="DM204" s="93"/>
      <c r="DN204" s="93"/>
    </row>
    <row r="205">
      <c r="A205" s="93"/>
      <c r="B205" s="109"/>
      <c r="D205" s="102"/>
      <c r="G205" s="93"/>
      <c r="J205" s="93"/>
      <c r="M205" s="93"/>
      <c r="P205" s="93"/>
      <c r="S205" s="93"/>
      <c r="U205" s="101"/>
      <c r="V205" s="102"/>
      <c r="Y205" s="93"/>
      <c r="AB205" s="93"/>
      <c r="AE205" s="93"/>
      <c r="AH205" s="93"/>
      <c r="AK205" s="93"/>
      <c r="AM205" s="101"/>
      <c r="AN205" s="102"/>
      <c r="AQ205" s="93"/>
      <c r="AT205" s="93"/>
      <c r="AW205" s="93"/>
      <c r="AZ205" s="93"/>
      <c r="BC205" s="93"/>
      <c r="BE205" s="101"/>
      <c r="BF205" s="109"/>
      <c r="BI205" s="118"/>
      <c r="BL205" s="118"/>
      <c r="BN205" s="101"/>
      <c r="BO205" s="119"/>
      <c r="BP205" s="119"/>
      <c r="BQ205" s="119"/>
      <c r="BR205" s="119"/>
      <c r="BS205" s="119"/>
      <c r="BT205" s="119"/>
      <c r="BU205" s="93"/>
      <c r="BV205" s="93"/>
      <c r="BW205" s="93"/>
      <c r="BX205" s="93"/>
      <c r="BY205" s="93"/>
      <c r="BZ205" s="93"/>
      <c r="CA205" s="93"/>
      <c r="CB205" s="93"/>
      <c r="CC205" s="93"/>
      <c r="CD205" s="93"/>
      <c r="CE205" s="93"/>
      <c r="CF205" s="93"/>
      <c r="CG205" s="93"/>
      <c r="CH205" s="93"/>
      <c r="CI205" s="93"/>
      <c r="CJ205" s="93"/>
      <c r="CK205" s="93"/>
      <c r="CL205" s="93"/>
      <c r="CM205" s="93"/>
      <c r="CN205" s="93"/>
      <c r="CO205" s="93"/>
      <c r="CP205" s="93"/>
      <c r="CQ205" s="93"/>
      <c r="CR205" s="93"/>
      <c r="CS205" s="93"/>
      <c r="CT205" s="93"/>
      <c r="CU205" s="93"/>
      <c r="CV205" s="93"/>
      <c r="CW205" s="93"/>
      <c r="CX205" s="93"/>
      <c r="CY205" s="93"/>
      <c r="CZ205" s="93"/>
      <c r="DA205" s="93"/>
      <c r="DB205" s="93"/>
      <c r="DC205" s="93"/>
      <c r="DD205" s="93"/>
      <c r="DE205" s="93"/>
      <c r="DF205" s="93"/>
      <c r="DG205" s="93"/>
      <c r="DH205" s="93"/>
      <c r="DI205" s="93"/>
      <c r="DJ205" s="93"/>
      <c r="DK205" s="93"/>
      <c r="DL205" s="93"/>
      <c r="DM205" s="93"/>
      <c r="DN205" s="93"/>
    </row>
    <row r="206">
      <c r="A206" s="93"/>
      <c r="B206" s="109"/>
      <c r="D206" s="102"/>
      <c r="G206" s="93"/>
      <c r="J206" s="93"/>
      <c r="M206" s="93"/>
      <c r="P206" s="93"/>
      <c r="S206" s="93"/>
      <c r="U206" s="101"/>
      <c r="V206" s="102"/>
      <c r="Y206" s="93"/>
      <c r="AB206" s="93"/>
      <c r="AE206" s="93"/>
      <c r="AH206" s="93"/>
      <c r="AK206" s="93"/>
      <c r="AM206" s="101"/>
      <c r="AN206" s="102"/>
      <c r="AQ206" s="93"/>
      <c r="AT206" s="93"/>
      <c r="AW206" s="93"/>
      <c r="AZ206" s="93"/>
      <c r="BC206" s="93"/>
      <c r="BE206" s="101"/>
      <c r="BF206" s="109"/>
      <c r="BI206" s="118"/>
      <c r="BL206" s="118"/>
      <c r="BN206" s="101"/>
      <c r="BO206" s="119"/>
      <c r="BP206" s="119"/>
      <c r="BQ206" s="119"/>
      <c r="BR206" s="119"/>
      <c r="BS206" s="119"/>
      <c r="BT206" s="119"/>
      <c r="BU206" s="93"/>
      <c r="BV206" s="93"/>
      <c r="BW206" s="93"/>
      <c r="BX206" s="93"/>
      <c r="BY206" s="93"/>
      <c r="BZ206" s="93"/>
      <c r="CA206" s="93"/>
      <c r="CB206" s="93"/>
      <c r="CC206" s="93"/>
      <c r="CD206" s="93"/>
      <c r="CE206" s="93"/>
      <c r="CF206" s="93"/>
      <c r="CG206" s="93"/>
      <c r="CH206" s="93"/>
      <c r="CI206" s="93"/>
      <c r="CJ206" s="93"/>
      <c r="CK206" s="93"/>
      <c r="CL206" s="93"/>
      <c r="CM206" s="93"/>
      <c r="CN206" s="93"/>
      <c r="CO206" s="93"/>
      <c r="CP206" s="93"/>
      <c r="CQ206" s="93"/>
      <c r="CR206" s="93"/>
      <c r="CS206" s="93"/>
      <c r="CT206" s="93"/>
      <c r="CU206" s="93"/>
      <c r="CV206" s="93"/>
      <c r="CW206" s="93"/>
      <c r="CX206" s="93"/>
      <c r="CY206" s="93"/>
      <c r="CZ206" s="93"/>
      <c r="DA206" s="93"/>
      <c r="DB206" s="93"/>
      <c r="DC206" s="93"/>
      <c r="DD206" s="93"/>
      <c r="DE206" s="93"/>
      <c r="DF206" s="93"/>
      <c r="DG206" s="93"/>
      <c r="DH206" s="93"/>
      <c r="DI206" s="93"/>
      <c r="DJ206" s="93"/>
      <c r="DK206" s="93"/>
      <c r="DL206" s="93"/>
      <c r="DM206" s="93"/>
      <c r="DN206" s="93"/>
    </row>
    <row r="207">
      <c r="A207" s="93"/>
      <c r="B207" s="109"/>
      <c r="D207" s="102"/>
      <c r="G207" s="93"/>
      <c r="J207" s="93"/>
      <c r="M207" s="93"/>
      <c r="P207" s="93"/>
      <c r="S207" s="93"/>
      <c r="U207" s="101"/>
      <c r="V207" s="102"/>
      <c r="Y207" s="93"/>
      <c r="AB207" s="93"/>
      <c r="AE207" s="93"/>
      <c r="AH207" s="93"/>
      <c r="AK207" s="93"/>
      <c r="AM207" s="101"/>
      <c r="AN207" s="102"/>
      <c r="AQ207" s="93"/>
      <c r="AT207" s="93"/>
      <c r="AW207" s="93"/>
      <c r="AZ207" s="93"/>
      <c r="BC207" s="93"/>
      <c r="BE207" s="101"/>
      <c r="BF207" s="109"/>
      <c r="BI207" s="118"/>
      <c r="BL207" s="118"/>
      <c r="BN207" s="101"/>
      <c r="BO207" s="119"/>
      <c r="BP207" s="119"/>
      <c r="BQ207" s="119"/>
      <c r="BR207" s="119"/>
      <c r="BS207" s="119"/>
      <c r="BT207" s="119"/>
      <c r="BU207" s="93"/>
      <c r="BV207" s="93"/>
      <c r="BW207" s="93"/>
      <c r="BX207" s="93"/>
      <c r="BY207" s="93"/>
      <c r="BZ207" s="93"/>
      <c r="CA207" s="93"/>
      <c r="CB207" s="93"/>
      <c r="CC207" s="93"/>
      <c r="CD207" s="93"/>
      <c r="CE207" s="93"/>
      <c r="CF207" s="93"/>
      <c r="CG207" s="93"/>
      <c r="CH207" s="93"/>
      <c r="CI207" s="93"/>
      <c r="CJ207" s="93"/>
      <c r="CK207" s="93"/>
      <c r="CL207" s="93"/>
      <c r="CM207" s="93"/>
      <c r="CN207" s="93"/>
      <c r="CO207" s="93"/>
      <c r="CP207" s="93"/>
      <c r="CQ207" s="93"/>
      <c r="CR207" s="93"/>
      <c r="CS207" s="93"/>
      <c r="CT207" s="93"/>
      <c r="CU207" s="93"/>
      <c r="CV207" s="93"/>
      <c r="CW207" s="93"/>
      <c r="CX207" s="93"/>
      <c r="CY207" s="93"/>
      <c r="CZ207" s="93"/>
      <c r="DA207" s="93"/>
      <c r="DB207" s="93"/>
      <c r="DC207" s="93"/>
      <c r="DD207" s="93"/>
      <c r="DE207" s="93"/>
      <c r="DF207" s="93"/>
      <c r="DG207" s="93"/>
      <c r="DH207" s="93"/>
      <c r="DI207" s="93"/>
      <c r="DJ207" s="93"/>
      <c r="DK207" s="93"/>
      <c r="DL207" s="93"/>
      <c r="DM207" s="93"/>
      <c r="DN207" s="93"/>
    </row>
    <row r="208">
      <c r="A208" s="93"/>
      <c r="B208" s="109"/>
      <c r="D208" s="102"/>
      <c r="G208" s="93"/>
      <c r="J208" s="93"/>
      <c r="M208" s="93"/>
      <c r="P208" s="93"/>
      <c r="S208" s="93"/>
      <c r="U208" s="101"/>
      <c r="V208" s="102"/>
      <c r="Y208" s="93"/>
      <c r="AB208" s="93"/>
      <c r="AE208" s="93"/>
      <c r="AH208" s="93"/>
      <c r="AK208" s="93"/>
      <c r="AM208" s="101"/>
      <c r="AN208" s="102"/>
      <c r="AQ208" s="93"/>
      <c r="AT208" s="93"/>
      <c r="AW208" s="93"/>
      <c r="AZ208" s="93"/>
      <c r="BC208" s="93"/>
      <c r="BE208" s="101"/>
      <c r="BF208" s="109"/>
      <c r="BI208" s="118"/>
      <c r="BL208" s="118"/>
      <c r="BN208" s="101"/>
      <c r="BO208" s="119"/>
      <c r="BP208" s="119"/>
      <c r="BQ208" s="119"/>
      <c r="BR208" s="119"/>
      <c r="BS208" s="119"/>
      <c r="BT208" s="119"/>
      <c r="BU208" s="93"/>
      <c r="BV208" s="93"/>
      <c r="BW208" s="93"/>
      <c r="BX208" s="93"/>
      <c r="BY208" s="93"/>
      <c r="BZ208" s="93"/>
      <c r="CA208" s="93"/>
      <c r="CB208" s="93"/>
      <c r="CC208" s="93"/>
      <c r="CD208" s="93"/>
      <c r="CE208" s="93"/>
      <c r="CF208" s="93"/>
      <c r="CG208" s="93"/>
      <c r="CH208" s="93"/>
      <c r="CI208" s="93"/>
      <c r="CJ208" s="93"/>
      <c r="CK208" s="93"/>
      <c r="CL208" s="93"/>
      <c r="CM208" s="93"/>
      <c r="CN208" s="93"/>
      <c r="CO208" s="93"/>
      <c r="CP208" s="93"/>
      <c r="CQ208" s="93"/>
      <c r="CR208" s="93"/>
      <c r="CS208" s="93"/>
      <c r="CT208" s="93"/>
      <c r="CU208" s="93"/>
      <c r="CV208" s="93"/>
      <c r="CW208" s="93"/>
      <c r="CX208" s="93"/>
      <c r="CY208" s="93"/>
      <c r="CZ208" s="93"/>
      <c r="DA208" s="93"/>
      <c r="DB208" s="93"/>
      <c r="DC208" s="93"/>
      <c r="DD208" s="93"/>
      <c r="DE208" s="93"/>
      <c r="DF208" s="93"/>
      <c r="DG208" s="93"/>
      <c r="DH208" s="93"/>
      <c r="DI208" s="93"/>
      <c r="DJ208" s="93"/>
      <c r="DK208" s="93"/>
      <c r="DL208" s="93"/>
      <c r="DM208" s="93"/>
      <c r="DN208" s="93"/>
    </row>
    <row r="209">
      <c r="A209" s="93"/>
      <c r="B209" s="109"/>
      <c r="D209" s="102"/>
      <c r="G209" s="93"/>
      <c r="J209" s="93"/>
      <c r="M209" s="93"/>
      <c r="P209" s="93"/>
      <c r="S209" s="93"/>
      <c r="U209" s="101"/>
      <c r="V209" s="102"/>
      <c r="Y209" s="93"/>
      <c r="AB209" s="93"/>
      <c r="AE209" s="93"/>
      <c r="AH209" s="93"/>
      <c r="AK209" s="93"/>
      <c r="AM209" s="101"/>
      <c r="AN209" s="102"/>
      <c r="AQ209" s="93"/>
      <c r="AT209" s="93"/>
      <c r="AW209" s="93"/>
      <c r="AZ209" s="93"/>
      <c r="BC209" s="93"/>
      <c r="BE209" s="101"/>
      <c r="BF209" s="109"/>
      <c r="BI209" s="118"/>
      <c r="BL209" s="118"/>
      <c r="BN209" s="101"/>
      <c r="BO209" s="119"/>
      <c r="BP209" s="119"/>
      <c r="BQ209" s="119"/>
      <c r="BR209" s="119"/>
      <c r="BS209" s="119"/>
      <c r="BT209" s="119"/>
      <c r="BU209" s="93"/>
      <c r="BV209" s="93"/>
      <c r="BW209" s="93"/>
      <c r="BX209" s="93"/>
      <c r="BY209" s="93"/>
      <c r="BZ209" s="93"/>
      <c r="CA209" s="93"/>
      <c r="CB209" s="93"/>
      <c r="CC209" s="93"/>
      <c r="CD209" s="93"/>
      <c r="CE209" s="93"/>
      <c r="CF209" s="93"/>
      <c r="CG209" s="93"/>
      <c r="CH209" s="93"/>
      <c r="CI209" s="93"/>
      <c r="CJ209" s="93"/>
      <c r="CK209" s="93"/>
      <c r="CL209" s="93"/>
      <c r="CM209" s="93"/>
      <c r="CN209" s="93"/>
      <c r="CO209" s="93"/>
      <c r="CP209" s="93"/>
      <c r="CQ209" s="93"/>
      <c r="CR209" s="93"/>
      <c r="CS209" s="93"/>
      <c r="CT209" s="93"/>
      <c r="CU209" s="93"/>
      <c r="CV209" s="93"/>
      <c r="CW209" s="93"/>
      <c r="CX209" s="93"/>
      <c r="CY209" s="93"/>
      <c r="CZ209" s="93"/>
      <c r="DA209" s="93"/>
      <c r="DB209" s="93"/>
      <c r="DC209" s="93"/>
      <c r="DD209" s="93"/>
      <c r="DE209" s="93"/>
      <c r="DF209" s="93"/>
      <c r="DG209" s="93"/>
      <c r="DH209" s="93"/>
      <c r="DI209" s="93"/>
      <c r="DJ209" s="93"/>
      <c r="DK209" s="93"/>
      <c r="DL209" s="93"/>
      <c r="DM209" s="93"/>
      <c r="DN209" s="93"/>
    </row>
    <row r="210">
      <c r="A210" s="93"/>
      <c r="B210" s="109"/>
      <c r="D210" s="102"/>
      <c r="G210" s="93"/>
      <c r="J210" s="93"/>
      <c r="M210" s="93"/>
      <c r="P210" s="93"/>
      <c r="S210" s="93"/>
      <c r="U210" s="101"/>
      <c r="V210" s="102"/>
      <c r="Y210" s="93"/>
      <c r="AB210" s="93"/>
      <c r="AE210" s="93"/>
      <c r="AH210" s="93"/>
      <c r="AK210" s="93"/>
      <c r="AM210" s="101"/>
      <c r="AN210" s="102"/>
      <c r="AQ210" s="93"/>
      <c r="AT210" s="93"/>
      <c r="AW210" s="93"/>
      <c r="AZ210" s="93"/>
      <c r="BC210" s="93"/>
      <c r="BE210" s="101"/>
      <c r="BF210" s="109"/>
      <c r="BI210" s="118"/>
      <c r="BL210" s="118"/>
      <c r="BN210" s="101"/>
      <c r="BO210" s="119"/>
      <c r="BP210" s="119"/>
      <c r="BQ210" s="119"/>
      <c r="BR210" s="119"/>
      <c r="BS210" s="119"/>
      <c r="BT210" s="119"/>
      <c r="BU210" s="93"/>
      <c r="BV210" s="93"/>
      <c r="BW210" s="93"/>
      <c r="BX210" s="93"/>
      <c r="BY210" s="93"/>
      <c r="BZ210" s="93"/>
      <c r="CA210" s="93"/>
      <c r="CB210" s="93"/>
      <c r="CC210" s="93"/>
      <c r="CD210" s="93"/>
      <c r="CE210" s="93"/>
      <c r="CF210" s="93"/>
      <c r="CG210" s="93"/>
      <c r="CH210" s="93"/>
      <c r="CI210" s="93"/>
      <c r="CJ210" s="93"/>
      <c r="CK210" s="93"/>
      <c r="CL210" s="93"/>
      <c r="CM210" s="93"/>
      <c r="CN210" s="93"/>
      <c r="CO210" s="93"/>
      <c r="CP210" s="93"/>
      <c r="CQ210" s="93"/>
      <c r="CR210" s="93"/>
      <c r="CS210" s="93"/>
      <c r="CT210" s="93"/>
      <c r="CU210" s="93"/>
      <c r="CV210" s="93"/>
      <c r="CW210" s="93"/>
      <c r="CX210" s="93"/>
      <c r="CY210" s="93"/>
      <c r="CZ210" s="93"/>
      <c r="DA210" s="93"/>
      <c r="DB210" s="93"/>
      <c r="DC210" s="93"/>
      <c r="DD210" s="93"/>
      <c r="DE210" s="93"/>
      <c r="DF210" s="93"/>
      <c r="DG210" s="93"/>
      <c r="DH210" s="93"/>
      <c r="DI210" s="93"/>
      <c r="DJ210" s="93"/>
      <c r="DK210" s="93"/>
      <c r="DL210" s="93"/>
      <c r="DM210" s="93"/>
      <c r="DN210" s="93"/>
    </row>
    <row r="211">
      <c r="A211" s="93"/>
      <c r="B211" s="109"/>
      <c r="D211" s="102"/>
      <c r="G211" s="93"/>
      <c r="J211" s="93"/>
      <c r="M211" s="93"/>
      <c r="P211" s="93"/>
      <c r="S211" s="93"/>
      <c r="U211" s="101"/>
      <c r="V211" s="102"/>
      <c r="Y211" s="93"/>
      <c r="AB211" s="93"/>
      <c r="AE211" s="93"/>
      <c r="AH211" s="93"/>
      <c r="AK211" s="93"/>
      <c r="AM211" s="101"/>
      <c r="AN211" s="102"/>
      <c r="AQ211" s="93"/>
      <c r="AT211" s="93"/>
      <c r="AW211" s="93"/>
      <c r="AZ211" s="93"/>
      <c r="BC211" s="93"/>
      <c r="BE211" s="101"/>
      <c r="BF211" s="109"/>
      <c r="BI211" s="118"/>
      <c r="BL211" s="118"/>
      <c r="BN211" s="101"/>
      <c r="BO211" s="119"/>
      <c r="BP211" s="119"/>
      <c r="BQ211" s="119"/>
      <c r="BR211" s="119"/>
      <c r="BS211" s="119"/>
      <c r="BT211" s="119"/>
      <c r="BU211" s="93"/>
      <c r="BV211" s="93"/>
      <c r="BW211" s="93"/>
      <c r="BX211" s="93"/>
      <c r="BY211" s="93"/>
      <c r="BZ211" s="93"/>
      <c r="CA211" s="93"/>
      <c r="CB211" s="93"/>
      <c r="CC211" s="93"/>
      <c r="CD211" s="93"/>
      <c r="CE211" s="93"/>
      <c r="CF211" s="93"/>
      <c r="CG211" s="93"/>
      <c r="CH211" s="93"/>
      <c r="CI211" s="93"/>
      <c r="CJ211" s="93"/>
      <c r="CK211" s="93"/>
      <c r="CL211" s="93"/>
      <c r="CM211" s="93"/>
      <c r="CN211" s="93"/>
      <c r="CO211" s="93"/>
      <c r="CP211" s="93"/>
      <c r="CQ211" s="93"/>
      <c r="CR211" s="93"/>
      <c r="CS211" s="93"/>
      <c r="CT211" s="93"/>
      <c r="CU211" s="93"/>
      <c r="CV211" s="93"/>
      <c r="CW211" s="93"/>
      <c r="CX211" s="93"/>
      <c r="CY211" s="93"/>
      <c r="CZ211" s="93"/>
      <c r="DA211" s="93"/>
      <c r="DB211" s="93"/>
      <c r="DC211" s="93"/>
      <c r="DD211" s="93"/>
      <c r="DE211" s="93"/>
      <c r="DF211" s="93"/>
      <c r="DG211" s="93"/>
      <c r="DH211" s="93"/>
      <c r="DI211" s="93"/>
      <c r="DJ211" s="93"/>
      <c r="DK211" s="93"/>
      <c r="DL211" s="93"/>
      <c r="DM211" s="93"/>
      <c r="DN211" s="93"/>
    </row>
    <row r="212">
      <c r="A212" s="93"/>
      <c r="B212" s="109"/>
      <c r="D212" s="102"/>
      <c r="G212" s="93"/>
      <c r="J212" s="93"/>
      <c r="M212" s="93"/>
      <c r="P212" s="93"/>
      <c r="S212" s="93"/>
      <c r="U212" s="101"/>
      <c r="V212" s="102"/>
      <c r="Y212" s="93"/>
      <c r="AB212" s="93"/>
      <c r="AE212" s="93"/>
      <c r="AH212" s="93"/>
      <c r="AK212" s="93"/>
      <c r="AM212" s="101"/>
      <c r="AN212" s="102"/>
      <c r="AQ212" s="93"/>
      <c r="AT212" s="93"/>
      <c r="AW212" s="93"/>
      <c r="AZ212" s="93"/>
      <c r="BC212" s="93"/>
      <c r="BE212" s="101"/>
      <c r="BF212" s="109"/>
      <c r="BI212" s="118"/>
      <c r="BL212" s="118"/>
      <c r="BN212" s="101"/>
      <c r="BO212" s="119"/>
      <c r="BP212" s="119"/>
      <c r="BQ212" s="119"/>
      <c r="BR212" s="119"/>
      <c r="BS212" s="119"/>
      <c r="BT212" s="119"/>
      <c r="BU212" s="93"/>
      <c r="BV212" s="93"/>
      <c r="BW212" s="93"/>
      <c r="BX212" s="93"/>
      <c r="BY212" s="93"/>
      <c r="BZ212" s="93"/>
      <c r="CA212" s="93"/>
      <c r="CB212" s="93"/>
      <c r="CC212" s="93"/>
      <c r="CD212" s="93"/>
      <c r="CE212" s="93"/>
      <c r="CF212" s="93"/>
      <c r="CG212" s="93"/>
      <c r="CH212" s="93"/>
      <c r="CI212" s="93"/>
      <c r="CJ212" s="93"/>
      <c r="CK212" s="93"/>
      <c r="CL212" s="93"/>
      <c r="CM212" s="93"/>
      <c r="CN212" s="93"/>
      <c r="CO212" s="93"/>
      <c r="CP212" s="93"/>
      <c r="CQ212" s="93"/>
      <c r="CR212" s="93"/>
      <c r="CS212" s="93"/>
      <c r="CT212" s="93"/>
      <c r="CU212" s="93"/>
      <c r="CV212" s="93"/>
      <c r="CW212" s="93"/>
      <c r="CX212" s="93"/>
      <c r="CY212" s="93"/>
      <c r="CZ212" s="93"/>
      <c r="DA212" s="93"/>
      <c r="DB212" s="93"/>
      <c r="DC212" s="93"/>
      <c r="DD212" s="93"/>
      <c r="DE212" s="93"/>
      <c r="DF212" s="93"/>
      <c r="DG212" s="93"/>
      <c r="DH212" s="93"/>
      <c r="DI212" s="93"/>
      <c r="DJ212" s="93"/>
      <c r="DK212" s="93"/>
      <c r="DL212" s="93"/>
      <c r="DM212" s="93"/>
      <c r="DN212" s="93"/>
    </row>
    <row r="213">
      <c r="A213" s="93"/>
      <c r="B213" s="109"/>
      <c r="D213" s="102"/>
      <c r="G213" s="93"/>
      <c r="J213" s="93"/>
      <c r="M213" s="93"/>
      <c r="P213" s="93"/>
      <c r="S213" s="93"/>
      <c r="U213" s="101"/>
      <c r="V213" s="102"/>
      <c r="Y213" s="93"/>
      <c r="AB213" s="93"/>
      <c r="AE213" s="93"/>
      <c r="AH213" s="93"/>
      <c r="AK213" s="93"/>
      <c r="AM213" s="101"/>
      <c r="AN213" s="102"/>
      <c r="AQ213" s="93"/>
      <c r="AT213" s="93"/>
      <c r="AW213" s="93"/>
      <c r="AZ213" s="93"/>
      <c r="BC213" s="93"/>
      <c r="BE213" s="101"/>
      <c r="BF213" s="109"/>
      <c r="BI213" s="118"/>
      <c r="BL213" s="118"/>
      <c r="BN213" s="101"/>
      <c r="BO213" s="119"/>
      <c r="BP213" s="119"/>
      <c r="BQ213" s="119"/>
      <c r="BR213" s="119"/>
      <c r="BS213" s="119"/>
      <c r="BT213" s="119"/>
      <c r="BU213" s="93"/>
      <c r="BV213" s="93"/>
      <c r="BW213" s="93"/>
      <c r="BX213" s="93"/>
      <c r="BY213" s="93"/>
      <c r="BZ213" s="93"/>
      <c r="CA213" s="93"/>
      <c r="CB213" s="93"/>
      <c r="CC213" s="93"/>
      <c r="CD213" s="93"/>
      <c r="CE213" s="93"/>
      <c r="CF213" s="93"/>
      <c r="CG213" s="93"/>
      <c r="CH213" s="93"/>
      <c r="CI213" s="93"/>
      <c r="CJ213" s="93"/>
      <c r="CK213" s="93"/>
      <c r="CL213" s="93"/>
      <c r="CM213" s="93"/>
      <c r="CN213" s="93"/>
      <c r="CO213" s="93"/>
      <c r="CP213" s="93"/>
      <c r="CQ213" s="93"/>
      <c r="CR213" s="93"/>
      <c r="CS213" s="93"/>
      <c r="CT213" s="93"/>
      <c r="CU213" s="93"/>
      <c r="CV213" s="93"/>
      <c r="CW213" s="93"/>
      <c r="CX213" s="93"/>
      <c r="CY213" s="93"/>
      <c r="CZ213" s="93"/>
      <c r="DA213" s="93"/>
      <c r="DB213" s="93"/>
      <c r="DC213" s="93"/>
      <c r="DD213" s="93"/>
      <c r="DE213" s="93"/>
      <c r="DF213" s="93"/>
      <c r="DG213" s="93"/>
      <c r="DH213" s="93"/>
      <c r="DI213" s="93"/>
      <c r="DJ213" s="93"/>
      <c r="DK213" s="93"/>
      <c r="DL213" s="93"/>
      <c r="DM213" s="93"/>
      <c r="DN213" s="93"/>
    </row>
    <row r="214">
      <c r="A214" s="93"/>
      <c r="B214" s="109"/>
      <c r="D214" s="102"/>
      <c r="G214" s="93"/>
      <c r="J214" s="93"/>
      <c r="M214" s="93"/>
      <c r="P214" s="93"/>
      <c r="S214" s="93"/>
      <c r="U214" s="101"/>
      <c r="V214" s="102"/>
      <c r="Y214" s="93"/>
      <c r="AB214" s="93"/>
      <c r="AE214" s="93"/>
      <c r="AH214" s="93"/>
      <c r="AK214" s="93"/>
      <c r="AM214" s="101"/>
      <c r="AN214" s="102"/>
      <c r="AQ214" s="93"/>
      <c r="AT214" s="93"/>
      <c r="AW214" s="93"/>
      <c r="AZ214" s="93"/>
      <c r="BC214" s="93"/>
      <c r="BE214" s="101"/>
      <c r="BF214" s="109"/>
      <c r="BI214" s="118"/>
      <c r="BL214" s="118"/>
      <c r="BN214" s="101"/>
      <c r="BO214" s="119"/>
      <c r="BP214" s="119"/>
      <c r="BQ214" s="119"/>
      <c r="BR214" s="119"/>
      <c r="BS214" s="119"/>
      <c r="BT214" s="119"/>
      <c r="BU214" s="93"/>
      <c r="BV214" s="93"/>
      <c r="BW214" s="93"/>
      <c r="BX214" s="93"/>
      <c r="BY214" s="93"/>
      <c r="BZ214" s="93"/>
      <c r="CA214" s="93"/>
      <c r="CB214" s="93"/>
      <c r="CC214" s="93"/>
      <c r="CD214" s="93"/>
      <c r="CE214" s="93"/>
      <c r="CF214" s="93"/>
      <c r="CG214" s="93"/>
      <c r="CH214" s="93"/>
      <c r="CI214" s="93"/>
      <c r="CJ214" s="93"/>
      <c r="CK214" s="93"/>
      <c r="CL214" s="93"/>
      <c r="CM214" s="93"/>
      <c r="CN214" s="93"/>
      <c r="CO214" s="93"/>
      <c r="CP214" s="93"/>
      <c r="CQ214" s="93"/>
      <c r="CR214" s="93"/>
      <c r="CS214" s="93"/>
      <c r="CT214" s="93"/>
      <c r="CU214" s="93"/>
      <c r="CV214" s="93"/>
      <c r="CW214" s="93"/>
      <c r="CX214" s="93"/>
      <c r="CY214" s="93"/>
      <c r="CZ214" s="93"/>
      <c r="DA214" s="93"/>
      <c r="DB214" s="93"/>
      <c r="DC214" s="93"/>
      <c r="DD214" s="93"/>
      <c r="DE214" s="93"/>
      <c r="DF214" s="93"/>
      <c r="DG214" s="93"/>
      <c r="DH214" s="93"/>
      <c r="DI214" s="93"/>
      <c r="DJ214" s="93"/>
      <c r="DK214" s="93"/>
      <c r="DL214" s="93"/>
      <c r="DM214" s="93"/>
      <c r="DN214" s="93"/>
    </row>
    <row r="215">
      <c r="A215" s="93"/>
      <c r="B215" s="177"/>
      <c r="C215" s="10"/>
      <c r="D215" s="110"/>
      <c r="E215" s="10"/>
      <c r="F215" s="10"/>
      <c r="G215" s="117"/>
      <c r="H215" s="10"/>
      <c r="I215" s="10"/>
      <c r="J215" s="117"/>
      <c r="K215" s="10"/>
      <c r="L215" s="10"/>
      <c r="M215" s="117"/>
      <c r="N215" s="10"/>
      <c r="O215" s="10"/>
      <c r="P215" s="117"/>
      <c r="Q215" s="10"/>
      <c r="R215" s="10"/>
      <c r="S215" s="117"/>
      <c r="T215" s="10"/>
      <c r="U215" s="11"/>
      <c r="V215" s="110"/>
      <c r="W215" s="10"/>
      <c r="X215" s="10"/>
      <c r="Y215" s="117"/>
      <c r="Z215" s="10"/>
      <c r="AA215" s="10"/>
      <c r="AB215" s="117"/>
      <c r="AC215" s="10"/>
      <c r="AD215" s="10"/>
      <c r="AE215" s="117"/>
      <c r="AF215" s="10"/>
      <c r="AG215" s="10"/>
      <c r="AH215" s="117"/>
      <c r="AI215" s="10"/>
      <c r="AJ215" s="10"/>
      <c r="AK215" s="117"/>
      <c r="AL215" s="10"/>
      <c r="AM215" s="11"/>
      <c r="AN215" s="110"/>
      <c r="AO215" s="10"/>
      <c r="AP215" s="10"/>
      <c r="AQ215" s="117"/>
      <c r="AR215" s="10"/>
      <c r="AS215" s="10"/>
      <c r="AT215" s="117"/>
      <c r="AU215" s="10"/>
      <c r="AV215" s="10"/>
      <c r="AW215" s="117"/>
      <c r="AX215" s="10"/>
      <c r="AY215" s="10"/>
      <c r="AZ215" s="117"/>
      <c r="BA215" s="10"/>
      <c r="BB215" s="10"/>
      <c r="BC215" s="117"/>
      <c r="BD215" s="10"/>
      <c r="BE215" s="11"/>
      <c r="BF215" s="177"/>
      <c r="BG215" s="10"/>
      <c r="BH215" s="10"/>
      <c r="BI215" s="185"/>
      <c r="BJ215" s="10"/>
      <c r="BK215" s="10"/>
      <c r="BL215" s="185"/>
      <c r="BM215" s="10"/>
      <c r="BN215" s="11"/>
      <c r="BO215" s="119"/>
      <c r="BP215" s="119"/>
      <c r="BQ215" s="119"/>
      <c r="BR215" s="119"/>
      <c r="BS215" s="119"/>
      <c r="BT215" s="119"/>
      <c r="BU215" s="93"/>
      <c r="BV215" s="93"/>
      <c r="BW215" s="93"/>
      <c r="BX215" s="93"/>
      <c r="BY215" s="93"/>
      <c r="BZ215" s="93"/>
      <c r="CA215" s="93"/>
      <c r="CB215" s="93"/>
      <c r="CC215" s="93"/>
      <c r="CD215" s="93"/>
      <c r="CE215" s="93"/>
      <c r="CF215" s="93"/>
      <c r="CG215" s="93"/>
      <c r="CH215" s="93"/>
      <c r="CI215" s="93"/>
      <c r="CJ215" s="93"/>
      <c r="CK215" s="93"/>
      <c r="CL215" s="93"/>
      <c r="CM215" s="93"/>
      <c r="CN215" s="93"/>
      <c r="CO215" s="93"/>
      <c r="CP215" s="93"/>
      <c r="CQ215" s="93"/>
      <c r="CR215" s="93"/>
      <c r="CS215" s="93"/>
      <c r="CT215" s="93"/>
      <c r="CU215" s="93"/>
      <c r="CV215" s="93"/>
      <c r="CW215" s="93"/>
      <c r="CX215" s="93"/>
      <c r="CY215" s="93"/>
      <c r="CZ215" s="93"/>
      <c r="DA215" s="93"/>
      <c r="DB215" s="93"/>
      <c r="DC215" s="93"/>
      <c r="DD215" s="93"/>
      <c r="DE215" s="93"/>
      <c r="DF215" s="93"/>
      <c r="DG215" s="93"/>
      <c r="DH215" s="93"/>
      <c r="DI215" s="93"/>
      <c r="DJ215" s="93"/>
      <c r="DK215" s="93"/>
      <c r="DL215" s="93"/>
      <c r="DM215" s="93"/>
      <c r="DN215" s="93"/>
    </row>
    <row r="216">
      <c r="A216" s="93"/>
      <c r="B216" s="118"/>
      <c r="C216" s="118"/>
      <c r="D216" s="93"/>
      <c r="E216" s="93"/>
      <c r="F216" s="93"/>
      <c r="G216" s="93"/>
      <c r="H216" s="93"/>
      <c r="I216" s="93"/>
      <c r="J216" s="93"/>
      <c r="K216" s="93"/>
      <c r="L216" s="93"/>
      <c r="M216" s="93"/>
      <c r="N216" s="93"/>
      <c r="O216" s="93"/>
      <c r="P216" s="93"/>
      <c r="Q216" s="93"/>
      <c r="R216" s="93"/>
      <c r="S216" s="93"/>
      <c r="T216" s="93"/>
      <c r="U216" s="93"/>
      <c r="V216" s="93"/>
      <c r="W216" s="93"/>
      <c r="X216" s="93"/>
      <c r="Y216" s="93"/>
      <c r="Z216" s="93"/>
      <c r="AA216" s="93"/>
      <c r="AB216" s="118"/>
      <c r="AC216" s="118"/>
      <c r="AD216" s="118"/>
      <c r="AE216" s="118"/>
      <c r="AF216" s="118"/>
      <c r="AG216" s="118"/>
      <c r="AH216" s="118"/>
      <c r="AI216" s="118"/>
      <c r="AJ216" s="118"/>
      <c r="AK216" s="118"/>
      <c r="AL216" s="118"/>
      <c r="AM216" s="118"/>
      <c r="AN216" s="119"/>
      <c r="AO216" s="119"/>
      <c r="AP216" s="119"/>
      <c r="AQ216" s="119"/>
      <c r="AR216" s="119"/>
      <c r="AS216" s="119"/>
      <c r="AT216" s="119"/>
      <c r="AU216" s="119"/>
      <c r="AV216" s="119"/>
      <c r="AW216" s="119"/>
      <c r="AX216" s="119"/>
      <c r="AY216" s="119"/>
      <c r="AZ216" s="119"/>
      <c r="BA216" s="119"/>
      <c r="BB216" s="119"/>
      <c r="BC216" s="119"/>
      <c r="BD216" s="119"/>
      <c r="BE216" s="119"/>
      <c r="BF216" s="119"/>
      <c r="BG216" s="119"/>
      <c r="BH216" s="119"/>
      <c r="BI216" s="119"/>
      <c r="BJ216" s="119"/>
      <c r="BK216" s="119"/>
      <c r="BL216" s="119"/>
      <c r="BM216" s="119"/>
      <c r="BN216" s="119"/>
      <c r="BO216" s="119"/>
      <c r="BP216" s="119"/>
      <c r="BQ216" s="119"/>
      <c r="BR216" s="119"/>
      <c r="BS216" s="119"/>
      <c r="BT216" s="119"/>
      <c r="BU216" s="119"/>
      <c r="BV216" s="119"/>
      <c r="BW216" s="119"/>
      <c r="BX216" s="93"/>
      <c r="BY216" s="93"/>
      <c r="BZ216" s="93"/>
      <c r="CA216" s="93"/>
      <c r="CB216" s="93"/>
      <c r="CC216" s="93"/>
      <c r="CD216" s="93"/>
      <c r="CE216" s="93"/>
      <c r="CF216" s="93"/>
      <c r="CG216" s="93"/>
      <c r="CH216" s="93"/>
      <c r="CI216" s="93"/>
      <c r="CJ216" s="93"/>
      <c r="CK216" s="93"/>
      <c r="CL216" s="93"/>
      <c r="CM216" s="93"/>
      <c r="CN216" s="93"/>
      <c r="CO216" s="93"/>
      <c r="CP216" s="93"/>
      <c r="CQ216" s="93"/>
      <c r="CR216" s="93"/>
      <c r="CS216" s="93"/>
      <c r="CT216" s="93"/>
      <c r="CU216" s="93"/>
      <c r="CV216" s="93"/>
      <c r="CW216" s="93"/>
      <c r="CX216" s="93"/>
      <c r="CY216" s="93"/>
      <c r="CZ216" s="93"/>
      <c r="DA216" s="93"/>
      <c r="DB216" s="93"/>
      <c r="DC216" s="93"/>
      <c r="DD216" s="93"/>
      <c r="DE216" s="93"/>
      <c r="DF216" s="93"/>
      <c r="DG216" s="93"/>
      <c r="DH216" s="93"/>
      <c r="DI216" s="93"/>
      <c r="DJ216" s="93"/>
      <c r="DK216" s="93"/>
      <c r="DL216" s="93"/>
      <c r="DM216" s="93"/>
      <c r="DN216" s="93"/>
    </row>
    <row r="217">
      <c r="A217" s="93"/>
      <c r="B217" s="118"/>
      <c r="C217" s="118"/>
      <c r="D217" s="28" t="s">
        <v>5</v>
      </c>
      <c r="E217" s="17"/>
      <c r="F217" s="17"/>
      <c r="G217" s="17"/>
      <c r="H217" s="17"/>
      <c r="I217" s="17"/>
      <c r="J217" s="17"/>
      <c r="K217" s="17"/>
      <c r="L217" s="17"/>
      <c r="M217" s="17"/>
      <c r="N217" s="17"/>
      <c r="O217" s="17"/>
      <c r="P217" s="18"/>
      <c r="Q217" s="93"/>
      <c r="R217" s="93"/>
      <c r="S217" s="93"/>
      <c r="T217" s="93"/>
      <c r="U217" s="93"/>
      <c r="V217" s="93"/>
      <c r="W217" s="93"/>
      <c r="X217" s="93"/>
      <c r="Y217" s="93"/>
      <c r="Z217" s="93"/>
      <c r="AA217" s="93"/>
      <c r="AB217" s="118"/>
      <c r="AC217" s="118"/>
      <c r="AD217" s="118"/>
      <c r="AE217" s="118"/>
      <c r="AF217" s="118"/>
      <c r="AG217" s="118"/>
      <c r="AH217" s="118"/>
      <c r="AI217" s="118"/>
      <c r="AJ217" s="118"/>
      <c r="AK217" s="118"/>
      <c r="AL217" s="118"/>
      <c r="AM217" s="118"/>
      <c r="AN217" s="119"/>
      <c r="AO217" s="119"/>
      <c r="AP217" s="119"/>
      <c r="AQ217" s="119"/>
      <c r="AR217" s="119"/>
      <c r="AS217" s="119"/>
      <c r="AT217" s="119"/>
      <c r="AU217" s="119"/>
      <c r="AV217" s="119"/>
      <c r="AW217" s="119"/>
      <c r="AX217" s="119"/>
      <c r="AY217" s="119"/>
      <c r="AZ217" s="119"/>
      <c r="BA217" s="119"/>
      <c r="BB217" s="119"/>
      <c r="BC217" s="119"/>
      <c r="BD217" s="119"/>
      <c r="BE217" s="119"/>
      <c r="BF217" s="119"/>
      <c r="BG217" s="119"/>
      <c r="BH217" s="119"/>
      <c r="BI217" s="119"/>
      <c r="BJ217" s="119"/>
      <c r="BK217" s="119"/>
      <c r="BL217" s="119"/>
      <c r="BM217" s="119"/>
      <c r="BN217" s="119"/>
      <c r="BO217" s="119"/>
      <c r="BP217" s="119"/>
      <c r="BQ217" s="119"/>
      <c r="BR217" s="119"/>
      <c r="BS217" s="119"/>
      <c r="BT217" s="119"/>
      <c r="BU217" s="119"/>
      <c r="BV217" s="119"/>
      <c r="BW217" s="119"/>
      <c r="BX217" s="93"/>
      <c r="BY217" s="93"/>
      <c r="BZ217" s="93"/>
      <c r="CA217" s="93"/>
      <c r="CB217" s="93"/>
      <c r="CC217" s="93"/>
      <c r="CD217" s="93"/>
      <c r="CE217" s="93"/>
      <c r="CF217" s="93"/>
      <c r="CG217" s="93"/>
      <c r="CH217" s="93"/>
      <c r="CI217" s="93"/>
      <c r="CJ217" s="93"/>
      <c r="CK217" s="93"/>
      <c r="CL217" s="93"/>
      <c r="CM217" s="93"/>
      <c r="CN217" s="93"/>
      <c r="CO217" s="93"/>
      <c r="CP217" s="93"/>
      <c r="CQ217" s="93"/>
      <c r="CR217" s="93"/>
      <c r="CS217" s="93"/>
      <c r="CT217" s="93"/>
      <c r="CU217" s="93"/>
      <c r="CV217" s="93"/>
      <c r="CW217" s="93"/>
      <c r="CX217" s="93"/>
      <c r="CY217" s="93"/>
      <c r="CZ217" s="93"/>
      <c r="DA217" s="93"/>
      <c r="DB217" s="93"/>
      <c r="DC217" s="93"/>
      <c r="DD217" s="93"/>
      <c r="DE217" s="93"/>
      <c r="DF217" s="93"/>
      <c r="DG217" s="93"/>
      <c r="DH217" s="93"/>
      <c r="DI217" s="93"/>
      <c r="DJ217" s="93"/>
      <c r="DK217" s="93"/>
      <c r="DL217" s="93"/>
      <c r="DM217" s="93"/>
      <c r="DN217" s="93"/>
    </row>
    <row r="218">
      <c r="A218" s="93"/>
      <c r="B218" s="118"/>
      <c r="C218" s="118"/>
      <c r="D218" s="186" t="s">
        <v>6</v>
      </c>
      <c r="E218" s="10"/>
      <c r="F218" s="10"/>
      <c r="G218" s="11"/>
      <c r="H218" s="187" t="s">
        <v>7</v>
      </c>
      <c r="I218" s="10"/>
      <c r="J218" s="10"/>
      <c r="K218" s="11"/>
      <c r="L218" s="188" t="s">
        <v>8</v>
      </c>
      <c r="M218" s="10"/>
      <c r="N218" s="10"/>
      <c r="O218" s="10"/>
      <c r="P218" s="11"/>
      <c r="Q218" s="93"/>
      <c r="R218" s="93"/>
      <c r="S218" s="93"/>
      <c r="T218" s="93"/>
      <c r="U218" s="93"/>
      <c r="V218" s="93"/>
      <c r="W218" s="93"/>
      <c r="X218" s="93"/>
      <c r="Y218" s="93"/>
      <c r="Z218" s="93"/>
      <c r="AA218" s="93"/>
      <c r="AB218" s="118"/>
      <c r="AC218" s="118"/>
      <c r="AD218" s="118"/>
      <c r="AE218" s="118"/>
      <c r="AF218" s="118"/>
      <c r="AG218" s="118"/>
      <c r="AH218" s="118"/>
      <c r="AI218" s="118"/>
      <c r="AJ218" s="118"/>
      <c r="AK218" s="118"/>
      <c r="AL218" s="118"/>
      <c r="AM218" s="118"/>
      <c r="AN218" s="119"/>
      <c r="AO218" s="119"/>
      <c r="AP218" s="119"/>
      <c r="AQ218" s="119"/>
      <c r="AR218" s="119"/>
      <c r="AS218" s="119"/>
      <c r="AT218" s="119"/>
      <c r="AU218" s="119"/>
      <c r="AV218" s="119"/>
      <c r="AW218" s="119"/>
      <c r="AX218" s="119"/>
      <c r="AY218" s="119"/>
      <c r="AZ218" s="119"/>
      <c r="BA218" s="119"/>
      <c r="BB218" s="119"/>
      <c r="BC218" s="119"/>
      <c r="BD218" s="119"/>
      <c r="BE218" s="119"/>
      <c r="BF218" s="119"/>
      <c r="BG218" s="119"/>
      <c r="BH218" s="119"/>
      <c r="BI218" s="119"/>
      <c r="BJ218" s="119"/>
      <c r="BK218" s="119"/>
      <c r="BL218" s="119"/>
      <c r="BM218" s="119"/>
      <c r="BN218" s="119"/>
      <c r="BO218" s="119"/>
      <c r="BP218" s="119"/>
      <c r="BQ218" s="119"/>
      <c r="BR218" s="119"/>
      <c r="BS218" s="119"/>
      <c r="BT218" s="119"/>
      <c r="BU218" s="119"/>
      <c r="BV218" s="119"/>
      <c r="BW218" s="119"/>
      <c r="BX218" s="93"/>
      <c r="BY218" s="93"/>
      <c r="BZ218" s="93"/>
      <c r="CA218" s="93"/>
      <c r="CB218" s="93"/>
      <c r="CC218" s="93"/>
      <c r="CD218" s="93"/>
      <c r="CE218" s="93"/>
      <c r="CF218" s="93"/>
      <c r="CG218" s="93"/>
      <c r="CH218" s="93"/>
      <c r="CI218" s="93"/>
      <c r="CJ218" s="93"/>
      <c r="CK218" s="93"/>
      <c r="CL218" s="93"/>
      <c r="CM218" s="93"/>
      <c r="CN218" s="93"/>
      <c r="CO218" s="93"/>
      <c r="CP218" s="93"/>
      <c r="CQ218" s="93"/>
      <c r="CR218" s="93"/>
      <c r="CS218" s="93"/>
      <c r="CT218" s="93"/>
      <c r="CU218" s="93"/>
      <c r="CV218" s="93"/>
      <c r="CW218" s="93"/>
      <c r="CX218" s="93"/>
      <c r="CY218" s="93"/>
      <c r="CZ218" s="93"/>
      <c r="DA218" s="93"/>
      <c r="DB218" s="93"/>
      <c r="DC218" s="93"/>
      <c r="DD218" s="93"/>
      <c r="DE218" s="93"/>
      <c r="DF218" s="93"/>
      <c r="DG218" s="93"/>
      <c r="DH218" s="93"/>
      <c r="DI218" s="93"/>
      <c r="DJ218" s="93"/>
      <c r="DK218" s="93"/>
      <c r="DL218" s="93"/>
      <c r="DM218" s="93"/>
      <c r="DN218" s="93"/>
    </row>
    <row r="219">
      <c r="A219" s="93"/>
      <c r="B219" s="118"/>
      <c r="C219" s="118"/>
      <c r="D219" s="148" t="str">
        <f>1-saveProb(L4,L7,"No Advantage",I22,B27,E27,H27,K27,N27,B30,E30,H30,K30,N30)</f>
        <v>#NAME?</v>
      </c>
      <c r="E219" s="10"/>
      <c r="F219" s="10"/>
      <c r="G219" s="11"/>
      <c r="H219" s="149" t="str">
        <f>1-saveProb(L4,L7,"Advantage",I22,B27,E27,H27,K27,N27,B30,E30,H30,K30,N30)</f>
        <v>#NAME?</v>
      </c>
      <c r="I219" s="10"/>
      <c r="J219" s="10"/>
      <c r="K219" s="11"/>
      <c r="L219" s="149" t="str">
        <f>1-saveProb(L4,L7,"Disadvantage",I22,B27,E27,H27,K27,N27,B30,E30,H30,K30,N30)</f>
        <v>#NAME?</v>
      </c>
      <c r="M219" s="10"/>
      <c r="N219" s="10"/>
      <c r="O219" s="10"/>
      <c r="P219" s="11"/>
      <c r="Q219" s="93"/>
      <c r="R219" s="93"/>
      <c r="S219" s="93"/>
      <c r="T219" s="93"/>
      <c r="U219" s="93"/>
      <c r="V219" s="93"/>
      <c r="W219" s="93"/>
      <c r="X219" s="93"/>
      <c r="Y219" s="93"/>
      <c r="Z219" s="93"/>
      <c r="AA219" s="93"/>
      <c r="AB219" s="118"/>
      <c r="AC219" s="118"/>
      <c r="AD219" s="118"/>
      <c r="AE219" s="118"/>
      <c r="AF219" s="118"/>
      <c r="AG219" s="118"/>
      <c r="AH219" s="118"/>
      <c r="AI219" s="118"/>
      <c r="AJ219" s="118"/>
      <c r="AK219" s="118"/>
      <c r="AL219" s="118"/>
      <c r="AM219" s="118"/>
      <c r="AN219" s="119"/>
      <c r="AO219" s="119"/>
      <c r="AP219" s="119"/>
      <c r="AQ219" s="119"/>
      <c r="AR219" s="119"/>
      <c r="AS219" s="119"/>
      <c r="AT219" s="119"/>
      <c r="AU219" s="119"/>
      <c r="AV219" s="119"/>
      <c r="AW219" s="119"/>
      <c r="AX219" s="119"/>
      <c r="AY219" s="119"/>
      <c r="AZ219" s="119"/>
      <c r="BA219" s="119"/>
      <c r="BB219" s="119"/>
      <c r="BC219" s="119"/>
      <c r="BD219" s="119"/>
      <c r="BE219" s="119"/>
      <c r="BF219" s="119"/>
      <c r="BG219" s="119"/>
      <c r="BH219" s="119"/>
      <c r="BI219" s="119"/>
      <c r="BJ219" s="119"/>
      <c r="BK219" s="119"/>
      <c r="BL219" s="119"/>
      <c r="BM219" s="119"/>
      <c r="BN219" s="119"/>
      <c r="BO219" s="119"/>
      <c r="BP219" s="119"/>
      <c r="BQ219" s="119"/>
      <c r="BR219" s="119"/>
      <c r="BS219" s="119"/>
      <c r="BT219" s="119"/>
      <c r="BU219" s="119"/>
      <c r="BV219" s="119"/>
      <c r="BW219" s="119"/>
      <c r="BX219" s="93"/>
      <c r="BY219" s="93"/>
      <c r="BZ219" s="93"/>
      <c r="CA219" s="93"/>
      <c r="CB219" s="93"/>
      <c r="CC219" s="93"/>
      <c r="CD219" s="93"/>
      <c r="CE219" s="93"/>
      <c r="CF219" s="93"/>
      <c r="CG219" s="93"/>
      <c r="CH219" s="93"/>
      <c r="CI219" s="93"/>
      <c r="CJ219" s="93"/>
      <c r="CK219" s="93"/>
      <c r="CL219" s="93"/>
      <c r="CM219" s="93"/>
      <c r="CN219" s="93"/>
      <c r="CO219" s="93"/>
      <c r="CP219" s="93"/>
      <c r="CQ219" s="93"/>
      <c r="CR219" s="93"/>
      <c r="CS219" s="93"/>
      <c r="CT219" s="93"/>
      <c r="CU219" s="93"/>
      <c r="CV219" s="93"/>
      <c r="CW219" s="93"/>
      <c r="CX219" s="93"/>
      <c r="CY219" s="93"/>
      <c r="CZ219" s="93"/>
      <c r="DA219" s="93"/>
      <c r="DB219" s="93"/>
      <c r="DC219" s="93"/>
      <c r="DD219" s="93"/>
      <c r="DE219" s="93"/>
      <c r="DF219" s="93"/>
      <c r="DG219" s="93"/>
      <c r="DH219" s="93"/>
      <c r="DI219" s="93"/>
      <c r="DJ219" s="93"/>
      <c r="DK219" s="93"/>
      <c r="DL219" s="93"/>
      <c r="DM219" s="93"/>
      <c r="DN219" s="93"/>
    </row>
    <row r="220">
      <c r="A220" s="93"/>
      <c r="B220" s="118"/>
      <c r="C220" s="118"/>
      <c r="D220" s="189" t="s">
        <v>10</v>
      </c>
      <c r="E220" s="10"/>
      <c r="F220" s="10"/>
      <c r="G220" s="10"/>
      <c r="H220" s="10"/>
      <c r="I220" s="10"/>
      <c r="J220" s="10"/>
      <c r="K220" s="10"/>
      <c r="L220" s="10"/>
      <c r="M220" s="10"/>
      <c r="N220" s="10"/>
      <c r="O220" s="10"/>
      <c r="P220" s="11"/>
      <c r="Q220" s="93"/>
      <c r="R220" s="93"/>
      <c r="S220" s="93"/>
      <c r="T220" s="93"/>
      <c r="U220" s="93"/>
      <c r="V220" s="93"/>
      <c r="W220" s="93"/>
      <c r="X220" s="93"/>
      <c r="Y220" s="93"/>
      <c r="Z220" s="93"/>
      <c r="AA220" s="93"/>
      <c r="AB220" s="118"/>
      <c r="AC220" s="118"/>
      <c r="AD220" s="118"/>
      <c r="AE220" s="118"/>
      <c r="AF220" s="118"/>
      <c r="AG220" s="118"/>
      <c r="AH220" s="118"/>
      <c r="AI220" s="118"/>
      <c r="AJ220" s="118"/>
      <c r="AK220" s="118"/>
      <c r="AL220" s="118"/>
      <c r="AM220" s="118"/>
      <c r="AN220" s="119"/>
      <c r="AO220" s="119"/>
      <c r="AP220" s="119"/>
      <c r="AQ220" s="119"/>
      <c r="AR220" s="119"/>
      <c r="AS220" s="119"/>
      <c r="AT220" s="119"/>
      <c r="AU220" s="119"/>
      <c r="AV220" s="119"/>
      <c r="AW220" s="119"/>
      <c r="AX220" s="119"/>
      <c r="AY220" s="119"/>
      <c r="AZ220" s="119"/>
      <c r="BA220" s="119"/>
      <c r="BB220" s="119"/>
      <c r="BC220" s="119"/>
      <c r="BD220" s="119"/>
      <c r="BE220" s="119"/>
      <c r="BF220" s="119"/>
      <c r="BG220" s="119"/>
      <c r="BH220" s="119"/>
      <c r="BI220" s="119"/>
      <c r="BJ220" s="119"/>
      <c r="BK220" s="119"/>
      <c r="BL220" s="119"/>
      <c r="BM220" s="119"/>
      <c r="BN220" s="119"/>
      <c r="BO220" s="119"/>
      <c r="BP220" s="119"/>
      <c r="BQ220" s="119"/>
      <c r="BR220" s="119"/>
      <c r="BS220" s="119"/>
      <c r="BT220" s="119"/>
      <c r="BU220" s="119"/>
      <c r="BV220" s="119"/>
      <c r="BW220" s="119"/>
      <c r="BX220" s="93"/>
      <c r="BY220" s="93"/>
      <c r="BZ220" s="93"/>
      <c r="CA220" s="93"/>
      <c r="CB220" s="93"/>
      <c r="CC220" s="93"/>
      <c r="CD220" s="93"/>
      <c r="CE220" s="93"/>
      <c r="CF220" s="93"/>
      <c r="CG220" s="93"/>
      <c r="CH220" s="93"/>
      <c r="CI220" s="93"/>
      <c r="CJ220" s="93"/>
      <c r="CK220" s="93"/>
      <c r="CL220" s="93"/>
      <c r="CM220" s="93"/>
      <c r="CN220" s="93"/>
      <c r="CO220" s="93"/>
      <c r="CP220" s="93"/>
      <c r="CQ220" s="93"/>
      <c r="CR220" s="93"/>
      <c r="CS220" s="93"/>
      <c r="CT220" s="93"/>
      <c r="CU220" s="93"/>
      <c r="CV220" s="93"/>
      <c r="CW220" s="93"/>
      <c r="CX220" s="93"/>
      <c r="CY220" s="93"/>
      <c r="CZ220" s="93"/>
      <c r="DA220" s="93"/>
      <c r="DB220" s="93"/>
      <c r="DC220" s="93"/>
      <c r="DD220" s="93"/>
      <c r="DE220" s="93"/>
      <c r="DF220" s="93"/>
      <c r="DG220" s="93"/>
      <c r="DH220" s="93"/>
      <c r="DI220" s="93"/>
      <c r="DJ220" s="93"/>
      <c r="DK220" s="93"/>
      <c r="DL220" s="93"/>
      <c r="DM220" s="93"/>
      <c r="DN220" s="93"/>
    </row>
    <row r="221">
      <c r="A221" s="93"/>
      <c r="B221" s="118"/>
      <c r="C221" s="118"/>
      <c r="D221" s="186" t="s">
        <v>6</v>
      </c>
      <c r="E221" s="10"/>
      <c r="F221" s="10"/>
      <c r="G221" s="11"/>
      <c r="H221" s="187" t="s">
        <v>7</v>
      </c>
      <c r="I221" s="10"/>
      <c r="J221" s="10"/>
      <c r="K221" s="11"/>
      <c r="L221" s="188" t="s">
        <v>8</v>
      </c>
      <c r="M221" s="10"/>
      <c r="N221" s="10"/>
      <c r="O221" s="10"/>
      <c r="P221" s="11"/>
      <c r="Q221" s="93"/>
      <c r="R221" s="93"/>
      <c r="S221" s="93"/>
      <c r="T221" s="93"/>
      <c r="U221" s="93"/>
      <c r="V221" s="93"/>
      <c r="W221" s="93"/>
      <c r="X221" s="93"/>
      <c r="Y221" s="93"/>
      <c r="Z221" s="93"/>
      <c r="AA221" s="93"/>
      <c r="AB221" s="118"/>
      <c r="AC221" s="118"/>
      <c r="AD221" s="118"/>
      <c r="AE221" s="118"/>
      <c r="AF221" s="118"/>
      <c r="AG221" s="118"/>
      <c r="AH221" s="118"/>
      <c r="AI221" s="118"/>
      <c r="AJ221" s="118"/>
      <c r="AK221" s="118"/>
      <c r="AL221" s="118"/>
      <c r="AM221" s="118"/>
      <c r="AN221" s="119"/>
      <c r="AO221" s="119"/>
      <c r="AP221" s="119"/>
      <c r="AQ221" s="119"/>
      <c r="AR221" s="119"/>
      <c r="AS221" s="119"/>
      <c r="AT221" s="119"/>
      <c r="AU221" s="119"/>
      <c r="AV221" s="119"/>
      <c r="AW221" s="119"/>
      <c r="AX221" s="119"/>
      <c r="AY221" s="119"/>
      <c r="AZ221" s="119"/>
      <c r="BA221" s="119"/>
      <c r="BB221" s="119"/>
      <c r="BC221" s="119"/>
      <c r="BD221" s="119"/>
      <c r="BE221" s="119"/>
      <c r="BF221" s="119"/>
      <c r="BG221" s="119"/>
      <c r="BH221" s="119"/>
      <c r="BI221" s="119"/>
      <c r="BJ221" s="119"/>
      <c r="BK221" s="119"/>
      <c r="BL221" s="119"/>
      <c r="BM221" s="119"/>
      <c r="BN221" s="119"/>
      <c r="BO221" s="119"/>
      <c r="BP221" s="119"/>
      <c r="BQ221" s="119"/>
      <c r="BR221" s="119"/>
      <c r="BS221" s="119"/>
      <c r="BT221" s="119"/>
      <c r="BU221" s="119"/>
      <c r="BV221" s="119"/>
      <c r="BW221" s="119"/>
      <c r="BX221" s="93"/>
      <c r="BY221" s="93"/>
      <c r="BZ221" s="93"/>
      <c r="CA221" s="93"/>
      <c r="CB221" s="93"/>
      <c r="CC221" s="93"/>
      <c r="CD221" s="93"/>
      <c r="CE221" s="93"/>
      <c r="CF221" s="93"/>
      <c r="CG221" s="93"/>
      <c r="CH221" s="93"/>
      <c r="CI221" s="93"/>
      <c r="CJ221" s="93"/>
      <c r="CK221" s="93"/>
      <c r="CL221" s="93"/>
      <c r="CM221" s="93"/>
      <c r="CN221" s="93"/>
      <c r="CO221" s="93"/>
      <c r="CP221" s="93"/>
      <c r="CQ221" s="93"/>
      <c r="CR221" s="93"/>
      <c r="CS221" s="93"/>
      <c r="CT221" s="93"/>
      <c r="CU221" s="93"/>
      <c r="CV221" s="93"/>
      <c r="CW221" s="93"/>
      <c r="CX221" s="93"/>
      <c r="CY221" s="93"/>
      <c r="CZ221" s="93"/>
      <c r="DA221" s="93"/>
      <c r="DB221" s="93"/>
      <c r="DC221" s="93"/>
      <c r="DD221" s="93"/>
      <c r="DE221" s="93"/>
      <c r="DF221" s="93"/>
      <c r="DG221" s="93"/>
      <c r="DH221" s="93"/>
      <c r="DI221" s="93"/>
      <c r="DJ221" s="93"/>
      <c r="DK221" s="93"/>
      <c r="DL221" s="93"/>
      <c r="DM221" s="93"/>
      <c r="DN221" s="93"/>
    </row>
    <row r="222">
      <c r="A222" s="93"/>
      <c r="B222" s="118"/>
      <c r="C222" s="118"/>
      <c r="D222" s="148">
        <v>0.0</v>
      </c>
      <c r="E222" s="10"/>
      <c r="F222" s="10"/>
      <c r="G222" s="11"/>
      <c r="H222" s="149">
        <v>0.0</v>
      </c>
      <c r="I222" s="10"/>
      <c r="J222" s="10"/>
      <c r="K222" s="11"/>
      <c r="L222" s="149">
        <v>0.0</v>
      </c>
      <c r="M222" s="10"/>
      <c r="N222" s="10"/>
      <c r="O222" s="10"/>
      <c r="P222" s="11"/>
      <c r="Q222" s="93"/>
      <c r="R222" s="93"/>
      <c r="S222" s="93"/>
      <c r="T222" s="93"/>
      <c r="U222" s="93"/>
      <c r="V222" s="93"/>
      <c r="W222" s="93"/>
      <c r="X222" s="93"/>
      <c r="Y222" s="93"/>
      <c r="Z222" s="93"/>
      <c r="AA222" s="93"/>
      <c r="AB222" s="118"/>
      <c r="AC222" s="118"/>
      <c r="AD222" s="118"/>
      <c r="AE222" s="118"/>
      <c r="AF222" s="118"/>
      <c r="AG222" s="118"/>
      <c r="AH222" s="118"/>
      <c r="AI222" s="118"/>
      <c r="AJ222" s="118"/>
      <c r="AK222" s="118"/>
      <c r="AL222" s="118"/>
      <c r="AM222" s="118"/>
      <c r="AN222" s="119"/>
      <c r="AO222" s="119"/>
      <c r="AP222" s="119"/>
      <c r="AQ222" s="119"/>
      <c r="AR222" s="119"/>
      <c r="AS222" s="119"/>
      <c r="AT222" s="119"/>
      <c r="AU222" s="119"/>
      <c r="AV222" s="119"/>
      <c r="AW222" s="119"/>
      <c r="AX222" s="119"/>
      <c r="AY222" s="119"/>
      <c r="AZ222" s="119"/>
      <c r="BA222" s="119"/>
      <c r="BB222" s="119"/>
      <c r="BC222" s="119"/>
      <c r="BD222" s="119"/>
      <c r="BE222" s="119"/>
      <c r="BF222" s="119"/>
      <c r="BG222" s="119"/>
      <c r="BH222" s="119"/>
      <c r="BI222" s="119"/>
      <c r="BJ222" s="119"/>
      <c r="BK222" s="119"/>
      <c r="BL222" s="119"/>
      <c r="BM222" s="119"/>
      <c r="BN222" s="119"/>
      <c r="BO222" s="119"/>
      <c r="BP222" s="119"/>
      <c r="BQ222" s="119"/>
      <c r="BR222" s="119"/>
      <c r="BS222" s="119"/>
      <c r="BT222" s="119"/>
      <c r="BU222" s="119"/>
      <c r="BV222" s="119"/>
      <c r="BW222" s="119"/>
      <c r="BX222" s="93"/>
      <c r="BY222" s="93"/>
      <c r="BZ222" s="93"/>
      <c r="CA222" s="93"/>
      <c r="CB222" s="93"/>
      <c r="CC222" s="93"/>
      <c r="CD222" s="93"/>
      <c r="CE222" s="93"/>
      <c r="CF222" s="93"/>
      <c r="CG222" s="93"/>
      <c r="CH222" s="93"/>
      <c r="CI222" s="93"/>
      <c r="CJ222" s="93"/>
      <c r="CK222" s="93"/>
      <c r="CL222" s="93"/>
      <c r="CM222" s="93"/>
      <c r="CN222" s="93"/>
      <c r="CO222" s="93"/>
      <c r="CP222" s="93"/>
      <c r="CQ222" s="93"/>
      <c r="CR222" s="93"/>
      <c r="CS222" s="93"/>
      <c r="CT222" s="93"/>
      <c r="CU222" s="93"/>
      <c r="CV222" s="93"/>
      <c r="CW222" s="93"/>
      <c r="CX222" s="93"/>
      <c r="CY222" s="93"/>
      <c r="CZ222" s="93"/>
      <c r="DA222" s="93"/>
      <c r="DB222" s="93"/>
      <c r="DC222" s="93"/>
      <c r="DD222" s="93"/>
      <c r="DE222" s="93"/>
      <c r="DF222" s="93"/>
      <c r="DG222" s="93"/>
      <c r="DH222" s="93"/>
      <c r="DI222" s="93"/>
      <c r="DJ222" s="93"/>
      <c r="DK222" s="93"/>
      <c r="DL222" s="93"/>
      <c r="DM222" s="93"/>
      <c r="DN222" s="93"/>
    </row>
    <row r="223">
      <c r="A223" s="93"/>
      <c r="B223" s="118"/>
      <c r="C223" s="118"/>
      <c r="D223" s="190" t="s">
        <v>117</v>
      </c>
      <c r="E223" s="10"/>
      <c r="F223" s="10"/>
      <c r="G223" s="10"/>
      <c r="H223" s="10"/>
      <c r="I223" s="10"/>
      <c r="J223" s="10"/>
      <c r="K223" s="10"/>
      <c r="L223" s="10"/>
      <c r="M223" s="10"/>
      <c r="N223" s="10"/>
      <c r="O223" s="10"/>
      <c r="P223" s="11"/>
      <c r="Q223" s="93"/>
      <c r="R223" s="93"/>
      <c r="S223" s="93"/>
      <c r="T223" s="93"/>
      <c r="U223" s="93"/>
      <c r="V223" s="93"/>
      <c r="W223" s="93"/>
      <c r="X223" s="93"/>
      <c r="Y223" s="93"/>
      <c r="Z223" s="93"/>
      <c r="AA223" s="93"/>
      <c r="AB223" s="118"/>
      <c r="AC223" s="118"/>
      <c r="AD223" s="118"/>
      <c r="AE223" s="118"/>
      <c r="AF223" s="118"/>
      <c r="AG223" s="118"/>
      <c r="AH223" s="118"/>
      <c r="AI223" s="118"/>
      <c r="AJ223" s="118"/>
      <c r="AK223" s="118"/>
      <c r="AL223" s="118"/>
      <c r="AM223" s="118"/>
      <c r="AN223" s="119"/>
      <c r="AO223" s="119"/>
      <c r="AP223" s="119"/>
      <c r="AQ223" s="119"/>
      <c r="AR223" s="119"/>
      <c r="AS223" s="119"/>
      <c r="AT223" s="119"/>
      <c r="AU223" s="119"/>
      <c r="AV223" s="119"/>
      <c r="AW223" s="119"/>
      <c r="AX223" s="119"/>
      <c r="AY223" s="119"/>
      <c r="AZ223" s="119"/>
      <c r="BA223" s="119"/>
      <c r="BB223" s="119"/>
      <c r="BC223" s="119"/>
      <c r="BD223" s="119"/>
      <c r="BE223" s="119"/>
      <c r="BF223" s="119"/>
      <c r="BG223" s="119"/>
      <c r="BH223" s="119"/>
      <c r="BI223" s="119"/>
      <c r="BJ223" s="119"/>
      <c r="BK223" s="119"/>
      <c r="BL223" s="119"/>
      <c r="BM223" s="119"/>
      <c r="BN223" s="119"/>
      <c r="BO223" s="119"/>
      <c r="BP223" s="119"/>
      <c r="BQ223" s="119"/>
      <c r="BR223" s="119"/>
      <c r="BS223" s="119"/>
      <c r="BT223" s="119"/>
      <c r="BU223" s="119"/>
      <c r="BV223" s="119"/>
      <c r="BW223" s="119"/>
      <c r="BX223" s="93"/>
      <c r="BY223" s="93"/>
      <c r="BZ223" s="93"/>
      <c r="CA223" s="93"/>
      <c r="CB223" s="93"/>
      <c r="CC223" s="93"/>
      <c r="CD223" s="93"/>
      <c r="CE223" s="93"/>
      <c r="CF223" s="93"/>
      <c r="CG223" s="93"/>
      <c r="CH223" s="93"/>
      <c r="CI223" s="93"/>
      <c r="CJ223" s="93"/>
      <c r="CK223" s="93"/>
      <c r="CL223" s="93"/>
      <c r="CM223" s="93"/>
      <c r="CN223" s="93"/>
      <c r="CO223" s="93"/>
      <c r="CP223" s="93"/>
      <c r="CQ223" s="93"/>
      <c r="CR223" s="93"/>
      <c r="CS223" s="93"/>
      <c r="CT223" s="93"/>
      <c r="CU223" s="93"/>
      <c r="CV223" s="93"/>
      <c r="CW223" s="93"/>
      <c r="CX223" s="93"/>
      <c r="CY223" s="93"/>
      <c r="CZ223" s="93"/>
      <c r="DA223" s="93"/>
      <c r="DB223" s="93"/>
      <c r="DC223" s="93"/>
      <c r="DD223" s="93"/>
      <c r="DE223" s="93"/>
      <c r="DF223" s="93"/>
      <c r="DG223" s="93"/>
      <c r="DH223" s="93"/>
      <c r="DI223" s="93"/>
      <c r="DJ223" s="93"/>
      <c r="DK223" s="93"/>
      <c r="DL223" s="93"/>
      <c r="DM223" s="93"/>
      <c r="DN223" s="93"/>
    </row>
    <row r="224">
      <c r="A224" s="93"/>
      <c r="B224" s="118"/>
      <c r="C224" s="118"/>
      <c r="D224" s="186" t="s">
        <v>17</v>
      </c>
      <c r="E224" s="10"/>
      <c r="F224" s="10"/>
      <c r="G224" s="11"/>
      <c r="H224" s="191" t="s">
        <v>18</v>
      </c>
      <c r="I224" s="10"/>
      <c r="J224" s="10"/>
      <c r="K224" s="11"/>
      <c r="L224" s="192" t="s">
        <v>19</v>
      </c>
      <c r="M224" s="10"/>
      <c r="N224" s="10"/>
      <c r="O224" s="10"/>
      <c r="P224" s="11"/>
      <c r="Q224" s="93"/>
      <c r="R224" s="93"/>
      <c r="S224" s="93"/>
      <c r="T224" s="93"/>
      <c r="U224" s="93"/>
      <c r="V224" s="93"/>
      <c r="W224" s="93"/>
      <c r="X224" s="93"/>
      <c r="Y224" s="93"/>
      <c r="Z224" s="93"/>
      <c r="AA224" s="93"/>
      <c r="AB224" s="118"/>
      <c r="AC224" s="118"/>
      <c r="AD224" s="118"/>
      <c r="AE224" s="118"/>
      <c r="AF224" s="118"/>
      <c r="AG224" s="118"/>
      <c r="AH224" s="118"/>
      <c r="AI224" s="118"/>
      <c r="AJ224" s="118"/>
      <c r="AK224" s="118"/>
      <c r="AL224" s="118"/>
      <c r="AM224" s="118"/>
      <c r="AN224" s="119"/>
      <c r="AO224" s="119"/>
      <c r="AP224" s="119"/>
      <c r="AQ224" s="119"/>
      <c r="AR224" s="119"/>
      <c r="AS224" s="119"/>
      <c r="AT224" s="119"/>
      <c r="AU224" s="119"/>
      <c r="AV224" s="119"/>
      <c r="AW224" s="119"/>
      <c r="AX224" s="119"/>
      <c r="AY224" s="119"/>
      <c r="AZ224" s="119"/>
      <c r="BA224" s="119"/>
      <c r="BB224" s="119"/>
      <c r="BC224" s="119"/>
      <c r="BD224" s="119"/>
      <c r="BE224" s="119"/>
      <c r="BF224" s="119"/>
      <c r="BG224" s="119"/>
      <c r="BH224" s="119"/>
      <c r="BI224" s="119"/>
      <c r="BJ224" s="119"/>
      <c r="BK224" s="119"/>
      <c r="BL224" s="119"/>
      <c r="BM224" s="119"/>
      <c r="BN224" s="119"/>
      <c r="BO224" s="119"/>
      <c r="BP224" s="119"/>
      <c r="BQ224" s="119"/>
      <c r="BR224" s="119"/>
      <c r="BS224" s="119"/>
      <c r="BT224" s="119"/>
      <c r="BU224" s="119"/>
      <c r="BV224" s="119"/>
      <c r="BW224" s="119"/>
      <c r="BX224" s="93"/>
      <c r="BY224" s="93"/>
      <c r="BZ224" s="93"/>
      <c r="CA224" s="93"/>
      <c r="CB224" s="93"/>
      <c r="CC224" s="93"/>
      <c r="CD224" s="93"/>
      <c r="CE224" s="93"/>
      <c r="CF224" s="93"/>
      <c r="CG224" s="93"/>
      <c r="CH224" s="93"/>
      <c r="CI224" s="93"/>
      <c r="CJ224" s="93"/>
      <c r="CK224" s="93"/>
      <c r="CL224" s="93"/>
      <c r="CM224" s="93"/>
      <c r="CN224" s="93"/>
      <c r="CO224" s="93"/>
      <c r="CP224" s="93"/>
      <c r="CQ224" s="93"/>
      <c r="CR224" s="93"/>
      <c r="CS224" s="93"/>
      <c r="CT224" s="93"/>
      <c r="CU224" s="93"/>
      <c r="CV224" s="93"/>
      <c r="CW224" s="93"/>
      <c r="CX224" s="93"/>
      <c r="CY224" s="93"/>
      <c r="CZ224" s="93"/>
      <c r="DA224" s="93"/>
      <c r="DB224" s="93"/>
      <c r="DC224" s="93"/>
      <c r="DD224" s="93"/>
      <c r="DE224" s="93"/>
      <c r="DF224" s="93"/>
      <c r="DG224" s="93"/>
      <c r="DH224" s="93"/>
      <c r="DI224" s="93"/>
      <c r="DJ224" s="93"/>
      <c r="DK224" s="93"/>
      <c r="DL224" s="93"/>
      <c r="DM224" s="93"/>
      <c r="DN224" s="93"/>
    </row>
    <row r="225">
      <c r="A225" s="93"/>
      <c r="B225" s="118"/>
      <c r="C225" s="118"/>
      <c r="D225" s="148" t="str">
        <f>averageDamage(B11,E11,H11,K11,N11,Q11,FALSE,I24)</f>
        <v>#NAME?</v>
      </c>
      <c r="E225" s="10"/>
      <c r="F225" s="10"/>
      <c r="G225" s="11"/>
      <c r="H225" s="149" t="str">
        <f>minDamage(B11,E11,H11,K11,N11,Q11)</f>
        <v>#NAME?</v>
      </c>
      <c r="I225" s="10"/>
      <c r="J225" s="10"/>
      <c r="K225" s="11"/>
      <c r="L225" s="149" t="str">
        <f>maxDamage(B11,E11,H11,K11,N11,Q11)</f>
        <v>#NAME?</v>
      </c>
      <c r="M225" s="10"/>
      <c r="N225" s="10"/>
      <c r="O225" s="10"/>
      <c r="P225" s="11"/>
      <c r="Q225" s="93"/>
      <c r="R225" s="93"/>
      <c r="S225" s="93"/>
      <c r="T225" s="93"/>
      <c r="U225" s="93"/>
      <c r="V225" s="93"/>
      <c r="W225" s="93"/>
      <c r="X225" s="93"/>
      <c r="Y225" s="93"/>
      <c r="Z225" s="93"/>
      <c r="AA225" s="93"/>
      <c r="AB225" s="118"/>
      <c r="AC225" s="118"/>
      <c r="AD225" s="118"/>
      <c r="AE225" s="118"/>
      <c r="AF225" s="118"/>
      <c r="AG225" s="118"/>
      <c r="AH225" s="118"/>
      <c r="AI225" s="118"/>
      <c r="AJ225" s="118"/>
      <c r="AK225" s="118"/>
      <c r="AL225" s="118"/>
      <c r="AM225" s="118"/>
      <c r="AN225" s="119"/>
      <c r="AO225" s="119"/>
      <c r="AP225" s="119"/>
      <c r="AQ225" s="119"/>
      <c r="AR225" s="119"/>
      <c r="AS225" s="119"/>
      <c r="AT225" s="119"/>
      <c r="AU225" s="119"/>
      <c r="AV225" s="119"/>
      <c r="AW225" s="119"/>
      <c r="AX225" s="119"/>
      <c r="AY225" s="119"/>
      <c r="AZ225" s="119"/>
      <c r="BA225" s="119"/>
      <c r="BB225" s="119"/>
      <c r="BC225" s="119"/>
      <c r="BD225" s="119"/>
      <c r="BE225" s="119"/>
      <c r="BF225" s="119"/>
      <c r="BG225" s="119"/>
      <c r="BH225" s="119"/>
      <c r="BI225" s="119"/>
      <c r="BJ225" s="119"/>
      <c r="BK225" s="119"/>
      <c r="BL225" s="119"/>
      <c r="BM225" s="119"/>
      <c r="BN225" s="119"/>
      <c r="BO225" s="119"/>
      <c r="BP225" s="119"/>
      <c r="BQ225" s="119"/>
      <c r="BR225" s="119"/>
      <c r="BS225" s="119"/>
      <c r="BT225" s="119"/>
      <c r="BU225" s="119"/>
      <c r="BV225" s="119"/>
      <c r="BW225" s="119"/>
      <c r="BX225" s="93"/>
      <c r="BY225" s="93"/>
      <c r="BZ225" s="93"/>
      <c r="CA225" s="93"/>
      <c r="CB225" s="93"/>
      <c r="CC225" s="93"/>
      <c r="CD225" s="93"/>
      <c r="CE225" s="93"/>
      <c r="CF225" s="93"/>
      <c r="CG225" s="93"/>
      <c r="CH225" s="93"/>
      <c r="CI225" s="93"/>
      <c r="CJ225" s="93"/>
      <c r="CK225" s="93"/>
      <c r="CL225" s="93"/>
      <c r="CM225" s="93"/>
      <c r="CN225" s="93"/>
      <c r="CO225" s="93"/>
      <c r="CP225" s="93"/>
      <c r="CQ225" s="93"/>
      <c r="CR225" s="93"/>
      <c r="CS225" s="93"/>
      <c r="CT225" s="93"/>
      <c r="CU225" s="93"/>
      <c r="CV225" s="93"/>
      <c r="CW225" s="93"/>
      <c r="CX225" s="93"/>
      <c r="CY225" s="93"/>
      <c r="CZ225" s="93"/>
      <c r="DA225" s="93"/>
      <c r="DB225" s="93"/>
      <c r="DC225" s="93"/>
      <c r="DD225" s="93"/>
      <c r="DE225" s="93"/>
      <c r="DF225" s="93"/>
      <c r="DG225" s="93"/>
      <c r="DH225" s="93"/>
      <c r="DI225" s="93"/>
      <c r="DJ225" s="93"/>
      <c r="DK225" s="93"/>
      <c r="DL225" s="93"/>
      <c r="DM225" s="93"/>
      <c r="DN225" s="93"/>
    </row>
    <row r="226">
      <c r="A226" s="93"/>
      <c r="B226" s="118"/>
      <c r="C226" s="118"/>
      <c r="D226" s="190" t="s">
        <v>118</v>
      </c>
      <c r="E226" s="10"/>
      <c r="F226" s="10"/>
      <c r="G226" s="10"/>
      <c r="H226" s="10"/>
      <c r="I226" s="10"/>
      <c r="J226" s="10"/>
      <c r="K226" s="10"/>
      <c r="L226" s="10"/>
      <c r="M226" s="10"/>
      <c r="N226" s="10"/>
      <c r="O226" s="10"/>
      <c r="P226" s="11"/>
      <c r="Q226" s="93"/>
      <c r="R226" s="93"/>
      <c r="S226" s="93"/>
      <c r="T226" s="93"/>
      <c r="U226" s="93"/>
      <c r="V226" s="93"/>
      <c r="W226" s="93"/>
      <c r="X226" s="93"/>
      <c r="Y226" s="93"/>
      <c r="Z226" s="93"/>
      <c r="AA226" s="93"/>
      <c r="AB226" s="118"/>
      <c r="AC226" s="118"/>
      <c r="AD226" s="118"/>
      <c r="AE226" s="118"/>
      <c r="AF226" s="118"/>
      <c r="AG226" s="118"/>
      <c r="AH226" s="118"/>
      <c r="AI226" s="118"/>
      <c r="AJ226" s="118"/>
      <c r="AK226" s="118"/>
      <c r="AL226" s="118"/>
      <c r="AM226" s="118"/>
      <c r="AN226" s="119"/>
      <c r="AO226" s="119"/>
      <c r="AP226" s="119"/>
      <c r="AQ226" s="119"/>
      <c r="AR226" s="119"/>
      <c r="AS226" s="119"/>
      <c r="AT226" s="119"/>
      <c r="AU226" s="119"/>
      <c r="AV226" s="119"/>
      <c r="AW226" s="119"/>
      <c r="AX226" s="119"/>
      <c r="AY226" s="119"/>
      <c r="AZ226" s="119"/>
      <c r="BA226" s="119"/>
      <c r="BB226" s="119"/>
      <c r="BC226" s="119"/>
      <c r="BD226" s="119"/>
      <c r="BE226" s="119"/>
      <c r="BF226" s="119"/>
      <c r="BG226" s="119"/>
      <c r="BH226" s="119"/>
      <c r="BI226" s="119"/>
      <c r="BJ226" s="119"/>
      <c r="BK226" s="119"/>
      <c r="BL226" s="119"/>
      <c r="BM226" s="119"/>
      <c r="BN226" s="119"/>
      <c r="BO226" s="119"/>
      <c r="BP226" s="119"/>
      <c r="BQ226" s="119"/>
      <c r="BR226" s="119"/>
      <c r="BS226" s="119"/>
      <c r="BT226" s="119"/>
      <c r="BU226" s="119"/>
      <c r="BV226" s="119"/>
      <c r="BW226" s="119"/>
      <c r="BX226" s="93"/>
      <c r="BY226" s="93"/>
      <c r="BZ226" s="93"/>
      <c r="CA226" s="93"/>
      <c r="CB226" s="93"/>
      <c r="CC226" s="93"/>
      <c r="CD226" s="93"/>
      <c r="CE226" s="93"/>
      <c r="CF226" s="93"/>
      <c r="CG226" s="93"/>
      <c r="CH226" s="93"/>
      <c r="CI226" s="93"/>
      <c r="CJ226" s="93"/>
      <c r="CK226" s="93"/>
      <c r="CL226" s="93"/>
      <c r="CM226" s="93"/>
      <c r="CN226" s="93"/>
      <c r="CO226" s="93"/>
      <c r="CP226" s="93"/>
      <c r="CQ226" s="93"/>
      <c r="CR226" s="93"/>
      <c r="CS226" s="93"/>
      <c r="CT226" s="93"/>
      <c r="CU226" s="93"/>
      <c r="CV226" s="93"/>
      <c r="CW226" s="93"/>
      <c r="CX226" s="93"/>
      <c r="CY226" s="93"/>
      <c r="CZ226" s="93"/>
      <c r="DA226" s="93"/>
      <c r="DB226" s="93"/>
      <c r="DC226" s="93"/>
      <c r="DD226" s="93"/>
      <c r="DE226" s="93"/>
      <c r="DF226" s="93"/>
      <c r="DG226" s="93"/>
      <c r="DH226" s="93"/>
      <c r="DI226" s="93"/>
      <c r="DJ226" s="93"/>
      <c r="DK226" s="93"/>
      <c r="DL226" s="93"/>
      <c r="DM226" s="93"/>
      <c r="DN226" s="93"/>
    </row>
    <row r="227">
      <c r="A227" s="93"/>
      <c r="B227" s="118"/>
      <c r="C227" s="118"/>
      <c r="D227" s="186" t="s">
        <v>17</v>
      </c>
      <c r="E227" s="10"/>
      <c r="F227" s="10"/>
      <c r="G227" s="11"/>
      <c r="H227" s="191" t="s">
        <v>18</v>
      </c>
      <c r="I227" s="10"/>
      <c r="J227" s="10"/>
      <c r="K227" s="11"/>
      <c r="L227" s="192" t="s">
        <v>19</v>
      </c>
      <c r="M227" s="10"/>
      <c r="N227" s="10"/>
      <c r="O227" s="10"/>
      <c r="P227" s="11"/>
      <c r="Q227" s="93"/>
      <c r="R227" s="93"/>
      <c r="S227" s="93"/>
      <c r="T227" s="93"/>
      <c r="U227" s="93"/>
      <c r="V227" s="93"/>
      <c r="W227" s="93"/>
      <c r="X227" s="93"/>
      <c r="Y227" s="93"/>
      <c r="Z227" s="93"/>
      <c r="AA227" s="93"/>
      <c r="AB227" s="118"/>
      <c r="AC227" s="118"/>
      <c r="AD227" s="118"/>
      <c r="AE227" s="118"/>
      <c r="AF227" s="118"/>
      <c r="AG227" s="118"/>
      <c r="AH227" s="118"/>
      <c r="AI227" s="118"/>
      <c r="AJ227" s="118"/>
      <c r="AK227" s="118"/>
      <c r="AL227" s="118"/>
      <c r="AM227" s="118"/>
      <c r="AN227" s="119"/>
      <c r="AO227" s="119"/>
      <c r="AP227" s="119"/>
      <c r="AQ227" s="119"/>
      <c r="AR227" s="119"/>
      <c r="AS227" s="119"/>
      <c r="AT227" s="119"/>
      <c r="AU227" s="119"/>
      <c r="AV227" s="119"/>
      <c r="AW227" s="119"/>
      <c r="AX227" s="119"/>
      <c r="AY227" s="119"/>
      <c r="AZ227" s="119"/>
      <c r="BA227" s="119"/>
      <c r="BB227" s="119"/>
      <c r="BC227" s="119"/>
      <c r="BD227" s="119"/>
      <c r="BE227" s="119"/>
      <c r="BF227" s="119"/>
      <c r="BG227" s="119"/>
      <c r="BH227" s="119"/>
      <c r="BI227" s="119"/>
      <c r="BJ227" s="119"/>
      <c r="BK227" s="119"/>
      <c r="BL227" s="119"/>
      <c r="BM227" s="119"/>
      <c r="BN227" s="119"/>
      <c r="BO227" s="119"/>
      <c r="BP227" s="119"/>
      <c r="BQ227" s="119"/>
      <c r="BR227" s="119"/>
      <c r="BS227" s="119"/>
      <c r="BT227" s="119"/>
      <c r="BU227" s="119"/>
      <c r="BV227" s="119"/>
      <c r="BW227" s="119"/>
      <c r="BX227" s="93"/>
      <c r="BY227" s="93"/>
      <c r="BZ227" s="93"/>
      <c r="CA227" s="93"/>
      <c r="CB227" s="93"/>
      <c r="CC227" s="93"/>
      <c r="CD227" s="93"/>
      <c r="CE227" s="93"/>
      <c r="CF227" s="93"/>
      <c r="CG227" s="93"/>
      <c r="CH227" s="93"/>
      <c r="CI227" s="93"/>
      <c r="CJ227" s="93"/>
      <c r="CK227" s="93"/>
      <c r="CL227" s="93"/>
      <c r="CM227" s="93"/>
      <c r="CN227" s="93"/>
      <c r="CO227" s="93"/>
      <c r="CP227" s="93"/>
      <c r="CQ227" s="93"/>
      <c r="CR227" s="93"/>
      <c r="CS227" s="93"/>
      <c r="CT227" s="93"/>
      <c r="CU227" s="93"/>
      <c r="CV227" s="93"/>
      <c r="CW227" s="93"/>
      <c r="CX227" s="93"/>
      <c r="CY227" s="93"/>
      <c r="CZ227" s="93"/>
      <c r="DA227" s="93"/>
      <c r="DB227" s="93"/>
      <c r="DC227" s="93"/>
      <c r="DD227" s="93"/>
      <c r="DE227" s="93"/>
      <c r="DF227" s="93"/>
      <c r="DG227" s="93"/>
      <c r="DH227" s="93"/>
      <c r="DI227" s="93"/>
      <c r="DJ227" s="93"/>
      <c r="DK227" s="93"/>
      <c r="DL227" s="93"/>
      <c r="DM227" s="93"/>
      <c r="DN227" s="93"/>
    </row>
    <row r="228">
      <c r="A228" s="93"/>
      <c r="B228" s="118"/>
      <c r="C228" s="118"/>
      <c r="D228" s="22" t="str">
        <f>IF(B11+E11+H11+K11+N11=0,FLOOR(D225/2,1),D225/2 - 0.25)</f>
        <v>#NAME?</v>
      </c>
      <c r="E228" s="17"/>
      <c r="F228" s="17"/>
      <c r="G228" s="18"/>
      <c r="H228" s="22" t="str">
        <f>FLOOR(H225/2,1)</f>
        <v>#NAME?</v>
      </c>
      <c r="I228" s="17"/>
      <c r="J228" s="17"/>
      <c r="K228" s="18"/>
      <c r="L228" s="22" t="str">
        <f>FLOOR(L225/2,1)</f>
        <v>#NAME?</v>
      </c>
      <c r="M228" s="17"/>
      <c r="N228" s="17"/>
      <c r="O228" s="17"/>
      <c r="P228" s="18"/>
      <c r="Q228" s="93"/>
      <c r="R228" s="93"/>
      <c r="S228" s="93"/>
      <c r="T228" s="93"/>
      <c r="U228" s="93"/>
      <c r="V228" s="93"/>
      <c r="W228" s="93"/>
      <c r="X228" s="93"/>
      <c r="Y228" s="93"/>
      <c r="Z228" s="93"/>
      <c r="AA228" s="93"/>
      <c r="AB228" s="118"/>
      <c r="AC228" s="118"/>
      <c r="AD228" s="118"/>
      <c r="AE228" s="118"/>
      <c r="AF228" s="118"/>
      <c r="AG228" s="118"/>
      <c r="AH228" s="118"/>
      <c r="AI228" s="118"/>
      <c r="AJ228" s="118"/>
      <c r="AK228" s="118"/>
      <c r="AL228" s="118"/>
      <c r="AM228" s="118"/>
      <c r="AN228" s="119"/>
      <c r="AO228" s="119"/>
      <c r="AP228" s="119"/>
      <c r="AQ228" s="119"/>
      <c r="AR228" s="119"/>
      <c r="AS228" s="119"/>
      <c r="AT228" s="119"/>
      <c r="AU228" s="119"/>
      <c r="AV228" s="119"/>
      <c r="AW228" s="119"/>
      <c r="AX228" s="119"/>
      <c r="AY228" s="119"/>
      <c r="AZ228" s="119"/>
      <c r="BA228" s="119"/>
      <c r="BB228" s="119"/>
      <c r="BC228" s="119"/>
      <c r="BD228" s="119"/>
      <c r="BE228" s="119"/>
      <c r="BF228" s="119"/>
      <c r="BG228" s="119"/>
      <c r="BH228" s="119"/>
      <c r="BI228" s="119"/>
      <c r="BJ228" s="119"/>
      <c r="BK228" s="119"/>
      <c r="BL228" s="119"/>
      <c r="BM228" s="119"/>
      <c r="BN228" s="119"/>
      <c r="BO228" s="119"/>
      <c r="BP228" s="119"/>
      <c r="BQ228" s="119"/>
      <c r="BR228" s="119"/>
      <c r="BS228" s="119"/>
      <c r="BT228" s="119"/>
      <c r="BU228" s="119"/>
      <c r="BV228" s="119"/>
      <c r="BW228" s="119"/>
      <c r="BX228" s="93"/>
      <c r="BY228" s="93"/>
      <c r="BZ228" s="93"/>
      <c r="CA228" s="93"/>
      <c r="CB228" s="93"/>
      <c r="CC228" s="93"/>
      <c r="CD228" s="93"/>
      <c r="CE228" s="93"/>
      <c r="CF228" s="93"/>
      <c r="CG228" s="93"/>
      <c r="CH228" s="93"/>
      <c r="CI228" s="93"/>
      <c r="CJ228" s="93"/>
      <c r="CK228" s="93"/>
      <c r="CL228" s="93"/>
      <c r="CM228" s="93"/>
      <c r="CN228" s="93"/>
      <c r="CO228" s="93"/>
      <c r="CP228" s="93"/>
      <c r="CQ228" s="93"/>
      <c r="CR228" s="93"/>
      <c r="CS228" s="93"/>
      <c r="CT228" s="93"/>
      <c r="CU228" s="93"/>
      <c r="CV228" s="93"/>
      <c r="CW228" s="93"/>
      <c r="CX228" s="93"/>
      <c r="CY228" s="93"/>
      <c r="CZ228" s="93"/>
      <c r="DA228" s="93"/>
      <c r="DB228" s="93"/>
      <c r="DC228" s="93"/>
      <c r="DD228" s="93"/>
      <c r="DE228" s="93"/>
      <c r="DF228" s="93"/>
      <c r="DG228" s="93"/>
      <c r="DH228" s="93"/>
      <c r="DI228" s="93"/>
      <c r="DJ228" s="93"/>
      <c r="DK228" s="93"/>
      <c r="DL228" s="93"/>
      <c r="DM228" s="93"/>
      <c r="DN228" s="93"/>
    </row>
    <row r="229">
      <c r="A229" s="93"/>
      <c r="B229" s="118"/>
      <c r="C229" s="118"/>
      <c r="D229" s="190" t="s">
        <v>119</v>
      </c>
      <c r="E229" s="10"/>
      <c r="F229" s="10"/>
      <c r="G229" s="10"/>
      <c r="H229" s="10"/>
      <c r="I229" s="10"/>
      <c r="J229" s="10"/>
      <c r="K229" s="10"/>
      <c r="L229" s="10"/>
      <c r="M229" s="10"/>
      <c r="N229" s="10"/>
      <c r="O229" s="10"/>
      <c r="P229" s="11"/>
      <c r="Q229" s="93"/>
      <c r="R229" s="93"/>
      <c r="S229" s="93"/>
      <c r="T229" s="93"/>
      <c r="U229" s="93"/>
      <c r="V229" s="93"/>
      <c r="W229" s="93"/>
      <c r="X229" s="93"/>
      <c r="Y229" s="93"/>
      <c r="Z229" s="93"/>
      <c r="AA229" s="93"/>
      <c r="AB229" s="118"/>
      <c r="AC229" s="118"/>
      <c r="AD229" s="118"/>
      <c r="AE229" s="118"/>
      <c r="AF229" s="118"/>
      <c r="AG229" s="118"/>
      <c r="AH229" s="118"/>
      <c r="AI229" s="118"/>
      <c r="AJ229" s="118"/>
      <c r="AK229" s="118"/>
      <c r="AL229" s="118"/>
      <c r="AM229" s="118"/>
      <c r="AN229" s="119"/>
      <c r="AO229" s="119"/>
      <c r="AP229" s="119"/>
      <c r="AQ229" s="119"/>
      <c r="AR229" s="119"/>
      <c r="AS229" s="119"/>
      <c r="AT229" s="119"/>
      <c r="AU229" s="119"/>
      <c r="AV229" s="119"/>
      <c r="AW229" s="119"/>
      <c r="AX229" s="119"/>
      <c r="AY229" s="119"/>
      <c r="AZ229" s="119"/>
      <c r="BA229" s="119"/>
      <c r="BB229" s="119"/>
      <c r="BC229" s="119"/>
      <c r="BD229" s="119"/>
      <c r="BE229" s="119"/>
      <c r="BF229" s="119"/>
      <c r="BG229" s="119"/>
      <c r="BH229" s="119"/>
      <c r="BI229" s="119"/>
      <c r="BJ229" s="119"/>
      <c r="BK229" s="119"/>
      <c r="BL229" s="119"/>
      <c r="BM229" s="119"/>
      <c r="BN229" s="119"/>
      <c r="BO229" s="119"/>
      <c r="BP229" s="119"/>
      <c r="BQ229" s="119"/>
      <c r="BR229" s="119"/>
      <c r="BS229" s="119"/>
      <c r="BT229" s="119"/>
      <c r="BU229" s="119"/>
      <c r="BV229" s="119"/>
      <c r="BW229" s="119"/>
      <c r="BX229" s="93"/>
      <c r="BY229" s="93"/>
      <c r="BZ229" s="93"/>
      <c r="CA229" s="93"/>
      <c r="CB229" s="93"/>
      <c r="CC229" s="93"/>
      <c r="CD229" s="93"/>
      <c r="CE229" s="93"/>
      <c r="CF229" s="93"/>
      <c r="CG229" s="93"/>
      <c r="CH229" s="93"/>
      <c r="CI229" s="93"/>
      <c r="CJ229" s="93"/>
      <c r="CK229" s="93"/>
      <c r="CL229" s="93"/>
      <c r="CM229" s="93"/>
      <c r="CN229" s="93"/>
      <c r="CO229" s="93"/>
      <c r="CP229" s="93"/>
      <c r="CQ229" s="93"/>
      <c r="CR229" s="93"/>
      <c r="CS229" s="93"/>
      <c r="CT229" s="93"/>
      <c r="CU229" s="93"/>
      <c r="CV229" s="93"/>
      <c r="CW229" s="93"/>
      <c r="CX229" s="93"/>
      <c r="CY229" s="93"/>
      <c r="CZ229" s="93"/>
      <c r="DA229" s="93"/>
      <c r="DB229" s="93"/>
      <c r="DC229" s="93"/>
      <c r="DD229" s="93"/>
      <c r="DE229" s="93"/>
      <c r="DF229" s="93"/>
      <c r="DG229" s="93"/>
      <c r="DH229" s="93"/>
      <c r="DI229" s="93"/>
      <c r="DJ229" s="93"/>
      <c r="DK229" s="93"/>
      <c r="DL229" s="93"/>
      <c r="DM229" s="93"/>
      <c r="DN229" s="93"/>
    </row>
    <row r="230">
      <c r="A230" s="93"/>
      <c r="B230" s="118"/>
      <c r="C230" s="118"/>
      <c r="D230" s="193" t="s">
        <v>17</v>
      </c>
      <c r="E230" s="10"/>
      <c r="F230" s="10"/>
      <c r="G230" s="11"/>
      <c r="H230" s="194" t="s">
        <v>18</v>
      </c>
      <c r="I230" s="10"/>
      <c r="J230" s="10"/>
      <c r="K230" s="11"/>
      <c r="L230" s="195" t="s">
        <v>19</v>
      </c>
      <c r="M230" s="10"/>
      <c r="N230" s="10"/>
      <c r="O230" s="10"/>
      <c r="P230" s="11"/>
      <c r="Q230" s="93"/>
      <c r="R230" s="93"/>
      <c r="S230" s="93"/>
      <c r="T230" s="93"/>
      <c r="U230" s="93"/>
      <c r="V230" s="93"/>
      <c r="W230" s="93"/>
      <c r="X230" s="93"/>
      <c r="Y230" s="93"/>
      <c r="Z230" s="93"/>
      <c r="AA230" s="93"/>
      <c r="AB230" s="118"/>
      <c r="AC230" s="118"/>
      <c r="AD230" s="118"/>
      <c r="AE230" s="118"/>
      <c r="AF230" s="118"/>
      <c r="AG230" s="118"/>
      <c r="AH230" s="118"/>
      <c r="AI230" s="118"/>
      <c r="AJ230" s="118"/>
      <c r="AK230" s="118"/>
      <c r="AL230" s="118"/>
      <c r="AM230" s="118"/>
      <c r="AN230" s="119"/>
      <c r="AO230" s="119"/>
      <c r="AP230" s="119"/>
      <c r="AQ230" s="119"/>
      <c r="AR230" s="119"/>
      <c r="AS230" s="119"/>
      <c r="AT230" s="119"/>
      <c r="AU230" s="119"/>
      <c r="AV230" s="119"/>
      <c r="AW230" s="119"/>
      <c r="AX230" s="119"/>
      <c r="AY230" s="119"/>
      <c r="AZ230" s="119"/>
      <c r="BA230" s="119"/>
      <c r="BB230" s="119"/>
      <c r="BC230" s="119"/>
      <c r="BD230" s="119"/>
      <c r="BE230" s="119"/>
      <c r="BF230" s="119"/>
      <c r="BG230" s="119"/>
      <c r="BH230" s="119"/>
      <c r="BI230" s="119"/>
      <c r="BJ230" s="119"/>
      <c r="BK230" s="119"/>
      <c r="BL230" s="119"/>
      <c r="BM230" s="119"/>
      <c r="BN230" s="119"/>
      <c r="BO230" s="119"/>
      <c r="BP230" s="119"/>
      <c r="BQ230" s="119"/>
      <c r="BR230" s="119"/>
      <c r="BS230" s="119"/>
      <c r="BT230" s="119"/>
      <c r="BU230" s="119"/>
      <c r="BV230" s="119"/>
      <c r="BW230" s="119"/>
      <c r="BX230" s="93"/>
      <c r="BY230" s="93"/>
      <c r="BZ230" s="93"/>
      <c r="CA230" s="93"/>
      <c r="CB230" s="93"/>
      <c r="CC230" s="93"/>
      <c r="CD230" s="93"/>
      <c r="CE230" s="93"/>
      <c r="CF230" s="93"/>
      <c r="CG230" s="93"/>
      <c r="CH230" s="93"/>
      <c r="CI230" s="93"/>
      <c r="CJ230" s="93"/>
      <c r="CK230" s="93"/>
      <c r="CL230" s="93"/>
      <c r="CM230" s="93"/>
      <c r="CN230" s="93"/>
      <c r="CO230" s="93"/>
      <c r="CP230" s="93"/>
      <c r="CQ230" s="93"/>
      <c r="CR230" s="93"/>
      <c r="CS230" s="93"/>
      <c r="CT230" s="93"/>
      <c r="CU230" s="93"/>
      <c r="CV230" s="93"/>
      <c r="CW230" s="93"/>
      <c r="CX230" s="93"/>
      <c r="CY230" s="93"/>
      <c r="CZ230" s="93"/>
      <c r="DA230" s="93"/>
      <c r="DB230" s="93"/>
      <c r="DC230" s="93"/>
      <c r="DD230" s="93"/>
      <c r="DE230" s="93"/>
      <c r="DF230" s="93"/>
      <c r="DG230" s="93"/>
      <c r="DH230" s="93"/>
      <c r="DI230" s="93"/>
      <c r="DJ230" s="93"/>
      <c r="DK230" s="93"/>
      <c r="DL230" s="93"/>
      <c r="DM230" s="93"/>
      <c r="DN230" s="93"/>
    </row>
    <row r="231">
      <c r="A231" s="93"/>
      <c r="B231" s="118"/>
      <c r="C231" s="118"/>
      <c r="D231" s="22" t="str">
        <f>averageDamage(B33,E33,H33,K33,N33,Q33,FALSE,I24)</f>
        <v>#NAME?</v>
      </c>
      <c r="E231" s="17"/>
      <c r="F231" s="17"/>
      <c r="G231" s="18"/>
      <c r="H231" s="22" t="str">
        <f>minDamage(B33,E33,H33,K33,N33,Q33)</f>
        <v>#NAME?</v>
      </c>
      <c r="I231" s="17"/>
      <c r="J231" s="17"/>
      <c r="K231" s="18"/>
      <c r="L231" s="22" t="str">
        <f>maxDamage(B33,E33,H33,K33,N33,Q33)</f>
        <v>#NAME?</v>
      </c>
      <c r="M231" s="17"/>
      <c r="N231" s="17"/>
      <c r="O231" s="17"/>
      <c r="P231" s="18"/>
      <c r="Q231" s="93"/>
      <c r="R231" s="93"/>
      <c r="S231" s="93"/>
      <c r="T231" s="93"/>
      <c r="U231" s="93"/>
      <c r="V231" s="93"/>
      <c r="W231" s="93"/>
      <c r="X231" s="93"/>
      <c r="Y231" s="93"/>
      <c r="Z231" s="93"/>
      <c r="AA231" s="93"/>
      <c r="AB231" s="118"/>
      <c r="AC231" s="118"/>
      <c r="AD231" s="118"/>
      <c r="AE231" s="118"/>
      <c r="AF231" s="118"/>
      <c r="AG231" s="118"/>
      <c r="AH231" s="118"/>
      <c r="AI231" s="118"/>
      <c r="AJ231" s="118"/>
      <c r="AK231" s="118"/>
      <c r="AL231" s="118"/>
      <c r="AM231" s="118"/>
      <c r="AN231" s="119"/>
      <c r="AO231" s="119"/>
      <c r="AP231" s="119"/>
      <c r="AQ231" s="119"/>
      <c r="AR231" s="119"/>
      <c r="AS231" s="119"/>
      <c r="AT231" s="119"/>
      <c r="AU231" s="119"/>
      <c r="AV231" s="119"/>
      <c r="AW231" s="119"/>
      <c r="AX231" s="119"/>
      <c r="AY231" s="119"/>
      <c r="AZ231" s="119"/>
      <c r="BA231" s="119"/>
      <c r="BB231" s="119"/>
      <c r="BC231" s="119"/>
      <c r="BD231" s="119"/>
      <c r="BE231" s="119"/>
      <c r="BF231" s="119"/>
      <c r="BG231" s="119"/>
      <c r="BH231" s="119"/>
      <c r="BI231" s="119"/>
      <c r="BJ231" s="119"/>
      <c r="BK231" s="119"/>
      <c r="BL231" s="119"/>
      <c r="BM231" s="119"/>
      <c r="BN231" s="119"/>
      <c r="BO231" s="119"/>
      <c r="BP231" s="119"/>
      <c r="BQ231" s="119"/>
      <c r="BR231" s="119"/>
      <c r="BS231" s="119"/>
      <c r="BT231" s="119"/>
      <c r="BU231" s="119"/>
      <c r="BV231" s="119"/>
      <c r="BW231" s="119"/>
      <c r="BX231" s="93"/>
      <c r="BY231" s="93"/>
      <c r="BZ231" s="93"/>
      <c r="CA231" s="93"/>
      <c r="CB231" s="93"/>
      <c r="CC231" s="93"/>
      <c r="CD231" s="93"/>
      <c r="CE231" s="93"/>
      <c r="CF231" s="93"/>
      <c r="CG231" s="93"/>
      <c r="CH231" s="93"/>
      <c r="CI231" s="93"/>
      <c r="CJ231" s="93"/>
      <c r="CK231" s="93"/>
      <c r="CL231" s="93"/>
      <c r="CM231" s="93"/>
      <c r="CN231" s="93"/>
      <c r="CO231" s="93"/>
      <c r="CP231" s="93"/>
      <c r="CQ231" s="93"/>
      <c r="CR231" s="93"/>
      <c r="CS231" s="93"/>
      <c r="CT231" s="93"/>
      <c r="CU231" s="93"/>
      <c r="CV231" s="93"/>
      <c r="CW231" s="93"/>
      <c r="CX231" s="93"/>
      <c r="CY231" s="93"/>
      <c r="CZ231" s="93"/>
      <c r="DA231" s="93"/>
      <c r="DB231" s="93"/>
      <c r="DC231" s="93"/>
      <c r="DD231" s="93"/>
      <c r="DE231" s="93"/>
      <c r="DF231" s="93"/>
      <c r="DG231" s="93"/>
      <c r="DH231" s="93"/>
      <c r="DI231" s="93"/>
      <c r="DJ231" s="93"/>
      <c r="DK231" s="93"/>
      <c r="DL231" s="93"/>
      <c r="DM231" s="93"/>
      <c r="DN231" s="93"/>
    </row>
    <row r="232">
      <c r="A232" s="93"/>
      <c r="B232" s="118"/>
      <c r="C232" s="118"/>
      <c r="D232" s="190" t="s">
        <v>120</v>
      </c>
      <c r="E232" s="10"/>
      <c r="F232" s="10"/>
      <c r="G232" s="10"/>
      <c r="H232" s="10"/>
      <c r="I232" s="10"/>
      <c r="J232" s="10"/>
      <c r="K232" s="10"/>
      <c r="L232" s="10"/>
      <c r="M232" s="10"/>
      <c r="N232" s="10"/>
      <c r="O232" s="10"/>
      <c r="P232" s="11"/>
      <c r="Q232" s="93"/>
      <c r="R232" s="93"/>
      <c r="S232" s="93"/>
      <c r="T232" s="93"/>
      <c r="U232" s="93"/>
      <c r="V232" s="93"/>
      <c r="W232" s="93"/>
      <c r="X232" s="93"/>
      <c r="Y232" s="93"/>
      <c r="Z232" s="93"/>
      <c r="AA232" s="93"/>
      <c r="AB232" s="118"/>
      <c r="AC232" s="118"/>
      <c r="AD232" s="118"/>
      <c r="AE232" s="118"/>
      <c r="AF232" s="118"/>
      <c r="AG232" s="118"/>
      <c r="AH232" s="118"/>
      <c r="AI232" s="118"/>
      <c r="AJ232" s="118"/>
      <c r="AK232" s="118"/>
      <c r="AL232" s="118"/>
      <c r="AM232" s="118"/>
      <c r="AN232" s="119"/>
      <c r="AO232" s="119"/>
      <c r="AP232" s="119"/>
      <c r="AQ232" s="119"/>
      <c r="AR232" s="119"/>
      <c r="AS232" s="119"/>
      <c r="AT232" s="119"/>
      <c r="AU232" s="119"/>
      <c r="AV232" s="119"/>
      <c r="AW232" s="119"/>
      <c r="AX232" s="119"/>
      <c r="AY232" s="119"/>
      <c r="AZ232" s="119"/>
      <c r="BA232" s="119"/>
      <c r="BB232" s="119"/>
      <c r="BC232" s="119"/>
      <c r="BD232" s="119"/>
      <c r="BE232" s="119"/>
      <c r="BF232" s="119"/>
      <c r="BG232" s="119"/>
      <c r="BH232" s="119"/>
      <c r="BI232" s="119"/>
      <c r="BJ232" s="119"/>
      <c r="BK232" s="119"/>
      <c r="BL232" s="119"/>
      <c r="BM232" s="119"/>
      <c r="BN232" s="119"/>
      <c r="BO232" s="119"/>
      <c r="BP232" s="119"/>
      <c r="BQ232" s="119"/>
      <c r="BR232" s="119"/>
      <c r="BS232" s="119"/>
      <c r="BT232" s="119"/>
      <c r="BU232" s="119"/>
      <c r="BV232" s="119"/>
      <c r="BW232" s="119"/>
      <c r="BX232" s="93"/>
      <c r="BY232" s="93"/>
      <c r="BZ232" s="93"/>
      <c r="CA232" s="93"/>
      <c r="CB232" s="93"/>
      <c r="CC232" s="93"/>
      <c r="CD232" s="93"/>
      <c r="CE232" s="93"/>
      <c r="CF232" s="93"/>
      <c r="CG232" s="93"/>
      <c r="CH232" s="93"/>
      <c r="CI232" s="93"/>
      <c r="CJ232" s="93"/>
      <c r="CK232" s="93"/>
      <c r="CL232" s="93"/>
      <c r="CM232" s="93"/>
      <c r="CN232" s="93"/>
      <c r="CO232" s="93"/>
      <c r="CP232" s="93"/>
      <c r="CQ232" s="93"/>
      <c r="CR232" s="93"/>
      <c r="CS232" s="93"/>
      <c r="CT232" s="93"/>
      <c r="CU232" s="93"/>
      <c r="CV232" s="93"/>
      <c r="CW232" s="93"/>
      <c r="CX232" s="93"/>
      <c r="CY232" s="93"/>
      <c r="CZ232" s="93"/>
      <c r="DA232" s="93"/>
      <c r="DB232" s="93"/>
      <c r="DC232" s="93"/>
      <c r="DD232" s="93"/>
      <c r="DE232" s="93"/>
      <c r="DF232" s="93"/>
      <c r="DG232" s="93"/>
      <c r="DH232" s="93"/>
      <c r="DI232" s="93"/>
      <c r="DJ232" s="93"/>
      <c r="DK232" s="93"/>
      <c r="DL232" s="93"/>
      <c r="DM232" s="93"/>
      <c r="DN232" s="93"/>
    </row>
    <row r="233">
      <c r="A233" s="93"/>
      <c r="B233" s="118"/>
      <c r="C233" s="118"/>
      <c r="D233" s="193" t="s">
        <v>17</v>
      </c>
      <c r="E233" s="10"/>
      <c r="F233" s="10"/>
      <c r="G233" s="11"/>
      <c r="H233" s="194" t="s">
        <v>18</v>
      </c>
      <c r="I233" s="10"/>
      <c r="J233" s="10"/>
      <c r="K233" s="11"/>
      <c r="L233" s="195" t="s">
        <v>19</v>
      </c>
      <c r="M233" s="10"/>
      <c r="N233" s="10"/>
      <c r="O233" s="10"/>
      <c r="P233" s="11"/>
      <c r="Q233" s="93"/>
      <c r="R233" s="93"/>
      <c r="S233" s="93"/>
      <c r="T233" s="93"/>
      <c r="U233" s="93"/>
      <c r="V233" s="93"/>
      <c r="W233" s="93"/>
      <c r="X233" s="93"/>
      <c r="Y233" s="93"/>
      <c r="Z233" s="93"/>
      <c r="AA233" s="93"/>
      <c r="AB233" s="118"/>
      <c r="AC233" s="118"/>
      <c r="AD233" s="118"/>
      <c r="AE233" s="118"/>
      <c r="AF233" s="118"/>
      <c r="AG233" s="118"/>
      <c r="AH233" s="118"/>
      <c r="AI233" s="118"/>
      <c r="AJ233" s="118"/>
      <c r="AK233" s="118"/>
      <c r="AL233" s="118"/>
      <c r="AM233" s="118"/>
      <c r="AN233" s="119"/>
      <c r="AO233" s="119"/>
      <c r="AP233" s="119"/>
      <c r="AQ233" s="119"/>
      <c r="AR233" s="119"/>
      <c r="AS233" s="119"/>
      <c r="AT233" s="119"/>
      <c r="AU233" s="119"/>
      <c r="AV233" s="119"/>
      <c r="AW233" s="119"/>
      <c r="AX233" s="119"/>
      <c r="AY233" s="119"/>
      <c r="AZ233" s="119"/>
      <c r="BA233" s="119"/>
      <c r="BB233" s="119"/>
      <c r="BC233" s="119"/>
      <c r="BD233" s="119"/>
      <c r="BE233" s="119"/>
      <c r="BF233" s="119"/>
      <c r="BG233" s="119"/>
      <c r="BH233" s="119"/>
      <c r="BI233" s="119"/>
      <c r="BJ233" s="119"/>
      <c r="BK233" s="119"/>
      <c r="BL233" s="119"/>
      <c r="BM233" s="119"/>
      <c r="BN233" s="119"/>
      <c r="BO233" s="119"/>
      <c r="BP233" s="119"/>
      <c r="BQ233" s="119"/>
      <c r="BR233" s="119"/>
      <c r="BS233" s="119"/>
      <c r="BT233" s="119"/>
      <c r="BU233" s="119"/>
      <c r="BV233" s="119"/>
      <c r="BW233" s="119"/>
      <c r="BX233" s="93"/>
      <c r="BY233" s="93"/>
      <c r="BZ233" s="93"/>
      <c r="CA233" s="93"/>
      <c r="CB233" s="93"/>
      <c r="CC233" s="93"/>
      <c r="CD233" s="93"/>
      <c r="CE233" s="93"/>
      <c r="CF233" s="93"/>
      <c r="CG233" s="93"/>
      <c r="CH233" s="93"/>
      <c r="CI233" s="93"/>
      <c r="CJ233" s="93"/>
      <c r="CK233" s="93"/>
      <c r="CL233" s="93"/>
      <c r="CM233" s="93"/>
      <c r="CN233" s="93"/>
      <c r="CO233" s="93"/>
      <c r="CP233" s="93"/>
      <c r="CQ233" s="93"/>
      <c r="CR233" s="93"/>
      <c r="CS233" s="93"/>
      <c r="CT233" s="93"/>
      <c r="CU233" s="93"/>
      <c r="CV233" s="93"/>
      <c r="CW233" s="93"/>
      <c r="CX233" s="93"/>
      <c r="CY233" s="93"/>
      <c r="CZ233" s="93"/>
      <c r="DA233" s="93"/>
      <c r="DB233" s="93"/>
      <c r="DC233" s="93"/>
      <c r="DD233" s="93"/>
      <c r="DE233" s="93"/>
      <c r="DF233" s="93"/>
      <c r="DG233" s="93"/>
      <c r="DH233" s="93"/>
      <c r="DI233" s="93"/>
      <c r="DJ233" s="93"/>
      <c r="DK233" s="93"/>
      <c r="DL233" s="93"/>
      <c r="DM233" s="93"/>
      <c r="DN233" s="93"/>
    </row>
    <row r="234">
      <c r="A234" s="93"/>
      <c r="B234" s="118"/>
      <c r="C234" s="118"/>
      <c r="D234" s="22" t="str">
        <f>IF(B33+E33+H33+K33+N33=0,FLOOR(D231/2,1),D231/2 - 0.25)</f>
        <v>#NAME?</v>
      </c>
      <c r="E234" s="17"/>
      <c r="F234" s="17"/>
      <c r="G234" s="18"/>
      <c r="H234" s="22" t="str">
        <f>FLOOR(H231/2,1)</f>
        <v>#NAME?</v>
      </c>
      <c r="I234" s="17"/>
      <c r="J234" s="17"/>
      <c r="K234" s="18"/>
      <c r="L234" s="22" t="str">
        <f>FLOOR(L231/2,1)</f>
        <v>#NAME?</v>
      </c>
      <c r="M234" s="17"/>
      <c r="N234" s="17"/>
      <c r="O234" s="17"/>
      <c r="P234" s="18"/>
      <c r="Q234" s="93"/>
      <c r="R234" s="93"/>
      <c r="S234" s="93"/>
      <c r="T234" s="93"/>
      <c r="U234" s="93"/>
      <c r="V234" s="93"/>
      <c r="W234" s="93"/>
      <c r="X234" s="93"/>
      <c r="Y234" s="93"/>
      <c r="Z234" s="93"/>
      <c r="AA234" s="93"/>
      <c r="AB234" s="118"/>
      <c r="AC234" s="118"/>
      <c r="AD234" s="118"/>
      <c r="AE234" s="118"/>
      <c r="AF234" s="118"/>
      <c r="AG234" s="118"/>
      <c r="AH234" s="118"/>
      <c r="AI234" s="118"/>
      <c r="AJ234" s="118"/>
      <c r="AK234" s="118"/>
      <c r="AL234" s="118"/>
      <c r="AM234" s="118"/>
      <c r="AN234" s="119"/>
      <c r="AO234" s="119"/>
      <c r="AP234" s="119"/>
      <c r="AQ234" s="119"/>
      <c r="AR234" s="119"/>
      <c r="AS234" s="119"/>
      <c r="AT234" s="119"/>
      <c r="AU234" s="119"/>
      <c r="AV234" s="119"/>
      <c r="AW234" s="119"/>
      <c r="AX234" s="119"/>
      <c r="AY234" s="119"/>
      <c r="AZ234" s="119"/>
      <c r="BA234" s="119"/>
      <c r="BB234" s="119"/>
      <c r="BC234" s="119"/>
      <c r="BD234" s="119"/>
      <c r="BE234" s="119"/>
      <c r="BF234" s="119"/>
      <c r="BG234" s="119"/>
      <c r="BH234" s="119"/>
      <c r="BI234" s="119"/>
      <c r="BJ234" s="119"/>
      <c r="BK234" s="119"/>
      <c r="BL234" s="119"/>
      <c r="BM234" s="119"/>
      <c r="BN234" s="119"/>
      <c r="BO234" s="119"/>
      <c r="BP234" s="119"/>
      <c r="BQ234" s="119"/>
      <c r="BR234" s="119"/>
      <c r="BS234" s="119"/>
      <c r="BT234" s="119"/>
      <c r="BU234" s="119"/>
      <c r="BV234" s="119"/>
      <c r="BW234" s="119"/>
      <c r="BX234" s="93"/>
      <c r="BY234" s="93"/>
      <c r="BZ234" s="93"/>
      <c r="CA234" s="93"/>
      <c r="CB234" s="93"/>
      <c r="CC234" s="93"/>
      <c r="CD234" s="93"/>
      <c r="CE234" s="93"/>
      <c r="CF234" s="93"/>
      <c r="CG234" s="93"/>
      <c r="CH234" s="93"/>
      <c r="CI234" s="93"/>
      <c r="CJ234" s="93"/>
      <c r="CK234" s="93"/>
      <c r="CL234" s="93"/>
      <c r="CM234" s="93"/>
      <c r="CN234" s="93"/>
      <c r="CO234" s="93"/>
      <c r="CP234" s="93"/>
      <c r="CQ234" s="93"/>
      <c r="CR234" s="93"/>
      <c r="CS234" s="93"/>
      <c r="CT234" s="93"/>
      <c r="CU234" s="93"/>
      <c r="CV234" s="93"/>
      <c r="CW234" s="93"/>
      <c r="CX234" s="93"/>
      <c r="CY234" s="93"/>
      <c r="CZ234" s="93"/>
      <c r="DA234" s="93"/>
      <c r="DB234" s="93"/>
      <c r="DC234" s="93"/>
      <c r="DD234" s="93"/>
      <c r="DE234" s="93"/>
      <c r="DF234" s="93"/>
      <c r="DG234" s="93"/>
      <c r="DH234" s="93"/>
      <c r="DI234" s="93"/>
      <c r="DJ234" s="93"/>
      <c r="DK234" s="93"/>
      <c r="DL234" s="93"/>
      <c r="DM234" s="93"/>
      <c r="DN234" s="93"/>
    </row>
    <row r="235">
      <c r="A235" s="93"/>
      <c r="B235" s="118"/>
      <c r="C235" s="118"/>
      <c r="D235" s="189" t="s">
        <v>32</v>
      </c>
      <c r="E235" s="10"/>
      <c r="F235" s="10"/>
      <c r="G235" s="10"/>
      <c r="H235" s="10"/>
      <c r="I235" s="10"/>
      <c r="J235" s="10"/>
      <c r="K235" s="10"/>
      <c r="L235" s="10"/>
      <c r="M235" s="10"/>
      <c r="N235" s="10"/>
      <c r="O235" s="10"/>
      <c r="P235" s="11"/>
      <c r="Q235" s="93"/>
      <c r="R235" s="93"/>
      <c r="S235" s="93"/>
      <c r="T235" s="93"/>
      <c r="U235" s="93"/>
      <c r="V235" s="93"/>
      <c r="W235" s="93"/>
      <c r="X235" s="93"/>
      <c r="Y235" s="93"/>
      <c r="Z235" s="93"/>
      <c r="AA235" s="93"/>
      <c r="AB235" s="118"/>
      <c r="AC235" s="118"/>
      <c r="AD235" s="118"/>
      <c r="AE235" s="118"/>
      <c r="AF235" s="118"/>
      <c r="AG235" s="118"/>
      <c r="AH235" s="118"/>
      <c r="AI235" s="118"/>
      <c r="AJ235" s="118"/>
      <c r="AK235" s="118"/>
      <c r="AL235" s="118"/>
      <c r="AM235" s="118"/>
      <c r="AN235" s="119"/>
      <c r="AO235" s="119"/>
      <c r="AP235" s="119"/>
      <c r="AQ235" s="119"/>
      <c r="AR235" s="119"/>
      <c r="AS235" s="119"/>
      <c r="AT235" s="119"/>
      <c r="AU235" s="119"/>
      <c r="AV235" s="119"/>
      <c r="AW235" s="119"/>
      <c r="AX235" s="119"/>
      <c r="AY235" s="119"/>
      <c r="AZ235" s="119"/>
      <c r="BA235" s="119"/>
      <c r="BB235" s="119"/>
      <c r="BC235" s="119"/>
      <c r="BD235" s="119"/>
      <c r="BE235" s="119"/>
      <c r="BF235" s="119"/>
      <c r="BG235" s="119"/>
      <c r="BH235" s="119"/>
      <c r="BI235" s="119"/>
      <c r="BJ235" s="119"/>
      <c r="BK235" s="119"/>
      <c r="BL235" s="119"/>
      <c r="BM235" s="119"/>
      <c r="BN235" s="119"/>
      <c r="BO235" s="119"/>
      <c r="BP235" s="119"/>
      <c r="BQ235" s="119"/>
      <c r="BR235" s="119"/>
      <c r="BS235" s="119"/>
      <c r="BT235" s="119"/>
      <c r="BU235" s="119"/>
      <c r="BV235" s="119"/>
      <c r="BW235" s="119"/>
      <c r="BX235" s="93"/>
      <c r="BY235" s="93"/>
      <c r="BZ235" s="93"/>
      <c r="CA235" s="93"/>
      <c r="CB235" s="93"/>
      <c r="CC235" s="93"/>
      <c r="CD235" s="93"/>
      <c r="CE235" s="93"/>
      <c r="CF235" s="93"/>
      <c r="CG235" s="93"/>
      <c r="CH235" s="93"/>
      <c r="CI235" s="93"/>
      <c r="CJ235" s="93"/>
      <c r="CK235" s="93"/>
      <c r="CL235" s="93"/>
      <c r="CM235" s="93"/>
      <c r="CN235" s="93"/>
      <c r="CO235" s="93"/>
      <c r="CP235" s="93"/>
      <c r="CQ235" s="93"/>
      <c r="CR235" s="93"/>
      <c r="CS235" s="93"/>
      <c r="CT235" s="93"/>
      <c r="CU235" s="93"/>
      <c r="CV235" s="93"/>
      <c r="CW235" s="93"/>
      <c r="CX235" s="93"/>
      <c r="CY235" s="93"/>
      <c r="CZ235" s="93"/>
      <c r="DA235" s="93"/>
      <c r="DB235" s="93"/>
      <c r="DC235" s="93"/>
      <c r="DD235" s="93"/>
      <c r="DE235" s="93"/>
      <c r="DF235" s="93"/>
      <c r="DG235" s="93"/>
      <c r="DH235" s="93"/>
      <c r="DI235" s="93"/>
      <c r="DJ235" s="93"/>
      <c r="DK235" s="93"/>
      <c r="DL235" s="93"/>
      <c r="DM235" s="93"/>
      <c r="DN235" s="93"/>
    </row>
    <row r="236">
      <c r="A236" s="93"/>
      <c r="B236" s="118"/>
      <c r="C236" s="118"/>
      <c r="D236" s="186" t="s">
        <v>6</v>
      </c>
      <c r="E236" s="10"/>
      <c r="F236" s="10"/>
      <c r="G236" s="11"/>
      <c r="H236" s="187" t="s">
        <v>7</v>
      </c>
      <c r="I236" s="10"/>
      <c r="J236" s="10"/>
      <c r="K236" s="11"/>
      <c r="L236" s="188" t="s">
        <v>8</v>
      </c>
      <c r="M236" s="10"/>
      <c r="N236" s="10"/>
      <c r="O236" s="10"/>
      <c r="P236" s="11"/>
      <c r="Q236" s="93"/>
      <c r="R236" s="93"/>
      <c r="S236" s="93"/>
      <c r="T236" s="93"/>
      <c r="U236" s="93"/>
      <c r="V236" s="93"/>
      <c r="W236" s="93"/>
      <c r="X236" s="93"/>
      <c r="Y236" s="93"/>
      <c r="Z236" s="93"/>
      <c r="AA236" s="93"/>
      <c r="AB236" s="118"/>
      <c r="AC236" s="118"/>
      <c r="AD236" s="118"/>
      <c r="AE236" s="118"/>
      <c r="AF236" s="118"/>
      <c r="AG236" s="118"/>
      <c r="AH236" s="118"/>
      <c r="AI236" s="118"/>
      <c r="AJ236" s="118"/>
      <c r="AK236" s="118"/>
      <c r="AL236" s="118"/>
      <c r="AM236" s="118"/>
      <c r="AN236" s="119"/>
      <c r="AO236" s="119"/>
      <c r="AP236" s="119"/>
      <c r="AQ236" s="119"/>
      <c r="AR236" s="119"/>
      <c r="AS236" s="119"/>
      <c r="AT236" s="119"/>
      <c r="AU236" s="119"/>
      <c r="AV236" s="119"/>
      <c r="AW236" s="119"/>
      <c r="AX236" s="119"/>
      <c r="AY236" s="119"/>
      <c r="AZ236" s="119"/>
      <c r="BA236" s="119"/>
      <c r="BB236" s="119"/>
      <c r="BC236" s="119"/>
      <c r="BD236" s="119"/>
      <c r="BE236" s="119"/>
      <c r="BF236" s="119"/>
      <c r="BG236" s="119"/>
      <c r="BH236" s="119"/>
      <c r="BI236" s="119"/>
      <c r="BJ236" s="119"/>
      <c r="BK236" s="119"/>
      <c r="BL236" s="119"/>
      <c r="BM236" s="119"/>
      <c r="BN236" s="119"/>
      <c r="BO236" s="119"/>
      <c r="BP236" s="119"/>
      <c r="BQ236" s="119"/>
      <c r="BR236" s="119"/>
      <c r="BS236" s="119"/>
      <c r="BT236" s="119"/>
      <c r="BU236" s="119"/>
      <c r="BV236" s="119"/>
      <c r="BW236" s="119"/>
      <c r="BX236" s="93"/>
      <c r="BY236" s="93"/>
      <c r="BZ236" s="93"/>
      <c r="CA236" s="93"/>
      <c r="CB236" s="93"/>
      <c r="CC236" s="93"/>
      <c r="CD236" s="93"/>
      <c r="CE236" s="93"/>
      <c r="CF236" s="93"/>
      <c r="CG236" s="93"/>
      <c r="CH236" s="93"/>
      <c r="CI236" s="93"/>
      <c r="CJ236" s="93"/>
      <c r="CK236" s="93"/>
      <c r="CL236" s="93"/>
      <c r="CM236" s="93"/>
      <c r="CN236" s="93"/>
      <c r="CO236" s="93"/>
      <c r="CP236" s="93"/>
      <c r="CQ236" s="93"/>
      <c r="CR236" s="93"/>
      <c r="CS236" s="93"/>
      <c r="CT236" s="93"/>
      <c r="CU236" s="93"/>
      <c r="CV236" s="93"/>
      <c r="CW236" s="93"/>
      <c r="CX236" s="93"/>
      <c r="CY236" s="93"/>
      <c r="CZ236" s="93"/>
      <c r="DA236" s="93"/>
      <c r="DB236" s="93"/>
      <c r="DC236" s="93"/>
      <c r="DD236" s="93"/>
      <c r="DE236" s="93"/>
      <c r="DF236" s="93"/>
      <c r="DG236" s="93"/>
      <c r="DH236" s="93"/>
      <c r="DI236" s="93"/>
      <c r="DJ236" s="93"/>
      <c r="DK236" s="93"/>
      <c r="DL236" s="93"/>
      <c r="DM236" s="93"/>
      <c r="DN236" s="93"/>
    </row>
    <row r="237">
      <c r="A237" s="93"/>
      <c r="B237" s="118"/>
      <c r="C237" s="118"/>
      <c r="D237" s="22" t="str">
        <f>1-(1-D219)^L13</f>
        <v>#NAME?</v>
      </c>
      <c r="E237" s="17"/>
      <c r="F237" s="17"/>
      <c r="G237" s="18"/>
      <c r="H237" s="22" t="str">
        <f>1-(1-H219)^L13</f>
        <v>#NAME?</v>
      </c>
      <c r="I237" s="17"/>
      <c r="J237" s="17"/>
      <c r="K237" s="18"/>
      <c r="L237" s="22" t="str">
        <f>1-(1-L219)^L13</f>
        <v>#NAME?</v>
      </c>
      <c r="M237" s="17"/>
      <c r="N237" s="17"/>
      <c r="O237" s="17"/>
      <c r="P237" s="18"/>
      <c r="Q237" s="93"/>
      <c r="R237" s="93"/>
      <c r="S237" s="93"/>
      <c r="T237" s="93"/>
      <c r="U237" s="93"/>
      <c r="V237" s="93"/>
      <c r="W237" s="93"/>
      <c r="X237" s="93"/>
      <c r="Y237" s="93"/>
      <c r="Z237" s="93"/>
      <c r="AA237" s="93"/>
      <c r="AB237" s="118"/>
      <c r="AC237" s="118"/>
      <c r="AD237" s="118"/>
      <c r="AE237" s="118"/>
      <c r="AF237" s="118"/>
      <c r="AG237" s="118"/>
      <c r="AH237" s="118"/>
      <c r="AI237" s="118"/>
      <c r="AJ237" s="118"/>
      <c r="AK237" s="118"/>
      <c r="AL237" s="118"/>
      <c r="AM237" s="118"/>
      <c r="AN237" s="119"/>
      <c r="AO237" s="119"/>
      <c r="AP237" s="119"/>
      <c r="AQ237" s="119"/>
      <c r="AR237" s="119"/>
      <c r="AS237" s="119"/>
      <c r="AT237" s="119"/>
      <c r="AU237" s="119"/>
      <c r="AV237" s="119"/>
      <c r="AW237" s="119"/>
      <c r="AX237" s="119"/>
      <c r="AY237" s="119"/>
      <c r="AZ237" s="119"/>
      <c r="BA237" s="119"/>
      <c r="BB237" s="119"/>
      <c r="BC237" s="119"/>
      <c r="BD237" s="119"/>
      <c r="BE237" s="119"/>
      <c r="BF237" s="119"/>
      <c r="BG237" s="119"/>
      <c r="BH237" s="119"/>
      <c r="BI237" s="119"/>
      <c r="BJ237" s="119"/>
      <c r="BK237" s="119"/>
      <c r="BL237" s="119"/>
      <c r="BM237" s="119"/>
      <c r="BN237" s="119"/>
      <c r="BO237" s="119"/>
      <c r="BP237" s="119"/>
      <c r="BQ237" s="119"/>
      <c r="BR237" s="119"/>
      <c r="BS237" s="119"/>
      <c r="BT237" s="119"/>
      <c r="BU237" s="119"/>
      <c r="BV237" s="119"/>
      <c r="BW237" s="119"/>
      <c r="BX237" s="93"/>
      <c r="BY237" s="93"/>
      <c r="BZ237" s="93"/>
      <c r="CA237" s="93"/>
      <c r="CB237" s="93"/>
      <c r="CC237" s="93"/>
      <c r="CD237" s="93"/>
      <c r="CE237" s="93"/>
      <c r="CF237" s="93"/>
      <c r="CG237" s="93"/>
      <c r="CH237" s="93"/>
      <c r="CI237" s="93"/>
      <c r="CJ237" s="93"/>
      <c r="CK237" s="93"/>
      <c r="CL237" s="93"/>
      <c r="CM237" s="93"/>
      <c r="CN237" s="93"/>
      <c r="CO237" s="93"/>
      <c r="CP237" s="93"/>
      <c r="CQ237" s="93"/>
      <c r="CR237" s="93"/>
      <c r="CS237" s="93"/>
      <c r="CT237" s="93"/>
      <c r="CU237" s="93"/>
      <c r="CV237" s="93"/>
      <c r="CW237" s="93"/>
      <c r="CX237" s="93"/>
      <c r="CY237" s="93"/>
      <c r="CZ237" s="93"/>
      <c r="DA237" s="93"/>
      <c r="DB237" s="93"/>
      <c r="DC237" s="93"/>
      <c r="DD237" s="93"/>
      <c r="DE237" s="93"/>
      <c r="DF237" s="93"/>
      <c r="DG237" s="93"/>
      <c r="DH237" s="93"/>
      <c r="DI237" s="93"/>
      <c r="DJ237" s="93"/>
      <c r="DK237" s="93"/>
      <c r="DL237" s="93"/>
      <c r="DM237" s="93"/>
      <c r="DN237" s="93"/>
    </row>
    <row r="238">
      <c r="A238" s="93"/>
      <c r="B238" s="118"/>
      <c r="C238" s="118"/>
      <c r="D238" s="190" t="s">
        <v>121</v>
      </c>
      <c r="E238" s="10"/>
      <c r="F238" s="10"/>
      <c r="G238" s="10"/>
      <c r="H238" s="10"/>
      <c r="I238" s="10"/>
      <c r="J238" s="10"/>
      <c r="K238" s="10"/>
      <c r="L238" s="10"/>
      <c r="M238" s="10"/>
      <c r="N238" s="10"/>
      <c r="O238" s="10"/>
      <c r="P238" s="11"/>
      <c r="Q238" s="93"/>
      <c r="R238" s="93"/>
      <c r="S238" s="93"/>
      <c r="T238" s="93"/>
      <c r="U238" s="93"/>
      <c r="V238" s="93"/>
      <c r="W238" s="93"/>
      <c r="X238" s="93"/>
      <c r="Y238" s="93"/>
      <c r="Z238" s="93"/>
      <c r="AA238" s="93"/>
      <c r="AB238" s="118"/>
      <c r="AC238" s="118"/>
      <c r="AD238" s="118"/>
      <c r="AE238" s="118"/>
      <c r="AF238" s="118"/>
      <c r="AG238" s="118"/>
      <c r="AH238" s="118"/>
      <c r="AI238" s="118"/>
      <c r="AJ238" s="118"/>
      <c r="AK238" s="118"/>
      <c r="AL238" s="118"/>
      <c r="AM238" s="118"/>
      <c r="AN238" s="119"/>
      <c r="AO238" s="119"/>
      <c r="AP238" s="119"/>
      <c r="AQ238" s="119"/>
      <c r="AR238" s="119"/>
      <c r="AS238" s="119"/>
      <c r="AT238" s="119"/>
      <c r="AU238" s="119"/>
      <c r="AV238" s="119"/>
      <c r="AW238" s="119"/>
      <c r="AX238" s="119"/>
      <c r="AY238" s="119"/>
      <c r="AZ238" s="119"/>
      <c r="BA238" s="119"/>
      <c r="BB238" s="119"/>
      <c r="BC238" s="119"/>
      <c r="BD238" s="119"/>
      <c r="BE238" s="119"/>
      <c r="BF238" s="119"/>
      <c r="BG238" s="119"/>
      <c r="BH238" s="119"/>
      <c r="BI238" s="119"/>
      <c r="BJ238" s="119"/>
      <c r="BK238" s="119"/>
      <c r="BL238" s="119"/>
      <c r="BM238" s="119"/>
      <c r="BN238" s="119"/>
      <c r="BO238" s="119"/>
      <c r="BP238" s="119"/>
      <c r="BQ238" s="119"/>
      <c r="BR238" s="119"/>
      <c r="BS238" s="119"/>
      <c r="BT238" s="119"/>
      <c r="BU238" s="119"/>
      <c r="BV238" s="119"/>
      <c r="BW238" s="119"/>
      <c r="BX238" s="93"/>
      <c r="BY238" s="93"/>
      <c r="BZ238" s="93"/>
      <c r="CA238" s="93"/>
      <c r="CB238" s="93"/>
      <c r="CC238" s="93"/>
      <c r="CD238" s="93"/>
      <c r="CE238" s="93"/>
      <c r="CF238" s="93"/>
      <c r="CG238" s="93"/>
      <c r="CH238" s="93"/>
      <c r="CI238" s="93"/>
      <c r="CJ238" s="93"/>
      <c r="CK238" s="93"/>
      <c r="CL238" s="93"/>
      <c r="CM238" s="93"/>
      <c r="CN238" s="93"/>
      <c r="CO238" s="93"/>
      <c r="CP238" s="93"/>
      <c r="CQ238" s="93"/>
      <c r="CR238" s="93"/>
      <c r="CS238" s="93"/>
      <c r="CT238" s="93"/>
      <c r="CU238" s="93"/>
      <c r="CV238" s="93"/>
      <c r="CW238" s="93"/>
      <c r="CX238" s="93"/>
      <c r="CY238" s="93"/>
      <c r="CZ238" s="93"/>
      <c r="DA238" s="93"/>
      <c r="DB238" s="93"/>
      <c r="DC238" s="93"/>
      <c r="DD238" s="93"/>
      <c r="DE238" s="93"/>
      <c r="DF238" s="93"/>
      <c r="DG238" s="93"/>
      <c r="DH238" s="93"/>
      <c r="DI238" s="93"/>
      <c r="DJ238" s="93"/>
      <c r="DK238" s="93"/>
      <c r="DL238" s="93"/>
      <c r="DM238" s="93"/>
      <c r="DN238" s="93"/>
    </row>
    <row r="239">
      <c r="A239" s="93"/>
      <c r="B239" s="118"/>
      <c r="C239" s="118"/>
      <c r="D239" s="186" t="s">
        <v>6</v>
      </c>
      <c r="E239" s="10"/>
      <c r="F239" s="10"/>
      <c r="G239" s="11"/>
      <c r="H239" s="187" t="s">
        <v>7</v>
      </c>
      <c r="I239" s="10"/>
      <c r="J239" s="10"/>
      <c r="K239" s="11"/>
      <c r="L239" s="188" t="s">
        <v>8</v>
      </c>
      <c r="M239" s="10"/>
      <c r="N239" s="10"/>
      <c r="O239" s="10"/>
      <c r="P239" s="11"/>
      <c r="Q239" s="93"/>
      <c r="R239" s="93"/>
      <c r="S239" s="93"/>
      <c r="T239" s="93"/>
      <c r="U239" s="93"/>
      <c r="V239" s="93"/>
      <c r="W239" s="93"/>
      <c r="X239" s="93"/>
      <c r="Y239" s="93"/>
      <c r="Z239" s="93"/>
      <c r="AA239" s="93"/>
      <c r="AB239" s="118"/>
      <c r="AC239" s="118"/>
      <c r="AD239" s="118"/>
      <c r="AE239" s="118"/>
      <c r="AF239" s="118"/>
      <c r="AG239" s="118"/>
      <c r="AH239" s="118"/>
      <c r="AI239" s="118"/>
      <c r="AJ239" s="118"/>
      <c r="AK239" s="118"/>
      <c r="AL239" s="118"/>
      <c r="AM239" s="118"/>
      <c r="AN239" s="119"/>
      <c r="AO239" s="119"/>
      <c r="AP239" s="119"/>
      <c r="AQ239" s="119"/>
      <c r="AR239" s="119"/>
      <c r="AS239" s="119"/>
      <c r="AT239" s="119"/>
      <c r="AU239" s="119"/>
      <c r="AV239" s="119"/>
      <c r="AW239" s="119"/>
      <c r="AX239" s="119"/>
      <c r="AY239" s="119"/>
      <c r="AZ239" s="119"/>
      <c r="BA239" s="119"/>
      <c r="BB239" s="119"/>
      <c r="BC239" s="119"/>
      <c r="BD239" s="119"/>
      <c r="BE239" s="119"/>
      <c r="BF239" s="119"/>
      <c r="BG239" s="119"/>
      <c r="BH239" s="119"/>
      <c r="BI239" s="119"/>
      <c r="BJ239" s="119"/>
      <c r="BK239" s="119"/>
      <c r="BL239" s="119"/>
      <c r="BM239" s="119"/>
      <c r="BN239" s="119"/>
      <c r="BO239" s="119"/>
      <c r="BP239" s="119"/>
      <c r="BQ239" s="119"/>
      <c r="BR239" s="119"/>
      <c r="BS239" s="119"/>
      <c r="BT239" s="119"/>
      <c r="BU239" s="119"/>
      <c r="BV239" s="119"/>
      <c r="BW239" s="119"/>
      <c r="BX239" s="93"/>
      <c r="BY239" s="93"/>
      <c r="BZ239" s="93"/>
      <c r="CA239" s="93"/>
      <c r="CB239" s="93"/>
      <c r="CC239" s="93"/>
      <c r="CD239" s="93"/>
      <c r="CE239" s="93"/>
      <c r="CF239" s="93"/>
      <c r="CG239" s="93"/>
      <c r="CH239" s="93"/>
      <c r="CI239" s="93"/>
      <c r="CJ239" s="93"/>
      <c r="CK239" s="93"/>
      <c r="CL239" s="93"/>
      <c r="CM239" s="93"/>
      <c r="CN239" s="93"/>
      <c r="CO239" s="93"/>
      <c r="CP239" s="93"/>
      <c r="CQ239" s="93"/>
      <c r="CR239" s="93"/>
      <c r="CS239" s="93"/>
      <c r="CT239" s="93"/>
      <c r="CU239" s="93"/>
      <c r="CV239" s="93"/>
      <c r="CW239" s="93"/>
      <c r="CX239" s="93"/>
      <c r="CY239" s="93"/>
      <c r="CZ239" s="93"/>
      <c r="DA239" s="93"/>
      <c r="DB239" s="93"/>
      <c r="DC239" s="93"/>
      <c r="DD239" s="93"/>
      <c r="DE239" s="93"/>
      <c r="DF239" s="93"/>
      <c r="DG239" s="93"/>
      <c r="DH239" s="93"/>
      <c r="DI239" s="93"/>
      <c r="DJ239" s="93"/>
      <c r="DK239" s="93"/>
      <c r="DL239" s="93"/>
      <c r="DM239" s="93"/>
      <c r="DN239" s="93"/>
    </row>
    <row r="240">
      <c r="A240" s="93"/>
      <c r="B240" s="118"/>
      <c r="C240" s="118"/>
      <c r="D240" s="148" t="str">
        <f>D219*D225+(1-D219)*D228</f>
        <v>#NAME?</v>
      </c>
      <c r="E240" s="10"/>
      <c r="F240" s="10"/>
      <c r="G240" s="11"/>
      <c r="H240" s="149" t="str">
        <f>H219*D225+(1-H219)*D228</f>
        <v>#NAME?</v>
      </c>
      <c r="I240" s="10"/>
      <c r="J240" s="10"/>
      <c r="K240" s="11"/>
      <c r="L240" s="149" t="str">
        <f>L219*D225+(1-L219)*D228</f>
        <v>#NAME?</v>
      </c>
      <c r="M240" s="10"/>
      <c r="N240" s="10"/>
      <c r="O240" s="10"/>
      <c r="P240" s="11"/>
      <c r="Q240" s="93"/>
      <c r="R240" s="93"/>
      <c r="S240" s="93"/>
      <c r="T240" s="93"/>
      <c r="U240" s="93"/>
      <c r="V240" s="93"/>
      <c r="W240" s="93"/>
      <c r="X240" s="93"/>
      <c r="Y240" s="93"/>
      <c r="Z240" s="93"/>
      <c r="AA240" s="93"/>
      <c r="AB240" s="118"/>
      <c r="AC240" s="118"/>
      <c r="AD240" s="118"/>
      <c r="AE240" s="118"/>
      <c r="AF240" s="118"/>
      <c r="AG240" s="118"/>
      <c r="AH240" s="118"/>
      <c r="AI240" s="118"/>
      <c r="AJ240" s="118"/>
      <c r="AK240" s="118"/>
      <c r="AL240" s="118"/>
      <c r="AM240" s="118"/>
      <c r="AN240" s="119"/>
      <c r="AO240" s="119"/>
      <c r="AP240" s="119"/>
      <c r="AQ240" s="119"/>
      <c r="AR240" s="119"/>
      <c r="AS240" s="119"/>
      <c r="AT240" s="119"/>
      <c r="AU240" s="119"/>
      <c r="AV240" s="119"/>
      <c r="AW240" s="119"/>
      <c r="AX240" s="119"/>
      <c r="AY240" s="119"/>
      <c r="AZ240" s="119"/>
      <c r="BA240" s="119"/>
      <c r="BB240" s="119"/>
      <c r="BC240" s="119"/>
      <c r="BD240" s="119"/>
      <c r="BE240" s="119"/>
      <c r="BF240" s="119"/>
      <c r="BG240" s="119"/>
      <c r="BH240" s="119"/>
      <c r="BI240" s="119"/>
      <c r="BJ240" s="119"/>
      <c r="BK240" s="119"/>
      <c r="BL240" s="119"/>
      <c r="BM240" s="119"/>
      <c r="BN240" s="119"/>
      <c r="BO240" s="119"/>
      <c r="BP240" s="119"/>
      <c r="BQ240" s="119"/>
      <c r="BR240" s="119"/>
      <c r="BS240" s="119"/>
      <c r="BT240" s="119"/>
      <c r="BU240" s="119"/>
      <c r="BV240" s="119"/>
      <c r="BW240" s="119"/>
      <c r="BX240" s="93"/>
      <c r="BY240" s="93"/>
      <c r="BZ240" s="93"/>
      <c r="CA240" s="93"/>
      <c r="CB240" s="93"/>
      <c r="CC240" s="93"/>
      <c r="CD240" s="93"/>
      <c r="CE240" s="93"/>
      <c r="CF240" s="93"/>
      <c r="CG240" s="93"/>
      <c r="CH240" s="93"/>
      <c r="CI240" s="93"/>
      <c r="CJ240" s="93"/>
      <c r="CK240" s="93"/>
      <c r="CL240" s="93"/>
      <c r="CM240" s="93"/>
      <c r="CN240" s="93"/>
      <c r="CO240" s="93"/>
      <c r="CP240" s="93"/>
      <c r="CQ240" s="93"/>
      <c r="CR240" s="93"/>
      <c r="CS240" s="93"/>
      <c r="CT240" s="93"/>
      <c r="CU240" s="93"/>
      <c r="CV240" s="93"/>
      <c r="CW240" s="93"/>
      <c r="CX240" s="93"/>
      <c r="CY240" s="93"/>
      <c r="CZ240" s="93"/>
      <c r="DA240" s="93"/>
      <c r="DB240" s="93"/>
      <c r="DC240" s="93"/>
      <c r="DD240" s="93"/>
      <c r="DE240" s="93"/>
      <c r="DF240" s="93"/>
      <c r="DG240" s="93"/>
      <c r="DH240" s="93"/>
      <c r="DI240" s="93"/>
      <c r="DJ240" s="93"/>
      <c r="DK240" s="93"/>
      <c r="DL240" s="93"/>
      <c r="DM240" s="93"/>
      <c r="DN240" s="93"/>
    </row>
    <row r="241">
      <c r="A241" s="93"/>
      <c r="B241" s="118"/>
      <c r="C241" s="118"/>
      <c r="D241" s="93"/>
      <c r="E241" s="93"/>
      <c r="F241" s="93"/>
      <c r="G241" s="93"/>
      <c r="H241" s="93"/>
      <c r="I241" s="93"/>
      <c r="J241" s="93"/>
      <c r="K241" s="93"/>
      <c r="L241" s="93"/>
      <c r="M241" s="93"/>
      <c r="N241" s="93"/>
      <c r="O241" s="93"/>
      <c r="P241" s="93"/>
      <c r="Q241" s="93"/>
      <c r="R241" s="93"/>
      <c r="S241" s="93"/>
      <c r="T241" s="93"/>
      <c r="U241" s="93"/>
      <c r="V241" s="93"/>
      <c r="W241" s="93"/>
      <c r="X241" s="93"/>
      <c r="Y241" s="93"/>
      <c r="Z241" s="93"/>
      <c r="AA241" s="93"/>
      <c r="AB241" s="118"/>
      <c r="AC241" s="118"/>
      <c r="AD241" s="118"/>
      <c r="AE241" s="118"/>
      <c r="AF241" s="118"/>
      <c r="AG241" s="118"/>
      <c r="AH241" s="118"/>
      <c r="AI241" s="118"/>
      <c r="AJ241" s="118"/>
      <c r="AK241" s="118"/>
      <c r="AL241" s="118"/>
      <c r="AM241" s="118"/>
      <c r="AN241" s="119"/>
      <c r="AO241" s="119"/>
      <c r="AP241" s="119"/>
      <c r="AQ241" s="119"/>
      <c r="AR241" s="119"/>
      <c r="AS241" s="119"/>
      <c r="AT241" s="119"/>
      <c r="AU241" s="119"/>
      <c r="AV241" s="119"/>
      <c r="AW241" s="119"/>
      <c r="AX241" s="119"/>
      <c r="AY241" s="119"/>
      <c r="AZ241" s="119"/>
      <c r="BA241" s="119"/>
      <c r="BB241" s="119"/>
      <c r="BC241" s="119"/>
      <c r="BD241" s="119"/>
      <c r="BE241" s="119"/>
      <c r="BF241" s="119"/>
      <c r="BG241" s="119"/>
      <c r="BH241" s="119"/>
      <c r="BI241" s="119"/>
      <c r="BJ241" s="119"/>
      <c r="BK241" s="119"/>
      <c r="BL241" s="119"/>
      <c r="BM241" s="119"/>
      <c r="BN241" s="119"/>
      <c r="BO241" s="119"/>
      <c r="BP241" s="119"/>
      <c r="BQ241" s="119"/>
      <c r="BR241" s="119"/>
      <c r="BS241" s="119"/>
      <c r="BT241" s="119"/>
      <c r="BU241" s="119"/>
      <c r="BV241" s="119"/>
      <c r="BW241" s="119"/>
      <c r="BX241" s="93"/>
      <c r="BY241" s="93"/>
      <c r="BZ241" s="93"/>
      <c r="CA241" s="93"/>
      <c r="CB241" s="93"/>
      <c r="CC241" s="93"/>
      <c r="CD241" s="93"/>
      <c r="CE241" s="93"/>
      <c r="CF241" s="93"/>
      <c r="CG241" s="93"/>
      <c r="CH241" s="93"/>
      <c r="CI241" s="93"/>
      <c r="CJ241" s="93"/>
      <c r="CK241" s="93"/>
      <c r="CL241" s="93"/>
      <c r="CM241" s="93"/>
      <c r="CN241" s="93"/>
      <c r="CO241" s="93"/>
      <c r="CP241" s="93"/>
      <c r="CQ241" s="93"/>
      <c r="CR241" s="93"/>
      <c r="CS241" s="93"/>
      <c r="CT241" s="93"/>
      <c r="CU241" s="93"/>
      <c r="CV241" s="93"/>
      <c r="CW241" s="93"/>
      <c r="CX241" s="93"/>
      <c r="CY241" s="93"/>
      <c r="CZ241" s="93"/>
      <c r="DA241" s="93"/>
      <c r="DB241" s="93"/>
      <c r="DC241" s="93"/>
      <c r="DD241" s="93"/>
      <c r="DE241" s="93"/>
      <c r="DF241" s="93"/>
      <c r="DG241" s="93"/>
      <c r="DH241" s="93"/>
      <c r="DI241" s="93"/>
      <c r="DJ241" s="93"/>
      <c r="DK241" s="93"/>
      <c r="DL241" s="93"/>
      <c r="DM241" s="93"/>
      <c r="DN241" s="93"/>
    </row>
    <row r="242">
      <c r="A242" s="93"/>
      <c r="B242" s="118"/>
      <c r="C242" s="118"/>
      <c r="D242" s="93"/>
      <c r="E242" s="93"/>
      <c r="F242" s="93"/>
      <c r="G242" s="93"/>
      <c r="H242" s="93"/>
      <c r="I242" s="93"/>
      <c r="J242" s="93"/>
      <c r="K242" s="93"/>
      <c r="L242" s="93"/>
      <c r="M242" s="93"/>
      <c r="N242" s="93"/>
      <c r="O242" s="93"/>
      <c r="P242" s="93"/>
      <c r="Q242" s="93"/>
      <c r="R242" s="93"/>
      <c r="S242" s="93"/>
      <c r="T242" s="93"/>
      <c r="U242" s="93"/>
      <c r="V242" s="93"/>
      <c r="W242" s="93"/>
      <c r="X242" s="93"/>
      <c r="Y242" s="93"/>
      <c r="Z242" s="93"/>
      <c r="AA242" s="93"/>
      <c r="AB242" s="118"/>
      <c r="AC242" s="118"/>
      <c r="AD242" s="118"/>
      <c r="AE242" s="118"/>
      <c r="AF242" s="118"/>
      <c r="AG242" s="118"/>
      <c r="AH242" s="118"/>
      <c r="AI242" s="118"/>
      <c r="AJ242" s="118"/>
      <c r="AK242" s="118"/>
      <c r="AL242" s="118"/>
      <c r="AM242" s="118"/>
      <c r="AN242" s="119"/>
      <c r="AO242" s="119"/>
      <c r="AP242" s="119"/>
      <c r="AQ242" s="119"/>
      <c r="AR242" s="119"/>
      <c r="AS242" s="119"/>
      <c r="AT242" s="119"/>
      <c r="AU242" s="119"/>
      <c r="AV242" s="119"/>
      <c r="AW242" s="119"/>
      <c r="AX242" s="119"/>
      <c r="AY242" s="119"/>
      <c r="AZ242" s="119"/>
      <c r="BA242" s="119"/>
      <c r="BB242" s="119"/>
      <c r="BC242" s="119"/>
      <c r="BD242" s="119"/>
      <c r="BE242" s="119"/>
      <c r="BF242" s="119"/>
      <c r="BG242" s="119"/>
      <c r="BH242" s="119"/>
      <c r="BI242" s="119"/>
      <c r="BJ242" s="119"/>
      <c r="BK242" s="119"/>
      <c r="BL242" s="119"/>
      <c r="BM242" s="119"/>
      <c r="BN242" s="119"/>
      <c r="BO242" s="119"/>
      <c r="BP242" s="119"/>
      <c r="BQ242" s="119"/>
      <c r="BR242" s="119"/>
      <c r="BS242" s="119"/>
      <c r="BT242" s="119"/>
      <c r="BU242" s="119"/>
      <c r="BV242" s="119"/>
      <c r="BW242" s="119"/>
      <c r="BX242" s="93"/>
      <c r="BY242" s="93"/>
      <c r="BZ242" s="93"/>
      <c r="CA242" s="93"/>
      <c r="CB242" s="93"/>
      <c r="CC242" s="93"/>
      <c r="CD242" s="93"/>
      <c r="CE242" s="93"/>
      <c r="CF242" s="93"/>
      <c r="CG242" s="93"/>
      <c r="CH242" s="93"/>
      <c r="CI242" s="93"/>
      <c r="CJ242" s="93"/>
      <c r="CK242" s="93"/>
      <c r="CL242" s="93"/>
      <c r="CM242" s="93"/>
      <c r="CN242" s="93"/>
      <c r="CO242" s="93"/>
      <c r="CP242" s="93"/>
      <c r="CQ242" s="93"/>
      <c r="CR242" s="93"/>
      <c r="CS242" s="93"/>
      <c r="CT242" s="93"/>
      <c r="CU242" s="93"/>
      <c r="CV242" s="93"/>
      <c r="CW242" s="93"/>
      <c r="CX242" s="93"/>
      <c r="CY242" s="93"/>
      <c r="CZ242" s="93"/>
      <c r="DA242" s="93"/>
      <c r="DB242" s="93"/>
      <c r="DC242" s="93"/>
      <c r="DD242" s="93"/>
      <c r="DE242" s="93"/>
      <c r="DF242" s="93"/>
      <c r="DG242" s="93"/>
      <c r="DH242" s="93"/>
      <c r="DI242" s="93"/>
      <c r="DJ242" s="93"/>
      <c r="DK242" s="93"/>
      <c r="DL242" s="93"/>
      <c r="DM242" s="93"/>
      <c r="DN242" s="93"/>
    </row>
    <row r="243">
      <c r="A243" s="93"/>
      <c r="B243" s="118"/>
      <c r="C243" s="118"/>
      <c r="D243" s="93"/>
      <c r="E243" s="93"/>
      <c r="F243" s="93"/>
      <c r="G243" s="93"/>
      <c r="H243" s="93"/>
      <c r="I243" s="93"/>
      <c r="J243" s="93"/>
      <c r="K243" s="93"/>
      <c r="L243" s="93"/>
      <c r="M243" s="93"/>
      <c r="N243" s="93"/>
      <c r="O243" s="93"/>
      <c r="P243" s="93"/>
      <c r="Q243" s="93"/>
      <c r="R243" s="93"/>
      <c r="S243" s="93"/>
      <c r="T243" s="93"/>
      <c r="U243" s="93"/>
      <c r="V243" s="93"/>
      <c r="W243" s="93"/>
      <c r="X243" s="93"/>
      <c r="Y243" s="93"/>
      <c r="Z243" s="93"/>
      <c r="AA243" s="93"/>
      <c r="AB243" s="118"/>
      <c r="AC243" s="118"/>
      <c r="AD243" s="118"/>
      <c r="AE243" s="118"/>
      <c r="AF243" s="118"/>
      <c r="AG243" s="118"/>
      <c r="AH243" s="118"/>
      <c r="AI243" s="118"/>
      <c r="AJ243" s="118"/>
      <c r="AK243" s="118"/>
      <c r="AL243" s="118"/>
      <c r="AM243" s="118"/>
      <c r="AN243" s="119"/>
      <c r="AO243" s="119"/>
      <c r="AP243" s="119"/>
      <c r="AQ243" s="119"/>
      <c r="AR243" s="119"/>
      <c r="AS243" s="119"/>
      <c r="AT243" s="119"/>
      <c r="AU243" s="119"/>
      <c r="AV243" s="119"/>
      <c r="AW243" s="119"/>
      <c r="AX243" s="119"/>
      <c r="AY243" s="119"/>
      <c r="AZ243" s="119"/>
      <c r="BA243" s="119"/>
      <c r="BB243" s="119"/>
      <c r="BC243" s="119"/>
      <c r="BD243" s="119"/>
      <c r="BE243" s="119"/>
      <c r="BF243" s="119"/>
      <c r="BG243" s="119"/>
      <c r="BH243" s="119"/>
      <c r="BI243" s="119"/>
      <c r="BJ243" s="119"/>
      <c r="BK243" s="119"/>
      <c r="BL243" s="119"/>
      <c r="BM243" s="119"/>
      <c r="BN243" s="119"/>
      <c r="BO243" s="119"/>
      <c r="BP243" s="119"/>
      <c r="BQ243" s="119"/>
      <c r="BR243" s="119"/>
      <c r="BS243" s="119"/>
      <c r="BT243" s="119"/>
      <c r="BU243" s="119"/>
      <c r="BV243" s="119"/>
      <c r="BW243" s="119"/>
      <c r="BX243" s="93"/>
      <c r="BY243" s="93"/>
      <c r="BZ243" s="93"/>
      <c r="CA243" s="93"/>
      <c r="CB243" s="93"/>
      <c r="CC243" s="93"/>
      <c r="CD243" s="93"/>
      <c r="CE243" s="93"/>
      <c r="CF243" s="93"/>
      <c r="CG243" s="93"/>
      <c r="CH243" s="93"/>
      <c r="CI243" s="93"/>
      <c r="CJ243" s="93"/>
      <c r="CK243" s="93"/>
      <c r="CL243" s="93"/>
      <c r="CM243" s="93"/>
      <c r="CN243" s="93"/>
      <c r="CO243" s="93"/>
      <c r="CP243" s="93"/>
      <c r="CQ243" s="93"/>
      <c r="CR243" s="93"/>
      <c r="CS243" s="93"/>
      <c r="CT243" s="93"/>
      <c r="CU243" s="93"/>
      <c r="CV243" s="93"/>
      <c r="CW243" s="93"/>
      <c r="CX243" s="93"/>
      <c r="CY243" s="93"/>
      <c r="CZ243" s="93"/>
      <c r="DA243" s="93"/>
      <c r="DB243" s="93"/>
      <c r="DC243" s="93"/>
      <c r="DD243" s="93"/>
      <c r="DE243" s="93"/>
      <c r="DF243" s="93"/>
      <c r="DG243" s="93"/>
      <c r="DH243" s="93"/>
      <c r="DI243" s="93"/>
      <c r="DJ243" s="93"/>
      <c r="DK243" s="93"/>
      <c r="DL243" s="93"/>
      <c r="DM243" s="93"/>
      <c r="DN243" s="93"/>
    </row>
    <row r="244">
      <c r="A244" s="93"/>
      <c r="B244" s="118"/>
      <c r="C244" s="118"/>
      <c r="D244" s="93"/>
      <c r="E244" s="93"/>
      <c r="F244" s="93"/>
      <c r="G244" s="93"/>
      <c r="H244" s="93"/>
      <c r="I244" s="93"/>
      <c r="J244" s="93"/>
      <c r="K244" s="93"/>
      <c r="L244" s="93"/>
      <c r="M244" s="93"/>
      <c r="N244" s="93"/>
      <c r="O244" s="93"/>
      <c r="P244" s="93"/>
      <c r="Q244" s="93"/>
      <c r="R244" s="93"/>
      <c r="S244" s="93"/>
      <c r="T244" s="93"/>
      <c r="U244" s="93"/>
      <c r="V244" s="93"/>
      <c r="W244" s="93"/>
      <c r="X244" s="93"/>
      <c r="Y244" s="93"/>
      <c r="Z244" s="93"/>
      <c r="AA244" s="93"/>
      <c r="AB244" s="118"/>
      <c r="AC244" s="118"/>
      <c r="AD244" s="118"/>
      <c r="AE244" s="118"/>
      <c r="AF244" s="118"/>
      <c r="AG244" s="118"/>
      <c r="AH244" s="118"/>
      <c r="AI244" s="118"/>
      <c r="AJ244" s="118"/>
      <c r="AK244" s="118"/>
      <c r="AL244" s="118"/>
      <c r="AM244" s="118"/>
      <c r="AN244" s="119"/>
      <c r="AO244" s="119"/>
      <c r="AP244" s="119"/>
      <c r="AQ244" s="119"/>
      <c r="AR244" s="119"/>
      <c r="AS244" s="119"/>
      <c r="AT244" s="119"/>
      <c r="AU244" s="119"/>
      <c r="AV244" s="119"/>
      <c r="AW244" s="119"/>
      <c r="AX244" s="119"/>
      <c r="AY244" s="119"/>
      <c r="AZ244" s="119"/>
      <c r="BA244" s="119"/>
      <c r="BB244" s="119"/>
      <c r="BC244" s="119"/>
      <c r="BD244" s="119"/>
      <c r="BE244" s="119"/>
      <c r="BF244" s="119"/>
      <c r="BG244" s="119"/>
      <c r="BH244" s="119"/>
      <c r="BI244" s="119"/>
      <c r="BJ244" s="119"/>
      <c r="BK244" s="119"/>
      <c r="BL244" s="119"/>
      <c r="BM244" s="119"/>
      <c r="BN244" s="119"/>
      <c r="BO244" s="119"/>
      <c r="BP244" s="119"/>
      <c r="BQ244" s="119"/>
      <c r="BR244" s="119"/>
      <c r="BS244" s="119"/>
      <c r="BT244" s="119"/>
      <c r="BU244" s="119"/>
      <c r="BV244" s="119"/>
      <c r="BW244" s="119"/>
      <c r="BX244" s="93"/>
      <c r="BY244" s="93"/>
      <c r="BZ244" s="93"/>
      <c r="CA244" s="93"/>
      <c r="CB244" s="93"/>
      <c r="CC244" s="93"/>
      <c r="CD244" s="93"/>
      <c r="CE244" s="93"/>
      <c r="CF244" s="93"/>
      <c r="CG244" s="93"/>
      <c r="CH244" s="93"/>
      <c r="CI244" s="93"/>
      <c r="CJ244" s="93"/>
      <c r="CK244" s="93"/>
      <c r="CL244" s="93"/>
      <c r="CM244" s="93"/>
      <c r="CN244" s="93"/>
      <c r="CO244" s="93"/>
      <c r="CP244" s="93"/>
      <c r="CQ244" s="93"/>
      <c r="CR244" s="93"/>
      <c r="CS244" s="93"/>
      <c r="CT244" s="93"/>
      <c r="CU244" s="93"/>
      <c r="CV244" s="93"/>
      <c r="CW244" s="93"/>
      <c r="CX244" s="93"/>
      <c r="CY244" s="93"/>
      <c r="CZ244" s="93"/>
      <c r="DA244" s="93"/>
      <c r="DB244" s="93"/>
      <c r="DC244" s="93"/>
      <c r="DD244" s="93"/>
      <c r="DE244" s="93"/>
      <c r="DF244" s="93"/>
      <c r="DG244" s="93"/>
      <c r="DH244" s="93"/>
      <c r="DI244" s="93"/>
      <c r="DJ244" s="93"/>
      <c r="DK244" s="93"/>
      <c r="DL244" s="93"/>
      <c r="DM244" s="93"/>
      <c r="DN244" s="93"/>
    </row>
    <row r="245">
      <c r="A245" s="93"/>
      <c r="B245" s="118"/>
      <c r="C245" s="118"/>
      <c r="D245" s="93"/>
      <c r="E245" s="93"/>
      <c r="F245" s="93"/>
      <c r="G245" s="93"/>
      <c r="H245" s="93"/>
      <c r="I245" s="93"/>
      <c r="J245" s="93"/>
      <c r="K245" s="93"/>
      <c r="L245" s="93"/>
      <c r="M245" s="93"/>
      <c r="N245" s="93"/>
      <c r="O245" s="93"/>
      <c r="P245" s="93"/>
      <c r="Q245" s="93"/>
      <c r="R245" s="93"/>
      <c r="S245" s="93"/>
      <c r="T245" s="93"/>
      <c r="U245" s="93"/>
      <c r="V245" s="93"/>
      <c r="W245" s="93"/>
      <c r="X245" s="93"/>
      <c r="Y245" s="93"/>
      <c r="Z245" s="93"/>
      <c r="AA245" s="93"/>
      <c r="AB245" s="118"/>
      <c r="AC245" s="118"/>
      <c r="AD245" s="118"/>
      <c r="AE245" s="118"/>
      <c r="AF245" s="118"/>
      <c r="AG245" s="118"/>
      <c r="AH245" s="118"/>
      <c r="AI245" s="118"/>
      <c r="AJ245" s="118"/>
      <c r="AK245" s="118"/>
      <c r="AL245" s="118"/>
      <c r="AM245" s="118"/>
      <c r="AN245" s="119"/>
      <c r="AO245" s="119"/>
      <c r="AP245" s="119"/>
      <c r="AQ245" s="119"/>
      <c r="AR245" s="119"/>
      <c r="AS245" s="119"/>
      <c r="AT245" s="119"/>
      <c r="AU245" s="119"/>
      <c r="AV245" s="119"/>
      <c r="AW245" s="119"/>
      <c r="AX245" s="119"/>
      <c r="AY245" s="119"/>
      <c r="AZ245" s="119"/>
      <c r="BA245" s="119"/>
      <c r="BB245" s="119"/>
      <c r="BC245" s="119"/>
      <c r="BD245" s="119"/>
      <c r="BE245" s="119"/>
      <c r="BF245" s="119"/>
      <c r="BG245" s="119"/>
      <c r="BH245" s="119"/>
      <c r="BI245" s="119"/>
      <c r="BJ245" s="119"/>
      <c r="BK245" s="119"/>
      <c r="BL245" s="119"/>
      <c r="BM245" s="119"/>
      <c r="BN245" s="119"/>
      <c r="BO245" s="119"/>
      <c r="BP245" s="119"/>
      <c r="BQ245" s="119"/>
      <c r="BR245" s="119"/>
      <c r="BS245" s="119"/>
      <c r="BT245" s="119"/>
      <c r="BU245" s="119"/>
      <c r="BV245" s="119"/>
      <c r="BW245" s="119"/>
      <c r="BX245" s="93"/>
      <c r="BY245" s="93"/>
      <c r="BZ245" s="93"/>
      <c r="CA245" s="93"/>
      <c r="CB245" s="93"/>
      <c r="CC245" s="93"/>
      <c r="CD245" s="93"/>
      <c r="CE245" s="93"/>
      <c r="CF245" s="93"/>
      <c r="CG245" s="93"/>
      <c r="CH245" s="93"/>
      <c r="CI245" s="93"/>
      <c r="CJ245" s="93"/>
      <c r="CK245" s="93"/>
      <c r="CL245" s="93"/>
      <c r="CM245" s="93"/>
      <c r="CN245" s="93"/>
      <c r="CO245" s="93"/>
      <c r="CP245" s="93"/>
      <c r="CQ245" s="93"/>
      <c r="CR245" s="93"/>
      <c r="CS245" s="93"/>
      <c r="CT245" s="93"/>
      <c r="CU245" s="93"/>
      <c r="CV245" s="93"/>
      <c r="CW245" s="93"/>
      <c r="CX245" s="93"/>
      <c r="CY245" s="93"/>
      <c r="CZ245" s="93"/>
      <c r="DA245" s="93"/>
      <c r="DB245" s="93"/>
      <c r="DC245" s="93"/>
      <c r="DD245" s="93"/>
      <c r="DE245" s="93"/>
      <c r="DF245" s="93"/>
      <c r="DG245" s="93"/>
      <c r="DH245" s="93"/>
      <c r="DI245" s="93"/>
      <c r="DJ245" s="93"/>
      <c r="DK245" s="93"/>
      <c r="DL245" s="93"/>
      <c r="DM245" s="93"/>
      <c r="DN245" s="93"/>
    </row>
  </sheetData>
  <mergeCells count="3012">
    <mergeCell ref="AG15:AK15"/>
    <mergeCell ref="Y16:AK16"/>
    <mergeCell ref="Y17:AB17"/>
    <mergeCell ref="AC17:AF17"/>
    <mergeCell ref="AG17:AK17"/>
    <mergeCell ref="Y18:AB18"/>
    <mergeCell ref="AC18:AF18"/>
    <mergeCell ref="AG18:AK18"/>
    <mergeCell ref="Y19:AK19"/>
    <mergeCell ref="Y21:AB21"/>
    <mergeCell ref="AC21:AF21"/>
    <mergeCell ref="AG21:AK21"/>
    <mergeCell ref="AA23:AI24"/>
    <mergeCell ref="Y26:AK26"/>
    <mergeCell ref="Y30:AB30"/>
    <mergeCell ref="AC30:AF30"/>
    <mergeCell ref="AG30:AK30"/>
    <mergeCell ref="Y31:AB31"/>
    <mergeCell ref="AC31:AF31"/>
    <mergeCell ref="AG31:AK31"/>
    <mergeCell ref="Y27:AB27"/>
    <mergeCell ref="AC27:AF27"/>
    <mergeCell ref="AG27:AK27"/>
    <mergeCell ref="Y28:AB28"/>
    <mergeCell ref="AC28:AF28"/>
    <mergeCell ref="AG28:AK28"/>
    <mergeCell ref="Y29:AK29"/>
    <mergeCell ref="D1:M2"/>
    <mergeCell ref="AA1:AI2"/>
    <mergeCell ref="B4:K5"/>
    <mergeCell ref="L4:O5"/>
    <mergeCell ref="Y4:AK4"/>
    <mergeCell ref="AC5:AF5"/>
    <mergeCell ref="AG5:AK5"/>
    <mergeCell ref="Y8:AB8"/>
    <mergeCell ref="Y9:AB9"/>
    <mergeCell ref="AC9:AF9"/>
    <mergeCell ref="AG9:AK9"/>
    <mergeCell ref="Y10:AK10"/>
    <mergeCell ref="Y5:AB5"/>
    <mergeCell ref="Y6:AB6"/>
    <mergeCell ref="AC6:AF6"/>
    <mergeCell ref="AG6:AK6"/>
    <mergeCell ref="Y7:AK7"/>
    <mergeCell ref="AC8:AF8"/>
    <mergeCell ref="AG8:AK8"/>
    <mergeCell ref="B7:K8"/>
    <mergeCell ref="L7:O8"/>
    <mergeCell ref="B10:R10"/>
    <mergeCell ref="C11:D11"/>
    <mergeCell ref="F11:G11"/>
    <mergeCell ref="I11:J11"/>
    <mergeCell ref="L11:M11"/>
    <mergeCell ref="O11:P11"/>
    <mergeCell ref="Q11:R11"/>
    <mergeCell ref="Y11:AB11"/>
    <mergeCell ref="AC11:AF11"/>
    <mergeCell ref="AG11:AK11"/>
    <mergeCell ref="Y12:AB12"/>
    <mergeCell ref="AC12:AF12"/>
    <mergeCell ref="AG12:AK12"/>
    <mergeCell ref="Y13:AK13"/>
    <mergeCell ref="Y14:AB14"/>
    <mergeCell ref="AC14:AF14"/>
    <mergeCell ref="AG14:AK14"/>
    <mergeCell ref="Y15:AB15"/>
    <mergeCell ref="AC15:AF15"/>
    <mergeCell ref="B19:G19"/>
    <mergeCell ref="B20:F20"/>
    <mergeCell ref="G20:O20"/>
    <mergeCell ref="Y20:AB20"/>
    <mergeCell ref="AC20:AF20"/>
    <mergeCell ref="AG20:AK20"/>
    <mergeCell ref="K105:O105"/>
    <mergeCell ref="P105:S105"/>
    <mergeCell ref="AJ105:AM105"/>
    <mergeCell ref="AN105:AP105"/>
    <mergeCell ref="AJ106:AM106"/>
    <mergeCell ref="AN106:AP106"/>
    <mergeCell ref="AQ106:AT106"/>
    <mergeCell ref="AQ105:AT105"/>
    <mergeCell ref="AU105:AY105"/>
    <mergeCell ref="AU106:AY106"/>
    <mergeCell ref="AZ105:BC105"/>
    <mergeCell ref="BD105:BG105"/>
    <mergeCell ref="AZ106:BC106"/>
    <mergeCell ref="BD106:BG106"/>
    <mergeCell ref="BH105:BK105"/>
    <mergeCell ref="BL105:BN105"/>
    <mergeCell ref="BH106:BK106"/>
    <mergeCell ref="BL106:BN106"/>
    <mergeCell ref="BO106:BR106"/>
    <mergeCell ref="BO105:BR105"/>
    <mergeCell ref="BS105:BW105"/>
    <mergeCell ref="BS106:BW106"/>
    <mergeCell ref="BX106:BZ106"/>
    <mergeCell ref="CA106:CC106"/>
    <mergeCell ref="CD106:CH106"/>
    <mergeCell ref="CI106:CM106"/>
    <mergeCell ref="CN106:CR106"/>
    <mergeCell ref="BX105:BZ105"/>
    <mergeCell ref="CA105:CC105"/>
    <mergeCell ref="CI105:CM105"/>
    <mergeCell ref="CN105:CR105"/>
    <mergeCell ref="A102:AZ102"/>
    <mergeCell ref="D104:AM104"/>
    <mergeCell ref="AN104:BK104"/>
    <mergeCell ref="BL104:BW104"/>
    <mergeCell ref="BX104:CC104"/>
    <mergeCell ref="CD104:CH104"/>
    <mergeCell ref="B105:C105"/>
    <mergeCell ref="CD105:CH105"/>
    <mergeCell ref="B107:C107"/>
    <mergeCell ref="D107:F107"/>
    <mergeCell ref="G107:J107"/>
    <mergeCell ref="K107:O107"/>
    <mergeCell ref="P107:S107"/>
    <mergeCell ref="T107:W107"/>
    <mergeCell ref="X107:AA107"/>
    <mergeCell ref="AB107:AE107"/>
    <mergeCell ref="AF107:AI107"/>
    <mergeCell ref="AJ107:AM107"/>
    <mergeCell ref="AN107:AP107"/>
    <mergeCell ref="AQ107:AT107"/>
    <mergeCell ref="AU107:AY107"/>
    <mergeCell ref="AZ107:BC107"/>
    <mergeCell ref="CD107:CH107"/>
    <mergeCell ref="CI107:CM107"/>
    <mergeCell ref="CN107:CR107"/>
    <mergeCell ref="BD107:BG107"/>
    <mergeCell ref="BH107:BK107"/>
    <mergeCell ref="BL107:BN107"/>
    <mergeCell ref="BO107:BR107"/>
    <mergeCell ref="BS107:BW107"/>
    <mergeCell ref="BX107:BZ107"/>
    <mergeCell ref="CA107:CC107"/>
    <mergeCell ref="B13:K13"/>
    <mergeCell ref="L13:M13"/>
    <mergeCell ref="B15:F15"/>
    <mergeCell ref="G15:L15"/>
    <mergeCell ref="B17:H17"/>
    <mergeCell ref="I19:J19"/>
    <mergeCell ref="K19:M19"/>
    <mergeCell ref="B22:H22"/>
    <mergeCell ref="B24:H24"/>
    <mergeCell ref="B26:P26"/>
    <mergeCell ref="C27:D27"/>
    <mergeCell ref="F27:G27"/>
    <mergeCell ref="I27:J27"/>
    <mergeCell ref="O27:P27"/>
    <mergeCell ref="L27:M27"/>
    <mergeCell ref="B29:M29"/>
    <mergeCell ref="F30:G30"/>
    <mergeCell ref="I30:J30"/>
    <mergeCell ref="L30:M30"/>
    <mergeCell ref="O30:P30"/>
    <mergeCell ref="B32:R32"/>
    <mergeCell ref="C30:D30"/>
    <mergeCell ref="C33:D33"/>
    <mergeCell ref="F33:G33"/>
    <mergeCell ref="I33:J33"/>
    <mergeCell ref="L33:M33"/>
    <mergeCell ref="O33:P33"/>
    <mergeCell ref="Q33:R33"/>
    <mergeCell ref="T105:W105"/>
    <mergeCell ref="X105:AA105"/>
    <mergeCell ref="T106:W106"/>
    <mergeCell ref="X106:AA106"/>
    <mergeCell ref="AB105:AE105"/>
    <mergeCell ref="AF105:AI105"/>
    <mergeCell ref="AB106:AE106"/>
    <mergeCell ref="AF106:AI106"/>
    <mergeCell ref="D105:F105"/>
    <mergeCell ref="G105:J105"/>
    <mergeCell ref="B106:C106"/>
    <mergeCell ref="D106:F106"/>
    <mergeCell ref="G106:J106"/>
    <mergeCell ref="K106:O106"/>
    <mergeCell ref="P106:S106"/>
    <mergeCell ref="AB109:AE109"/>
    <mergeCell ref="AF109:AI109"/>
    <mergeCell ref="AJ109:AM109"/>
    <mergeCell ref="AN109:AP109"/>
    <mergeCell ref="AQ109:AT109"/>
    <mergeCell ref="AU109:AY109"/>
    <mergeCell ref="AZ109:BC109"/>
    <mergeCell ref="B109:C109"/>
    <mergeCell ref="D109:F109"/>
    <mergeCell ref="G109:J109"/>
    <mergeCell ref="K109:O109"/>
    <mergeCell ref="P109:S109"/>
    <mergeCell ref="T109:W109"/>
    <mergeCell ref="X109:AA109"/>
    <mergeCell ref="BD112:BG112"/>
    <mergeCell ref="BH112:BK112"/>
    <mergeCell ref="AB112:AE112"/>
    <mergeCell ref="AF112:AI112"/>
    <mergeCell ref="AJ112:AM112"/>
    <mergeCell ref="AN112:AP112"/>
    <mergeCell ref="AQ112:AT112"/>
    <mergeCell ref="AU112:AY112"/>
    <mergeCell ref="AZ112:BC112"/>
    <mergeCell ref="BD119:BG119"/>
    <mergeCell ref="BH119:BK119"/>
    <mergeCell ref="BL121:BN121"/>
    <mergeCell ref="BO121:BR121"/>
    <mergeCell ref="BS121:BW121"/>
    <mergeCell ref="BX121:BZ121"/>
    <mergeCell ref="CA121:CC121"/>
    <mergeCell ref="AB119:AE119"/>
    <mergeCell ref="AF119:AI119"/>
    <mergeCell ref="AJ119:AM119"/>
    <mergeCell ref="AN119:AP119"/>
    <mergeCell ref="AQ119:AT119"/>
    <mergeCell ref="AU119:AY119"/>
    <mergeCell ref="AZ119:BC119"/>
    <mergeCell ref="AB120:AE120"/>
    <mergeCell ref="AF120:AI120"/>
    <mergeCell ref="AJ120:AM120"/>
    <mergeCell ref="AN120:AP120"/>
    <mergeCell ref="AQ120:AT120"/>
    <mergeCell ref="AU120:AY120"/>
    <mergeCell ref="AZ120:BC120"/>
    <mergeCell ref="CD120:CH120"/>
    <mergeCell ref="CI120:CM120"/>
    <mergeCell ref="CN120:CR120"/>
    <mergeCell ref="CD121:CH121"/>
    <mergeCell ref="CI121:CM121"/>
    <mergeCell ref="CN121:CR121"/>
    <mergeCell ref="BD120:BG120"/>
    <mergeCell ref="BH120:BK120"/>
    <mergeCell ref="BL120:BN120"/>
    <mergeCell ref="BO120:BR120"/>
    <mergeCell ref="BS120:BW120"/>
    <mergeCell ref="BX120:BZ120"/>
    <mergeCell ref="CA120:CC120"/>
    <mergeCell ref="B120:C120"/>
    <mergeCell ref="D120:F120"/>
    <mergeCell ref="G120:J120"/>
    <mergeCell ref="K120:O120"/>
    <mergeCell ref="P120:S120"/>
    <mergeCell ref="T120:W120"/>
    <mergeCell ref="X120:AA120"/>
    <mergeCell ref="B121:C121"/>
    <mergeCell ref="D121:F121"/>
    <mergeCell ref="G121:J121"/>
    <mergeCell ref="K121:O121"/>
    <mergeCell ref="P121:S121"/>
    <mergeCell ref="T121:W121"/>
    <mergeCell ref="X121:AA121"/>
    <mergeCell ref="BD121:BG121"/>
    <mergeCell ref="BH121:BK121"/>
    <mergeCell ref="BL123:BN123"/>
    <mergeCell ref="BO123:BR123"/>
    <mergeCell ref="BS123:BW123"/>
    <mergeCell ref="BX123:BZ123"/>
    <mergeCell ref="CA123:CC123"/>
    <mergeCell ref="AB121:AE121"/>
    <mergeCell ref="AF121:AI121"/>
    <mergeCell ref="AJ121:AM121"/>
    <mergeCell ref="AN121:AP121"/>
    <mergeCell ref="AQ121:AT121"/>
    <mergeCell ref="AU121:AY121"/>
    <mergeCell ref="AZ121:BC121"/>
    <mergeCell ref="AB122:AE122"/>
    <mergeCell ref="AF122:AI122"/>
    <mergeCell ref="AJ122:AM122"/>
    <mergeCell ref="AN122:AP122"/>
    <mergeCell ref="AQ122:AT122"/>
    <mergeCell ref="AU122:AY122"/>
    <mergeCell ref="AZ122:BC122"/>
    <mergeCell ref="CD122:CH122"/>
    <mergeCell ref="CI122:CM122"/>
    <mergeCell ref="CN122:CR122"/>
    <mergeCell ref="CD123:CH123"/>
    <mergeCell ref="CI123:CM123"/>
    <mergeCell ref="CN123:CR123"/>
    <mergeCell ref="BD122:BG122"/>
    <mergeCell ref="BH122:BK122"/>
    <mergeCell ref="BL122:BN122"/>
    <mergeCell ref="BO122:BR122"/>
    <mergeCell ref="BS122:BW122"/>
    <mergeCell ref="BX122:BZ122"/>
    <mergeCell ref="CA122:CC122"/>
    <mergeCell ref="B122:C122"/>
    <mergeCell ref="D122:F122"/>
    <mergeCell ref="G122:J122"/>
    <mergeCell ref="K122:O122"/>
    <mergeCell ref="P122:S122"/>
    <mergeCell ref="T122:W122"/>
    <mergeCell ref="X122:AA122"/>
    <mergeCell ref="B123:C123"/>
    <mergeCell ref="D123:F123"/>
    <mergeCell ref="G123:J123"/>
    <mergeCell ref="K123:O123"/>
    <mergeCell ref="P123:S123"/>
    <mergeCell ref="T123:W123"/>
    <mergeCell ref="X123:AA123"/>
    <mergeCell ref="BD123:BG123"/>
    <mergeCell ref="BH123:BK123"/>
    <mergeCell ref="BL125:BN125"/>
    <mergeCell ref="BO125:BR125"/>
    <mergeCell ref="BS125:BW125"/>
    <mergeCell ref="BX125:BZ125"/>
    <mergeCell ref="CA125:CC125"/>
    <mergeCell ref="AB123:AE123"/>
    <mergeCell ref="AF123:AI123"/>
    <mergeCell ref="AJ123:AM123"/>
    <mergeCell ref="AN123:AP123"/>
    <mergeCell ref="AQ123:AT123"/>
    <mergeCell ref="AU123:AY123"/>
    <mergeCell ref="AZ123:BC123"/>
    <mergeCell ref="AB124:AE124"/>
    <mergeCell ref="AF124:AI124"/>
    <mergeCell ref="AJ124:AM124"/>
    <mergeCell ref="AN124:AP124"/>
    <mergeCell ref="AQ124:AT124"/>
    <mergeCell ref="AU124:AY124"/>
    <mergeCell ref="AZ124:BC124"/>
    <mergeCell ref="CD124:CH124"/>
    <mergeCell ref="CI124:CM124"/>
    <mergeCell ref="CN124:CR124"/>
    <mergeCell ref="CD125:CH125"/>
    <mergeCell ref="CI125:CM125"/>
    <mergeCell ref="CN125:CR125"/>
    <mergeCell ref="BD124:BG124"/>
    <mergeCell ref="BH124:BK124"/>
    <mergeCell ref="BL124:BN124"/>
    <mergeCell ref="BO124:BR124"/>
    <mergeCell ref="BS124:BW124"/>
    <mergeCell ref="BX124:BZ124"/>
    <mergeCell ref="CA124:CC124"/>
    <mergeCell ref="B124:C124"/>
    <mergeCell ref="D124:F124"/>
    <mergeCell ref="G124:J124"/>
    <mergeCell ref="K124:O124"/>
    <mergeCell ref="P124:S124"/>
    <mergeCell ref="T124:W124"/>
    <mergeCell ref="X124:AA124"/>
    <mergeCell ref="B125:C125"/>
    <mergeCell ref="D125:F125"/>
    <mergeCell ref="G125:J125"/>
    <mergeCell ref="K125:O125"/>
    <mergeCell ref="P125:S125"/>
    <mergeCell ref="T125:W125"/>
    <mergeCell ref="X125:AA125"/>
    <mergeCell ref="BD125:BG125"/>
    <mergeCell ref="BH125:BK125"/>
    <mergeCell ref="BL127:BN127"/>
    <mergeCell ref="BO127:BR127"/>
    <mergeCell ref="BS127:BW127"/>
    <mergeCell ref="BX127:BZ127"/>
    <mergeCell ref="CA127:CC127"/>
    <mergeCell ref="AB125:AE125"/>
    <mergeCell ref="AF125:AI125"/>
    <mergeCell ref="AJ125:AM125"/>
    <mergeCell ref="AN125:AP125"/>
    <mergeCell ref="AQ125:AT125"/>
    <mergeCell ref="AU125:AY125"/>
    <mergeCell ref="AZ125:BC125"/>
    <mergeCell ref="AB126:AE126"/>
    <mergeCell ref="AF126:AI126"/>
    <mergeCell ref="AJ126:AM126"/>
    <mergeCell ref="AN126:AP126"/>
    <mergeCell ref="AQ126:AT126"/>
    <mergeCell ref="AU126:AY126"/>
    <mergeCell ref="AZ126:BC126"/>
    <mergeCell ref="CD126:CH126"/>
    <mergeCell ref="CI126:CM126"/>
    <mergeCell ref="CN126:CR126"/>
    <mergeCell ref="CD127:CH127"/>
    <mergeCell ref="CI127:CM127"/>
    <mergeCell ref="CN127:CR127"/>
    <mergeCell ref="BD126:BG126"/>
    <mergeCell ref="BH126:BK126"/>
    <mergeCell ref="BL126:BN126"/>
    <mergeCell ref="BO126:BR126"/>
    <mergeCell ref="BS126:BW126"/>
    <mergeCell ref="BX126:BZ126"/>
    <mergeCell ref="CA126:CC126"/>
    <mergeCell ref="B126:C126"/>
    <mergeCell ref="D126:F126"/>
    <mergeCell ref="G126:J126"/>
    <mergeCell ref="K126:O126"/>
    <mergeCell ref="P126:S126"/>
    <mergeCell ref="T126:W126"/>
    <mergeCell ref="X126:AA126"/>
    <mergeCell ref="B127:C127"/>
    <mergeCell ref="D127:F127"/>
    <mergeCell ref="G127:J127"/>
    <mergeCell ref="K127:O127"/>
    <mergeCell ref="P127:S127"/>
    <mergeCell ref="T127:W127"/>
    <mergeCell ref="X127:AA127"/>
    <mergeCell ref="BD127:BG127"/>
    <mergeCell ref="BH127:BK127"/>
    <mergeCell ref="BL129:BN129"/>
    <mergeCell ref="BO129:BR129"/>
    <mergeCell ref="BS129:BW129"/>
    <mergeCell ref="BX129:BZ129"/>
    <mergeCell ref="CA129:CC129"/>
    <mergeCell ref="AB127:AE127"/>
    <mergeCell ref="AF127:AI127"/>
    <mergeCell ref="AJ127:AM127"/>
    <mergeCell ref="AN127:AP127"/>
    <mergeCell ref="AQ127:AT127"/>
    <mergeCell ref="AU127:AY127"/>
    <mergeCell ref="AZ127:BC127"/>
    <mergeCell ref="AB128:AE128"/>
    <mergeCell ref="AF128:AI128"/>
    <mergeCell ref="AJ128:AM128"/>
    <mergeCell ref="AN128:AP128"/>
    <mergeCell ref="AQ128:AT128"/>
    <mergeCell ref="AU128:AY128"/>
    <mergeCell ref="AZ128:BC128"/>
    <mergeCell ref="CD128:CH128"/>
    <mergeCell ref="CI128:CM128"/>
    <mergeCell ref="CN128:CR128"/>
    <mergeCell ref="CD129:CH129"/>
    <mergeCell ref="CI129:CM129"/>
    <mergeCell ref="CN129:CR129"/>
    <mergeCell ref="BD128:BG128"/>
    <mergeCell ref="BH128:BK128"/>
    <mergeCell ref="BL128:BN128"/>
    <mergeCell ref="BO128:BR128"/>
    <mergeCell ref="BS128:BW128"/>
    <mergeCell ref="BX128:BZ128"/>
    <mergeCell ref="CA128:CC128"/>
    <mergeCell ref="B128:C128"/>
    <mergeCell ref="D128:F128"/>
    <mergeCell ref="G128:J128"/>
    <mergeCell ref="K128:O128"/>
    <mergeCell ref="P128:S128"/>
    <mergeCell ref="T128:W128"/>
    <mergeCell ref="X128:AA128"/>
    <mergeCell ref="B129:C129"/>
    <mergeCell ref="D129:F129"/>
    <mergeCell ref="G129:J129"/>
    <mergeCell ref="K129:O129"/>
    <mergeCell ref="P129:S129"/>
    <mergeCell ref="T129:W129"/>
    <mergeCell ref="X129:AA129"/>
    <mergeCell ref="BD129:BG129"/>
    <mergeCell ref="BH129:BK129"/>
    <mergeCell ref="BL131:BN131"/>
    <mergeCell ref="BO131:BR131"/>
    <mergeCell ref="BS131:BW131"/>
    <mergeCell ref="BX131:BZ131"/>
    <mergeCell ref="CA131:CC131"/>
    <mergeCell ref="AB129:AE129"/>
    <mergeCell ref="AF129:AI129"/>
    <mergeCell ref="AJ129:AM129"/>
    <mergeCell ref="AN129:AP129"/>
    <mergeCell ref="AQ129:AT129"/>
    <mergeCell ref="AU129:AY129"/>
    <mergeCell ref="AZ129:BC129"/>
    <mergeCell ref="AB130:AE130"/>
    <mergeCell ref="AF130:AI130"/>
    <mergeCell ref="AJ130:AM130"/>
    <mergeCell ref="AN130:AP130"/>
    <mergeCell ref="AQ130:AT130"/>
    <mergeCell ref="AU130:AY130"/>
    <mergeCell ref="AZ130:BC130"/>
    <mergeCell ref="CD130:CH130"/>
    <mergeCell ref="CI130:CM130"/>
    <mergeCell ref="CN130:CR130"/>
    <mergeCell ref="CD131:CH131"/>
    <mergeCell ref="CI131:CM131"/>
    <mergeCell ref="CN131:CR131"/>
    <mergeCell ref="BD130:BG130"/>
    <mergeCell ref="BH130:BK130"/>
    <mergeCell ref="BL130:BN130"/>
    <mergeCell ref="BO130:BR130"/>
    <mergeCell ref="BS130:BW130"/>
    <mergeCell ref="BX130:BZ130"/>
    <mergeCell ref="CA130:CC130"/>
    <mergeCell ref="B130:C130"/>
    <mergeCell ref="D130:F130"/>
    <mergeCell ref="G130:J130"/>
    <mergeCell ref="K130:O130"/>
    <mergeCell ref="P130:S130"/>
    <mergeCell ref="T130:W130"/>
    <mergeCell ref="X130:AA130"/>
    <mergeCell ref="B131:C131"/>
    <mergeCell ref="D131:F131"/>
    <mergeCell ref="G131:J131"/>
    <mergeCell ref="K131:O131"/>
    <mergeCell ref="P131:S131"/>
    <mergeCell ref="T131:W131"/>
    <mergeCell ref="X131:AA131"/>
    <mergeCell ref="AB108:AE108"/>
    <mergeCell ref="AF108:AI108"/>
    <mergeCell ref="AJ108:AM108"/>
    <mergeCell ref="AN108:AP108"/>
    <mergeCell ref="AQ108:AT108"/>
    <mergeCell ref="AU108:AY108"/>
    <mergeCell ref="AZ108:BC108"/>
    <mergeCell ref="CD108:CH108"/>
    <mergeCell ref="CI108:CM108"/>
    <mergeCell ref="CN108:CR108"/>
    <mergeCell ref="BD108:BG108"/>
    <mergeCell ref="BH108:BK108"/>
    <mergeCell ref="BL108:BN108"/>
    <mergeCell ref="BO108:BR108"/>
    <mergeCell ref="BS108:BW108"/>
    <mergeCell ref="BX108:BZ108"/>
    <mergeCell ref="CA108:CC108"/>
    <mergeCell ref="B108:C108"/>
    <mergeCell ref="D108:F108"/>
    <mergeCell ref="G108:J108"/>
    <mergeCell ref="K108:O108"/>
    <mergeCell ref="P108:S108"/>
    <mergeCell ref="T108:W108"/>
    <mergeCell ref="X108:AA108"/>
    <mergeCell ref="CD109:CH109"/>
    <mergeCell ref="CI109:CM109"/>
    <mergeCell ref="CN109:CR109"/>
    <mergeCell ref="B110:C110"/>
    <mergeCell ref="D110:F110"/>
    <mergeCell ref="G110:J110"/>
    <mergeCell ref="K110:O110"/>
    <mergeCell ref="P110:S110"/>
    <mergeCell ref="T110:W110"/>
    <mergeCell ref="X110:AA110"/>
    <mergeCell ref="BL110:BN110"/>
    <mergeCell ref="BO110:BR110"/>
    <mergeCell ref="BS110:BW110"/>
    <mergeCell ref="BX110:BZ110"/>
    <mergeCell ref="CA110:CC110"/>
    <mergeCell ref="CD110:CH110"/>
    <mergeCell ref="CI110:CM110"/>
    <mergeCell ref="CN110:CR110"/>
    <mergeCell ref="BD109:BG109"/>
    <mergeCell ref="BH109:BK109"/>
    <mergeCell ref="BL109:BN109"/>
    <mergeCell ref="BO109:BR109"/>
    <mergeCell ref="BS109:BW109"/>
    <mergeCell ref="BX109:BZ109"/>
    <mergeCell ref="CA109:CC109"/>
    <mergeCell ref="BD110:BG110"/>
    <mergeCell ref="BH110:BK110"/>
    <mergeCell ref="BL112:BN112"/>
    <mergeCell ref="BO112:BR112"/>
    <mergeCell ref="BS112:BW112"/>
    <mergeCell ref="BX112:BZ112"/>
    <mergeCell ref="CA112:CC112"/>
    <mergeCell ref="AB110:AE110"/>
    <mergeCell ref="AF110:AI110"/>
    <mergeCell ref="AJ110:AM110"/>
    <mergeCell ref="AN110:AP110"/>
    <mergeCell ref="AQ110:AT110"/>
    <mergeCell ref="AU110:AY110"/>
    <mergeCell ref="AZ110:BC110"/>
    <mergeCell ref="AB111:AE111"/>
    <mergeCell ref="AF111:AI111"/>
    <mergeCell ref="AJ111:AM111"/>
    <mergeCell ref="AN111:AP111"/>
    <mergeCell ref="AQ111:AT111"/>
    <mergeCell ref="AU111:AY111"/>
    <mergeCell ref="AZ111:BC111"/>
    <mergeCell ref="CD111:CH111"/>
    <mergeCell ref="CI111:CM111"/>
    <mergeCell ref="CN111:CR111"/>
    <mergeCell ref="CD112:CH112"/>
    <mergeCell ref="CI112:CM112"/>
    <mergeCell ref="CN112:CR112"/>
    <mergeCell ref="BD111:BG111"/>
    <mergeCell ref="BH111:BK111"/>
    <mergeCell ref="BL111:BN111"/>
    <mergeCell ref="BO111:BR111"/>
    <mergeCell ref="BS111:BW111"/>
    <mergeCell ref="BX111:BZ111"/>
    <mergeCell ref="CA111:CC111"/>
    <mergeCell ref="B111:C111"/>
    <mergeCell ref="D111:F111"/>
    <mergeCell ref="G111:J111"/>
    <mergeCell ref="K111:O111"/>
    <mergeCell ref="P111:S111"/>
    <mergeCell ref="T111:W111"/>
    <mergeCell ref="X111:AA111"/>
    <mergeCell ref="B112:C112"/>
    <mergeCell ref="D112:F112"/>
    <mergeCell ref="G112:J112"/>
    <mergeCell ref="K112:O112"/>
    <mergeCell ref="P112:S112"/>
    <mergeCell ref="T112:W112"/>
    <mergeCell ref="X112:AA112"/>
    <mergeCell ref="AB114:AE114"/>
    <mergeCell ref="AF114:AI114"/>
    <mergeCell ref="AJ114:AM114"/>
    <mergeCell ref="AN114:AP114"/>
    <mergeCell ref="AQ114:AT114"/>
    <mergeCell ref="AU114:AY114"/>
    <mergeCell ref="AZ114:BC114"/>
    <mergeCell ref="B114:C114"/>
    <mergeCell ref="D114:F114"/>
    <mergeCell ref="G114:J114"/>
    <mergeCell ref="K114:O114"/>
    <mergeCell ref="P114:S114"/>
    <mergeCell ref="T114:W114"/>
    <mergeCell ref="X114:AA114"/>
    <mergeCell ref="AB113:AE113"/>
    <mergeCell ref="AF113:AI113"/>
    <mergeCell ref="AJ113:AM113"/>
    <mergeCell ref="AN113:AP113"/>
    <mergeCell ref="AQ113:AT113"/>
    <mergeCell ref="AU113:AY113"/>
    <mergeCell ref="AZ113:BC113"/>
    <mergeCell ref="CD113:CH113"/>
    <mergeCell ref="CI113:CM113"/>
    <mergeCell ref="CN113:CR113"/>
    <mergeCell ref="BD113:BG113"/>
    <mergeCell ref="BH113:BK113"/>
    <mergeCell ref="BL113:BN113"/>
    <mergeCell ref="BO113:BR113"/>
    <mergeCell ref="BS113:BW113"/>
    <mergeCell ref="BX113:BZ113"/>
    <mergeCell ref="CA113:CC113"/>
    <mergeCell ref="B113:C113"/>
    <mergeCell ref="D113:F113"/>
    <mergeCell ref="G113:J113"/>
    <mergeCell ref="K113:O113"/>
    <mergeCell ref="P113:S113"/>
    <mergeCell ref="T113:W113"/>
    <mergeCell ref="X113:AA113"/>
    <mergeCell ref="CD114:CH114"/>
    <mergeCell ref="CI114:CM114"/>
    <mergeCell ref="CN114:CR114"/>
    <mergeCell ref="B115:C115"/>
    <mergeCell ref="D115:F115"/>
    <mergeCell ref="G115:J115"/>
    <mergeCell ref="K115:O115"/>
    <mergeCell ref="P115:S115"/>
    <mergeCell ref="T115:W115"/>
    <mergeCell ref="X115:AA115"/>
    <mergeCell ref="BL115:BN115"/>
    <mergeCell ref="BO115:BR115"/>
    <mergeCell ref="BS115:BW115"/>
    <mergeCell ref="BX115:BZ115"/>
    <mergeCell ref="CA115:CC115"/>
    <mergeCell ref="CD115:CH115"/>
    <mergeCell ref="CI115:CM115"/>
    <mergeCell ref="CN115:CR115"/>
    <mergeCell ref="BD114:BG114"/>
    <mergeCell ref="BH114:BK114"/>
    <mergeCell ref="BL114:BN114"/>
    <mergeCell ref="BO114:BR114"/>
    <mergeCell ref="BS114:BW114"/>
    <mergeCell ref="BX114:BZ114"/>
    <mergeCell ref="CA114:CC114"/>
    <mergeCell ref="BD115:BG115"/>
    <mergeCell ref="BH115:BK115"/>
    <mergeCell ref="BL117:BN117"/>
    <mergeCell ref="BO117:BR117"/>
    <mergeCell ref="BS117:BW117"/>
    <mergeCell ref="BX117:BZ117"/>
    <mergeCell ref="CA117:CC117"/>
    <mergeCell ref="AB115:AE115"/>
    <mergeCell ref="AF115:AI115"/>
    <mergeCell ref="AJ115:AM115"/>
    <mergeCell ref="AN115:AP115"/>
    <mergeCell ref="AQ115:AT115"/>
    <mergeCell ref="AU115:AY115"/>
    <mergeCell ref="AZ115:BC115"/>
    <mergeCell ref="AB116:AE116"/>
    <mergeCell ref="AF116:AI116"/>
    <mergeCell ref="AJ116:AM116"/>
    <mergeCell ref="AN116:AP116"/>
    <mergeCell ref="AQ116:AT116"/>
    <mergeCell ref="AU116:AY116"/>
    <mergeCell ref="AZ116:BC116"/>
    <mergeCell ref="CD116:CH116"/>
    <mergeCell ref="CI116:CM116"/>
    <mergeCell ref="CN116:CR116"/>
    <mergeCell ref="CD117:CH117"/>
    <mergeCell ref="CI117:CM117"/>
    <mergeCell ref="CN117:CR117"/>
    <mergeCell ref="BD116:BG116"/>
    <mergeCell ref="BH116:BK116"/>
    <mergeCell ref="BL116:BN116"/>
    <mergeCell ref="BO116:BR116"/>
    <mergeCell ref="BS116:BW116"/>
    <mergeCell ref="BX116:BZ116"/>
    <mergeCell ref="CA116:CC116"/>
    <mergeCell ref="B116:C116"/>
    <mergeCell ref="D116:F116"/>
    <mergeCell ref="G116:J116"/>
    <mergeCell ref="K116:O116"/>
    <mergeCell ref="P116:S116"/>
    <mergeCell ref="T116:W116"/>
    <mergeCell ref="X116:AA116"/>
    <mergeCell ref="B117:C117"/>
    <mergeCell ref="D117:F117"/>
    <mergeCell ref="G117:J117"/>
    <mergeCell ref="K117:O117"/>
    <mergeCell ref="P117:S117"/>
    <mergeCell ref="T117:W117"/>
    <mergeCell ref="X117:AA117"/>
    <mergeCell ref="BD117:BG117"/>
    <mergeCell ref="BH117:BK117"/>
    <mergeCell ref="BL119:BN119"/>
    <mergeCell ref="BO119:BR119"/>
    <mergeCell ref="BS119:BW119"/>
    <mergeCell ref="BX119:BZ119"/>
    <mergeCell ref="CA119:CC119"/>
    <mergeCell ref="AB117:AE117"/>
    <mergeCell ref="AF117:AI117"/>
    <mergeCell ref="AJ117:AM117"/>
    <mergeCell ref="AN117:AP117"/>
    <mergeCell ref="AQ117:AT117"/>
    <mergeCell ref="AU117:AY117"/>
    <mergeCell ref="AZ117:BC117"/>
    <mergeCell ref="AB118:AE118"/>
    <mergeCell ref="AF118:AI118"/>
    <mergeCell ref="AJ118:AM118"/>
    <mergeCell ref="AN118:AP118"/>
    <mergeCell ref="AQ118:AT118"/>
    <mergeCell ref="AU118:AY118"/>
    <mergeCell ref="AZ118:BC118"/>
    <mergeCell ref="CD118:CH118"/>
    <mergeCell ref="CI118:CM118"/>
    <mergeCell ref="CN118:CR118"/>
    <mergeCell ref="CD119:CH119"/>
    <mergeCell ref="CI119:CM119"/>
    <mergeCell ref="CN119:CR119"/>
    <mergeCell ref="BD118:BG118"/>
    <mergeCell ref="BH118:BK118"/>
    <mergeCell ref="BL118:BN118"/>
    <mergeCell ref="BO118:BR118"/>
    <mergeCell ref="BS118:BW118"/>
    <mergeCell ref="BX118:BZ118"/>
    <mergeCell ref="CA118:CC118"/>
    <mergeCell ref="B118:C118"/>
    <mergeCell ref="D118:F118"/>
    <mergeCell ref="G118:J118"/>
    <mergeCell ref="K118:O118"/>
    <mergeCell ref="P118:S118"/>
    <mergeCell ref="T118:W118"/>
    <mergeCell ref="X118:AA118"/>
    <mergeCell ref="B119:C119"/>
    <mergeCell ref="D119:F119"/>
    <mergeCell ref="G119:J119"/>
    <mergeCell ref="K119:O119"/>
    <mergeCell ref="P119:S119"/>
    <mergeCell ref="T119:W119"/>
    <mergeCell ref="X119:AA119"/>
    <mergeCell ref="AB134:AE134"/>
    <mergeCell ref="AF134:AI134"/>
    <mergeCell ref="AJ134:AM134"/>
    <mergeCell ref="AN134:AP134"/>
    <mergeCell ref="AQ134:AT134"/>
    <mergeCell ref="AU134:AY134"/>
    <mergeCell ref="AZ134:BC134"/>
    <mergeCell ref="B134:C134"/>
    <mergeCell ref="D134:F134"/>
    <mergeCell ref="G134:J134"/>
    <mergeCell ref="K134:O134"/>
    <mergeCell ref="P134:S134"/>
    <mergeCell ref="T134:W134"/>
    <mergeCell ref="X134:AA134"/>
    <mergeCell ref="AB144:AE144"/>
    <mergeCell ref="AF144:AI144"/>
    <mergeCell ref="AJ144:AM144"/>
    <mergeCell ref="AN144:AP144"/>
    <mergeCell ref="AQ144:AT144"/>
    <mergeCell ref="AU144:AY144"/>
    <mergeCell ref="AZ144:BC144"/>
    <mergeCell ref="B144:C144"/>
    <mergeCell ref="D144:F144"/>
    <mergeCell ref="G144:J144"/>
    <mergeCell ref="K144:O144"/>
    <mergeCell ref="P144:S144"/>
    <mergeCell ref="T144:W144"/>
    <mergeCell ref="X144:AA144"/>
    <mergeCell ref="BD142:BG142"/>
    <mergeCell ref="BH142:BK142"/>
    <mergeCell ref="AB142:AE142"/>
    <mergeCell ref="AF142:AI142"/>
    <mergeCell ref="AJ142:AM142"/>
    <mergeCell ref="AN142:AP142"/>
    <mergeCell ref="AQ142:AT142"/>
    <mergeCell ref="AU142:AY142"/>
    <mergeCell ref="AZ142:BC142"/>
    <mergeCell ref="BD143:BG143"/>
    <mergeCell ref="BH143:BK143"/>
    <mergeCell ref="BL143:BN143"/>
    <mergeCell ref="BO143:BR143"/>
    <mergeCell ref="BS143:BW143"/>
    <mergeCell ref="BX143:BZ143"/>
    <mergeCell ref="CA143:CC143"/>
    <mergeCell ref="AB143:AE143"/>
    <mergeCell ref="AF143:AI143"/>
    <mergeCell ref="AJ143:AM143"/>
    <mergeCell ref="AN143:AP143"/>
    <mergeCell ref="AQ143:AT143"/>
    <mergeCell ref="AU143:AY143"/>
    <mergeCell ref="AZ143:BC143"/>
    <mergeCell ref="B143:C143"/>
    <mergeCell ref="D143:F143"/>
    <mergeCell ref="G143:J143"/>
    <mergeCell ref="K143:O143"/>
    <mergeCell ref="P143:S143"/>
    <mergeCell ref="T143:W143"/>
    <mergeCell ref="X143:AA143"/>
    <mergeCell ref="B145:C145"/>
    <mergeCell ref="D145:F145"/>
    <mergeCell ref="G145:J145"/>
    <mergeCell ref="K145:O145"/>
    <mergeCell ref="P145:S145"/>
    <mergeCell ref="T145:W145"/>
    <mergeCell ref="X145:AA145"/>
    <mergeCell ref="BL145:BN145"/>
    <mergeCell ref="BO145:BR145"/>
    <mergeCell ref="BS145:BW145"/>
    <mergeCell ref="BX145:BZ145"/>
    <mergeCell ref="CA145:CC145"/>
    <mergeCell ref="BD144:BG144"/>
    <mergeCell ref="BH144:BK144"/>
    <mergeCell ref="BL144:BN144"/>
    <mergeCell ref="BO144:BR144"/>
    <mergeCell ref="BS144:BW144"/>
    <mergeCell ref="BX144:BZ144"/>
    <mergeCell ref="CA144:CC144"/>
    <mergeCell ref="AB147:AE147"/>
    <mergeCell ref="AF147:AI147"/>
    <mergeCell ref="AJ147:AM147"/>
    <mergeCell ref="AN147:AP147"/>
    <mergeCell ref="AQ147:AT147"/>
    <mergeCell ref="AU147:AY147"/>
    <mergeCell ref="AZ147:BC147"/>
    <mergeCell ref="B147:C147"/>
    <mergeCell ref="D147:F147"/>
    <mergeCell ref="G147:J147"/>
    <mergeCell ref="K147:O147"/>
    <mergeCell ref="P147:S147"/>
    <mergeCell ref="T147:W147"/>
    <mergeCell ref="X147:AA147"/>
    <mergeCell ref="BD145:BG145"/>
    <mergeCell ref="BH145:BK145"/>
    <mergeCell ref="AB145:AE145"/>
    <mergeCell ref="AF145:AI145"/>
    <mergeCell ref="AJ145:AM145"/>
    <mergeCell ref="AN145:AP145"/>
    <mergeCell ref="AQ145:AT145"/>
    <mergeCell ref="AU145:AY145"/>
    <mergeCell ref="AZ145:BC145"/>
    <mergeCell ref="BD146:BG146"/>
    <mergeCell ref="BH146:BK146"/>
    <mergeCell ref="BL146:BN146"/>
    <mergeCell ref="BO146:BR146"/>
    <mergeCell ref="BS146:BW146"/>
    <mergeCell ref="BX146:BZ146"/>
    <mergeCell ref="CA146:CC146"/>
    <mergeCell ref="AB146:AE146"/>
    <mergeCell ref="AF146:AI146"/>
    <mergeCell ref="AJ146:AM146"/>
    <mergeCell ref="AN146:AP146"/>
    <mergeCell ref="AQ146:AT146"/>
    <mergeCell ref="AU146:AY146"/>
    <mergeCell ref="AZ146:BC146"/>
    <mergeCell ref="B146:C146"/>
    <mergeCell ref="D146:F146"/>
    <mergeCell ref="G146:J146"/>
    <mergeCell ref="K146:O146"/>
    <mergeCell ref="P146:S146"/>
    <mergeCell ref="T146:W146"/>
    <mergeCell ref="X146:AA146"/>
    <mergeCell ref="BD147:BG147"/>
    <mergeCell ref="BH147:BK147"/>
    <mergeCell ref="BL147:BN147"/>
    <mergeCell ref="BO147:BR147"/>
    <mergeCell ref="BS147:BW147"/>
    <mergeCell ref="BX147:BZ147"/>
    <mergeCell ref="CA147:CC147"/>
    <mergeCell ref="B148:C148"/>
    <mergeCell ref="D148:F148"/>
    <mergeCell ref="G148:J148"/>
    <mergeCell ref="K148:O148"/>
    <mergeCell ref="P148:S148"/>
    <mergeCell ref="T148:W148"/>
    <mergeCell ref="X148:AA148"/>
    <mergeCell ref="AB156:AE156"/>
    <mergeCell ref="AF156:AI156"/>
    <mergeCell ref="AJ156:AM156"/>
    <mergeCell ref="AN156:AP156"/>
    <mergeCell ref="AQ156:AT156"/>
    <mergeCell ref="AU156:AY156"/>
    <mergeCell ref="AZ156:BC156"/>
    <mergeCell ref="B156:C156"/>
    <mergeCell ref="D156:F156"/>
    <mergeCell ref="G156:J156"/>
    <mergeCell ref="K156:O156"/>
    <mergeCell ref="P156:S156"/>
    <mergeCell ref="T156:W156"/>
    <mergeCell ref="X156:AA156"/>
    <mergeCell ref="BD154:BG154"/>
    <mergeCell ref="BH154:BK154"/>
    <mergeCell ref="AB154:AE154"/>
    <mergeCell ref="AF154:AI154"/>
    <mergeCell ref="AJ154:AM154"/>
    <mergeCell ref="AN154:AP154"/>
    <mergeCell ref="AQ154:AT154"/>
    <mergeCell ref="AU154:AY154"/>
    <mergeCell ref="AZ154:BC154"/>
    <mergeCell ref="BD155:BG155"/>
    <mergeCell ref="BH155:BK155"/>
    <mergeCell ref="BL155:BN155"/>
    <mergeCell ref="BO155:BR155"/>
    <mergeCell ref="BS155:BW155"/>
    <mergeCell ref="BX155:BZ155"/>
    <mergeCell ref="CA155:CC155"/>
    <mergeCell ref="AB155:AE155"/>
    <mergeCell ref="AF155:AI155"/>
    <mergeCell ref="AJ155:AM155"/>
    <mergeCell ref="AN155:AP155"/>
    <mergeCell ref="AQ155:AT155"/>
    <mergeCell ref="AU155:AY155"/>
    <mergeCell ref="AZ155:BC155"/>
    <mergeCell ref="B155:C155"/>
    <mergeCell ref="D155:F155"/>
    <mergeCell ref="G155:J155"/>
    <mergeCell ref="K155:O155"/>
    <mergeCell ref="P155:S155"/>
    <mergeCell ref="T155:W155"/>
    <mergeCell ref="X155:AA155"/>
    <mergeCell ref="B157:C157"/>
    <mergeCell ref="D157:F157"/>
    <mergeCell ref="G157:J157"/>
    <mergeCell ref="K157:O157"/>
    <mergeCell ref="P157:S157"/>
    <mergeCell ref="T157:W157"/>
    <mergeCell ref="X157:AA157"/>
    <mergeCell ref="BL157:BN157"/>
    <mergeCell ref="BO157:BR157"/>
    <mergeCell ref="BS157:BW157"/>
    <mergeCell ref="BX157:BZ157"/>
    <mergeCell ref="CA157:CC157"/>
    <mergeCell ref="CJ160:DA160"/>
    <mergeCell ref="DB160:DJ160"/>
    <mergeCell ref="BD156:BG156"/>
    <mergeCell ref="BH156:BK156"/>
    <mergeCell ref="BL156:BN156"/>
    <mergeCell ref="BO156:BR156"/>
    <mergeCell ref="BS156:BW156"/>
    <mergeCell ref="BX156:BZ156"/>
    <mergeCell ref="CA156:CC156"/>
    <mergeCell ref="BR161:BT161"/>
    <mergeCell ref="BU161:BW161"/>
    <mergeCell ref="AW161:AY161"/>
    <mergeCell ref="AZ161:BB161"/>
    <mergeCell ref="BC161:BE161"/>
    <mergeCell ref="BF161:BH161"/>
    <mergeCell ref="BI161:BK161"/>
    <mergeCell ref="BL161:BN161"/>
    <mergeCell ref="BO161:BQ161"/>
    <mergeCell ref="CS161:CU161"/>
    <mergeCell ref="CV161:CX161"/>
    <mergeCell ref="CY161:DA161"/>
    <mergeCell ref="DB161:DD161"/>
    <mergeCell ref="DE161:DG161"/>
    <mergeCell ref="DH161:DJ161"/>
    <mergeCell ref="BX161:BZ161"/>
    <mergeCell ref="CA161:CC161"/>
    <mergeCell ref="CD161:CF161"/>
    <mergeCell ref="CG161:CI161"/>
    <mergeCell ref="CJ161:CL161"/>
    <mergeCell ref="CM161:CO161"/>
    <mergeCell ref="CP161:CR161"/>
    <mergeCell ref="BD157:BG157"/>
    <mergeCell ref="BH157:BK157"/>
    <mergeCell ref="AB157:AE157"/>
    <mergeCell ref="AF157:AI157"/>
    <mergeCell ref="AJ157:AM157"/>
    <mergeCell ref="AN157:AP157"/>
    <mergeCell ref="AQ157:AT157"/>
    <mergeCell ref="AU157:AY157"/>
    <mergeCell ref="AZ157:BC157"/>
    <mergeCell ref="BD158:BG158"/>
    <mergeCell ref="BH158:BK158"/>
    <mergeCell ref="BL158:BN158"/>
    <mergeCell ref="BO158:BR158"/>
    <mergeCell ref="BS158:BW158"/>
    <mergeCell ref="BX158:BZ158"/>
    <mergeCell ref="CA158:CC158"/>
    <mergeCell ref="AB158:AE158"/>
    <mergeCell ref="AF158:AI158"/>
    <mergeCell ref="AJ158:AM158"/>
    <mergeCell ref="AN158:AP158"/>
    <mergeCell ref="AQ158:AT158"/>
    <mergeCell ref="AU158:AY158"/>
    <mergeCell ref="AZ158:BC158"/>
    <mergeCell ref="B158:C158"/>
    <mergeCell ref="D158:F158"/>
    <mergeCell ref="G158:J158"/>
    <mergeCell ref="K158:O158"/>
    <mergeCell ref="P158:S158"/>
    <mergeCell ref="T158:W158"/>
    <mergeCell ref="X158:AA158"/>
    <mergeCell ref="AH160:AY160"/>
    <mergeCell ref="AZ160:BH160"/>
    <mergeCell ref="BI160:BZ160"/>
    <mergeCell ref="CA160:CI160"/>
    <mergeCell ref="S161:U161"/>
    <mergeCell ref="V161:X161"/>
    <mergeCell ref="AH161:AJ161"/>
    <mergeCell ref="AK161:AM161"/>
    <mergeCell ref="AN161:AP161"/>
    <mergeCell ref="AQ161:AS161"/>
    <mergeCell ref="AT161:AV161"/>
    <mergeCell ref="DB162:DD162"/>
    <mergeCell ref="DE162:DG162"/>
    <mergeCell ref="DH162:DJ162"/>
    <mergeCell ref="CG162:CI162"/>
    <mergeCell ref="CJ162:CL162"/>
    <mergeCell ref="CM162:CO162"/>
    <mergeCell ref="CP162:CR162"/>
    <mergeCell ref="CS162:CU162"/>
    <mergeCell ref="CV162:CX162"/>
    <mergeCell ref="CY162:DA162"/>
    <mergeCell ref="D159:F159"/>
    <mergeCell ref="G159:J159"/>
    <mergeCell ref="K159:O159"/>
    <mergeCell ref="P159:S159"/>
    <mergeCell ref="T159:W159"/>
    <mergeCell ref="X159:AA159"/>
    <mergeCell ref="P160:AG160"/>
    <mergeCell ref="Y161:AA161"/>
    <mergeCell ref="AB161:AD161"/>
    <mergeCell ref="AE161:AG161"/>
    <mergeCell ref="B159:C159"/>
    <mergeCell ref="B161:C161"/>
    <mergeCell ref="D161:F161"/>
    <mergeCell ref="G161:I161"/>
    <mergeCell ref="J161:L161"/>
    <mergeCell ref="M161:O161"/>
    <mergeCell ref="P161:R161"/>
    <mergeCell ref="V162:X162"/>
    <mergeCell ref="Y162:AA162"/>
    <mergeCell ref="AB162:AD162"/>
    <mergeCell ref="AE162:AG162"/>
    <mergeCell ref="AH162:AJ162"/>
    <mergeCell ref="AK162:AM162"/>
    <mergeCell ref="AN162:AP162"/>
    <mergeCell ref="AQ162:AS162"/>
    <mergeCell ref="AT162:AV162"/>
    <mergeCell ref="AW162:AY162"/>
    <mergeCell ref="AZ162:BB162"/>
    <mergeCell ref="BC162:BE162"/>
    <mergeCell ref="BF162:BH162"/>
    <mergeCell ref="BI162:BK162"/>
    <mergeCell ref="BL162:BN162"/>
    <mergeCell ref="BO162:BQ162"/>
    <mergeCell ref="BR162:BT162"/>
    <mergeCell ref="BU162:BW162"/>
    <mergeCell ref="BX162:BZ162"/>
    <mergeCell ref="CA162:CC162"/>
    <mergeCell ref="CD162:CF162"/>
    <mergeCell ref="B162:C162"/>
    <mergeCell ref="D162:F162"/>
    <mergeCell ref="G162:I162"/>
    <mergeCell ref="J162:L162"/>
    <mergeCell ref="M162:O162"/>
    <mergeCell ref="P162:R162"/>
    <mergeCell ref="S162:U162"/>
    <mergeCell ref="BR164:BT164"/>
    <mergeCell ref="BU164:BW164"/>
    <mergeCell ref="AW164:AY164"/>
    <mergeCell ref="AZ164:BB164"/>
    <mergeCell ref="BC164:BE164"/>
    <mergeCell ref="BF164:BH164"/>
    <mergeCell ref="BI164:BK164"/>
    <mergeCell ref="BL164:BN164"/>
    <mergeCell ref="BO164:BQ164"/>
    <mergeCell ref="V168:X168"/>
    <mergeCell ref="Y168:AA168"/>
    <mergeCell ref="AB168:AD168"/>
    <mergeCell ref="AE168:AG168"/>
    <mergeCell ref="AH168:AJ168"/>
    <mergeCell ref="AK168:AM168"/>
    <mergeCell ref="AN168:AP168"/>
    <mergeCell ref="AQ168:AS168"/>
    <mergeCell ref="AT168:AV168"/>
    <mergeCell ref="AW168:AY168"/>
    <mergeCell ref="AZ168:BB168"/>
    <mergeCell ref="BC168:BE168"/>
    <mergeCell ref="BF168:BH168"/>
    <mergeCell ref="BI168:BK168"/>
    <mergeCell ref="BL168:BN168"/>
    <mergeCell ref="BO168:BQ168"/>
    <mergeCell ref="BR168:BT168"/>
    <mergeCell ref="BU168:BW168"/>
    <mergeCell ref="BX168:BZ168"/>
    <mergeCell ref="CA168:CC168"/>
    <mergeCell ref="CD168:CF168"/>
    <mergeCell ref="DB168:DD168"/>
    <mergeCell ref="DE168:DG168"/>
    <mergeCell ref="DH168:DJ168"/>
    <mergeCell ref="CG168:CI168"/>
    <mergeCell ref="CJ168:CL168"/>
    <mergeCell ref="CM168:CO168"/>
    <mergeCell ref="CP168:CR168"/>
    <mergeCell ref="CS168:CU168"/>
    <mergeCell ref="CV168:CX168"/>
    <mergeCell ref="CY168:DA168"/>
    <mergeCell ref="V167:X167"/>
    <mergeCell ref="Y167:AA167"/>
    <mergeCell ref="AB167:AD167"/>
    <mergeCell ref="AE167:AG167"/>
    <mergeCell ref="AH167:AJ167"/>
    <mergeCell ref="AK167:AM167"/>
    <mergeCell ref="AN167:AP167"/>
    <mergeCell ref="B167:C167"/>
    <mergeCell ref="D167:F167"/>
    <mergeCell ref="G167:I167"/>
    <mergeCell ref="J167:L167"/>
    <mergeCell ref="M167:O167"/>
    <mergeCell ref="P167:R167"/>
    <mergeCell ref="S167:U167"/>
    <mergeCell ref="DB169:DD169"/>
    <mergeCell ref="DE169:DG169"/>
    <mergeCell ref="DH169:DJ169"/>
    <mergeCell ref="CY170:DA170"/>
    <mergeCell ref="DB170:DD170"/>
    <mergeCell ref="DE170:DG170"/>
    <mergeCell ref="DH170:DJ170"/>
    <mergeCell ref="CG169:CI169"/>
    <mergeCell ref="CJ169:CL169"/>
    <mergeCell ref="CM169:CO169"/>
    <mergeCell ref="CP169:CR169"/>
    <mergeCell ref="CS169:CU169"/>
    <mergeCell ref="CV169:CX169"/>
    <mergeCell ref="CY169:DA169"/>
    <mergeCell ref="B170:C170"/>
    <mergeCell ref="D170:F170"/>
    <mergeCell ref="G170:I170"/>
    <mergeCell ref="J170:L170"/>
    <mergeCell ref="M170:O170"/>
    <mergeCell ref="P170:R170"/>
    <mergeCell ref="S170:U170"/>
    <mergeCell ref="AQ169:AS169"/>
    <mergeCell ref="AT169:AV169"/>
    <mergeCell ref="AW169:AY169"/>
    <mergeCell ref="AZ169:BB169"/>
    <mergeCell ref="BC169:BE169"/>
    <mergeCell ref="BF169:BH169"/>
    <mergeCell ref="BI169:BK169"/>
    <mergeCell ref="BL169:BN169"/>
    <mergeCell ref="BO169:BQ169"/>
    <mergeCell ref="BR169:BT169"/>
    <mergeCell ref="BU169:BW169"/>
    <mergeCell ref="BX169:BZ169"/>
    <mergeCell ref="CA169:CC169"/>
    <mergeCell ref="CD169:CF169"/>
    <mergeCell ref="CS172:CU172"/>
    <mergeCell ref="CV172:CX172"/>
    <mergeCell ref="BX172:BZ172"/>
    <mergeCell ref="CA172:CC172"/>
    <mergeCell ref="CD172:CF172"/>
    <mergeCell ref="CG172:CI172"/>
    <mergeCell ref="CJ172:CL172"/>
    <mergeCell ref="CM172:CO172"/>
    <mergeCell ref="CP172:CR172"/>
    <mergeCell ref="AQ170:AS170"/>
    <mergeCell ref="AT170:AV170"/>
    <mergeCell ref="V170:X170"/>
    <mergeCell ref="Y170:AA170"/>
    <mergeCell ref="AB170:AD170"/>
    <mergeCell ref="AE170:AG170"/>
    <mergeCell ref="AH170:AJ170"/>
    <mergeCell ref="AK170:AM170"/>
    <mergeCell ref="AN170:AP170"/>
    <mergeCell ref="DB171:DD171"/>
    <mergeCell ref="DE171:DG171"/>
    <mergeCell ref="DH171:DJ171"/>
    <mergeCell ref="CY172:DA172"/>
    <mergeCell ref="DB172:DD172"/>
    <mergeCell ref="DE172:DG172"/>
    <mergeCell ref="DH172:DJ172"/>
    <mergeCell ref="CG171:CI171"/>
    <mergeCell ref="CJ171:CL171"/>
    <mergeCell ref="CM171:CO171"/>
    <mergeCell ref="CP171:CR171"/>
    <mergeCell ref="CS171:CU171"/>
    <mergeCell ref="CV171:CX171"/>
    <mergeCell ref="CY171:DA171"/>
    <mergeCell ref="B172:C172"/>
    <mergeCell ref="D172:F172"/>
    <mergeCell ref="G172:I172"/>
    <mergeCell ref="J172:L172"/>
    <mergeCell ref="M172:O172"/>
    <mergeCell ref="P172:R172"/>
    <mergeCell ref="S172:U172"/>
    <mergeCell ref="AQ171:AS171"/>
    <mergeCell ref="AT171:AV171"/>
    <mergeCell ref="AW171:AY171"/>
    <mergeCell ref="AZ171:BB171"/>
    <mergeCell ref="BC171:BE171"/>
    <mergeCell ref="BF171:BH171"/>
    <mergeCell ref="BI171:BK171"/>
    <mergeCell ref="BL171:BN171"/>
    <mergeCell ref="BO171:BQ171"/>
    <mergeCell ref="BR171:BT171"/>
    <mergeCell ref="BU171:BW171"/>
    <mergeCell ref="BX171:BZ171"/>
    <mergeCell ref="CA171:CC171"/>
    <mergeCell ref="CD171:CF171"/>
    <mergeCell ref="AQ166:AS166"/>
    <mergeCell ref="AT166:AV166"/>
    <mergeCell ref="V166:X166"/>
    <mergeCell ref="Y166:AA166"/>
    <mergeCell ref="AB166:AD166"/>
    <mergeCell ref="AE166:AG166"/>
    <mergeCell ref="AH166:AJ166"/>
    <mergeCell ref="AK166:AM166"/>
    <mergeCell ref="AN166:AP166"/>
    <mergeCell ref="AQ167:AS167"/>
    <mergeCell ref="AT167:AV167"/>
    <mergeCell ref="AW167:AY167"/>
    <mergeCell ref="AZ167:BB167"/>
    <mergeCell ref="BC167:BE167"/>
    <mergeCell ref="BF167:BH167"/>
    <mergeCell ref="BI167:BK167"/>
    <mergeCell ref="BL167:BN167"/>
    <mergeCell ref="BO167:BQ167"/>
    <mergeCell ref="BR167:BT167"/>
    <mergeCell ref="BU167:BW167"/>
    <mergeCell ref="BX167:BZ167"/>
    <mergeCell ref="CA167:CC167"/>
    <mergeCell ref="CD167:CF167"/>
    <mergeCell ref="DB167:DD167"/>
    <mergeCell ref="DE167:DG167"/>
    <mergeCell ref="DH167:DJ167"/>
    <mergeCell ref="CG167:CI167"/>
    <mergeCell ref="CJ167:CL167"/>
    <mergeCell ref="CM167:CO167"/>
    <mergeCell ref="CP167:CR167"/>
    <mergeCell ref="CS167:CU167"/>
    <mergeCell ref="CV167:CX167"/>
    <mergeCell ref="CY167:DA167"/>
    <mergeCell ref="B168:C168"/>
    <mergeCell ref="D168:F168"/>
    <mergeCell ref="G168:I168"/>
    <mergeCell ref="J168:L168"/>
    <mergeCell ref="M168:O168"/>
    <mergeCell ref="P168:R168"/>
    <mergeCell ref="S168:U168"/>
    <mergeCell ref="V169:X169"/>
    <mergeCell ref="Y169:AA169"/>
    <mergeCell ref="AB169:AD169"/>
    <mergeCell ref="AE169:AG169"/>
    <mergeCell ref="AH169:AJ169"/>
    <mergeCell ref="AK169:AM169"/>
    <mergeCell ref="AN169:AP169"/>
    <mergeCell ref="B169:C169"/>
    <mergeCell ref="D169:F169"/>
    <mergeCell ref="G169:I169"/>
    <mergeCell ref="J169:L169"/>
    <mergeCell ref="M169:O169"/>
    <mergeCell ref="P169:R169"/>
    <mergeCell ref="S169:U169"/>
    <mergeCell ref="BR170:BT170"/>
    <mergeCell ref="BU170:BW170"/>
    <mergeCell ref="AW170:AY170"/>
    <mergeCell ref="AZ170:BB170"/>
    <mergeCell ref="BC170:BE170"/>
    <mergeCell ref="BF170:BH170"/>
    <mergeCell ref="BI170:BK170"/>
    <mergeCell ref="BL170:BN170"/>
    <mergeCell ref="BO170:BQ170"/>
    <mergeCell ref="CS170:CU170"/>
    <mergeCell ref="CV170:CX170"/>
    <mergeCell ref="BX170:BZ170"/>
    <mergeCell ref="CA170:CC170"/>
    <mergeCell ref="CD170:CF170"/>
    <mergeCell ref="CG170:CI170"/>
    <mergeCell ref="CJ170:CL170"/>
    <mergeCell ref="CM170:CO170"/>
    <mergeCell ref="CP170:CR170"/>
    <mergeCell ref="V171:X171"/>
    <mergeCell ref="Y171:AA171"/>
    <mergeCell ref="AB171:AD171"/>
    <mergeCell ref="AE171:AG171"/>
    <mergeCell ref="AH171:AJ171"/>
    <mergeCell ref="AK171:AM171"/>
    <mergeCell ref="AN171:AP171"/>
    <mergeCell ref="B171:C171"/>
    <mergeCell ref="D171:F171"/>
    <mergeCell ref="G171:I171"/>
    <mergeCell ref="J171:L171"/>
    <mergeCell ref="M171:O171"/>
    <mergeCell ref="P171:R171"/>
    <mergeCell ref="S171:U171"/>
    <mergeCell ref="BR172:BT172"/>
    <mergeCell ref="BU172:BW172"/>
    <mergeCell ref="AW172:AY172"/>
    <mergeCell ref="AZ172:BB172"/>
    <mergeCell ref="BC172:BE172"/>
    <mergeCell ref="BF172:BH172"/>
    <mergeCell ref="BI172:BK172"/>
    <mergeCell ref="BL172:BN172"/>
    <mergeCell ref="BO172:BQ172"/>
    <mergeCell ref="V174:X174"/>
    <mergeCell ref="Y174:AA174"/>
    <mergeCell ref="AB174:AD174"/>
    <mergeCell ref="AE174:AG174"/>
    <mergeCell ref="AH174:AJ174"/>
    <mergeCell ref="AK174:AM174"/>
    <mergeCell ref="AN174:AP174"/>
    <mergeCell ref="AQ174:AS174"/>
    <mergeCell ref="AT174:AV174"/>
    <mergeCell ref="AW174:AY174"/>
    <mergeCell ref="AZ174:BB174"/>
    <mergeCell ref="BC174:BE174"/>
    <mergeCell ref="BF174:BH174"/>
    <mergeCell ref="BI174:BK174"/>
    <mergeCell ref="BL174:BN174"/>
    <mergeCell ref="BO174:BQ174"/>
    <mergeCell ref="BR174:BT174"/>
    <mergeCell ref="BU174:BW174"/>
    <mergeCell ref="BX174:BZ174"/>
    <mergeCell ref="CA174:CC174"/>
    <mergeCell ref="CD174:CF174"/>
    <mergeCell ref="DB174:DD174"/>
    <mergeCell ref="DE174:DG174"/>
    <mergeCell ref="DH174:DJ174"/>
    <mergeCell ref="CG174:CI174"/>
    <mergeCell ref="CJ174:CL174"/>
    <mergeCell ref="CM174:CO174"/>
    <mergeCell ref="CP174:CR174"/>
    <mergeCell ref="CS174:CU174"/>
    <mergeCell ref="CV174:CX174"/>
    <mergeCell ref="CY174:DA174"/>
    <mergeCell ref="V173:X173"/>
    <mergeCell ref="Y173:AA173"/>
    <mergeCell ref="AB173:AD173"/>
    <mergeCell ref="AE173:AG173"/>
    <mergeCell ref="AH173:AJ173"/>
    <mergeCell ref="AK173:AM173"/>
    <mergeCell ref="AN173:AP173"/>
    <mergeCell ref="B173:C173"/>
    <mergeCell ref="D173:F173"/>
    <mergeCell ref="G173:I173"/>
    <mergeCell ref="J173:L173"/>
    <mergeCell ref="M173:O173"/>
    <mergeCell ref="P173:R173"/>
    <mergeCell ref="S173:U173"/>
    <mergeCell ref="DB175:DD175"/>
    <mergeCell ref="DE175:DG175"/>
    <mergeCell ref="DH175:DJ175"/>
    <mergeCell ref="CY176:DA176"/>
    <mergeCell ref="DB176:DD176"/>
    <mergeCell ref="DE176:DG176"/>
    <mergeCell ref="DH176:DJ176"/>
    <mergeCell ref="CG175:CI175"/>
    <mergeCell ref="CJ175:CL175"/>
    <mergeCell ref="CM175:CO175"/>
    <mergeCell ref="CP175:CR175"/>
    <mergeCell ref="CS175:CU175"/>
    <mergeCell ref="CV175:CX175"/>
    <mergeCell ref="CY175:DA175"/>
    <mergeCell ref="B176:C176"/>
    <mergeCell ref="D176:F176"/>
    <mergeCell ref="G176:I176"/>
    <mergeCell ref="J176:L176"/>
    <mergeCell ref="M176:O176"/>
    <mergeCell ref="P176:R176"/>
    <mergeCell ref="S176:U176"/>
    <mergeCell ref="AQ175:AS175"/>
    <mergeCell ref="AT175:AV175"/>
    <mergeCell ref="AW175:AY175"/>
    <mergeCell ref="AZ175:BB175"/>
    <mergeCell ref="BC175:BE175"/>
    <mergeCell ref="BF175:BH175"/>
    <mergeCell ref="BI175:BK175"/>
    <mergeCell ref="BL175:BN175"/>
    <mergeCell ref="BO175:BQ175"/>
    <mergeCell ref="BR175:BT175"/>
    <mergeCell ref="BU175:BW175"/>
    <mergeCell ref="BX175:BZ175"/>
    <mergeCell ref="CA175:CC175"/>
    <mergeCell ref="CD175:CF175"/>
    <mergeCell ref="CS178:CU178"/>
    <mergeCell ref="CV178:CX178"/>
    <mergeCell ref="BX178:BZ178"/>
    <mergeCell ref="CA178:CC178"/>
    <mergeCell ref="CD178:CF178"/>
    <mergeCell ref="CG178:CI178"/>
    <mergeCell ref="CJ178:CL178"/>
    <mergeCell ref="CM178:CO178"/>
    <mergeCell ref="CP178:CR178"/>
    <mergeCell ref="AQ176:AS176"/>
    <mergeCell ref="AT176:AV176"/>
    <mergeCell ref="V176:X176"/>
    <mergeCell ref="Y176:AA176"/>
    <mergeCell ref="AB176:AD176"/>
    <mergeCell ref="AE176:AG176"/>
    <mergeCell ref="AH176:AJ176"/>
    <mergeCell ref="AK176:AM176"/>
    <mergeCell ref="AN176:AP176"/>
    <mergeCell ref="DB177:DD177"/>
    <mergeCell ref="DE177:DG177"/>
    <mergeCell ref="DH177:DJ177"/>
    <mergeCell ref="CY178:DA178"/>
    <mergeCell ref="DB178:DD178"/>
    <mergeCell ref="DE178:DG178"/>
    <mergeCell ref="DH178:DJ178"/>
    <mergeCell ref="CG177:CI177"/>
    <mergeCell ref="CJ177:CL177"/>
    <mergeCell ref="CM177:CO177"/>
    <mergeCell ref="CP177:CR177"/>
    <mergeCell ref="CS177:CU177"/>
    <mergeCell ref="CV177:CX177"/>
    <mergeCell ref="CY177:DA177"/>
    <mergeCell ref="B178:C178"/>
    <mergeCell ref="D178:F178"/>
    <mergeCell ref="G178:I178"/>
    <mergeCell ref="J178:L178"/>
    <mergeCell ref="M178:O178"/>
    <mergeCell ref="P178:R178"/>
    <mergeCell ref="S178:U178"/>
    <mergeCell ref="AQ177:AS177"/>
    <mergeCell ref="AT177:AV177"/>
    <mergeCell ref="AW177:AY177"/>
    <mergeCell ref="AZ177:BB177"/>
    <mergeCell ref="BC177:BE177"/>
    <mergeCell ref="BF177:BH177"/>
    <mergeCell ref="BI177:BK177"/>
    <mergeCell ref="BL177:BN177"/>
    <mergeCell ref="BO177:BQ177"/>
    <mergeCell ref="BR177:BT177"/>
    <mergeCell ref="BU177:BW177"/>
    <mergeCell ref="BX177:BZ177"/>
    <mergeCell ref="CA177:CC177"/>
    <mergeCell ref="CD177:CF177"/>
    <mergeCell ref="AQ172:AS172"/>
    <mergeCell ref="AT172:AV172"/>
    <mergeCell ref="V172:X172"/>
    <mergeCell ref="Y172:AA172"/>
    <mergeCell ref="AB172:AD172"/>
    <mergeCell ref="AE172:AG172"/>
    <mergeCell ref="AH172:AJ172"/>
    <mergeCell ref="AK172:AM172"/>
    <mergeCell ref="AN172:AP172"/>
    <mergeCell ref="AQ173:AS173"/>
    <mergeCell ref="AT173:AV173"/>
    <mergeCell ref="AW173:AY173"/>
    <mergeCell ref="AZ173:BB173"/>
    <mergeCell ref="BC173:BE173"/>
    <mergeCell ref="BF173:BH173"/>
    <mergeCell ref="BI173:BK173"/>
    <mergeCell ref="BL173:BN173"/>
    <mergeCell ref="BO173:BQ173"/>
    <mergeCell ref="BR173:BT173"/>
    <mergeCell ref="BU173:BW173"/>
    <mergeCell ref="BX173:BZ173"/>
    <mergeCell ref="CA173:CC173"/>
    <mergeCell ref="CD173:CF173"/>
    <mergeCell ref="DB173:DD173"/>
    <mergeCell ref="DE173:DG173"/>
    <mergeCell ref="DH173:DJ173"/>
    <mergeCell ref="CG173:CI173"/>
    <mergeCell ref="CJ173:CL173"/>
    <mergeCell ref="CM173:CO173"/>
    <mergeCell ref="CP173:CR173"/>
    <mergeCell ref="CS173:CU173"/>
    <mergeCell ref="CV173:CX173"/>
    <mergeCell ref="CY173:DA173"/>
    <mergeCell ref="B174:C174"/>
    <mergeCell ref="D174:F174"/>
    <mergeCell ref="G174:I174"/>
    <mergeCell ref="J174:L174"/>
    <mergeCell ref="M174:O174"/>
    <mergeCell ref="P174:R174"/>
    <mergeCell ref="S174:U174"/>
    <mergeCell ref="V175:X175"/>
    <mergeCell ref="Y175:AA175"/>
    <mergeCell ref="AB175:AD175"/>
    <mergeCell ref="AE175:AG175"/>
    <mergeCell ref="AH175:AJ175"/>
    <mergeCell ref="AK175:AM175"/>
    <mergeCell ref="AN175:AP175"/>
    <mergeCell ref="B175:C175"/>
    <mergeCell ref="D175:F175"/>
    <mergeCell ref="G175:I175"/>
    <mergeCell ref="J175:L175"/>
    <mergeCell ref="M175:O175"/>
    <mergeCell ref="P175:R175"/>
    <mergeCell ref="S175:U175"/>
    <mergeCell ref="BR176:BT176"/>
    <mergeCell ref="BU176:BW176"/>
    <mergeCell ref="AW176:AY176"/>
    <mergeCell ref="AZ176:BB176"/>
    <mergeCell ref="BC176:BE176"/>
    <mergeCell ref="BF176:BH176"/>
    <mergeCell ref="BI176:BK176"/>
    <mergeCell ref="BL176:BN176"/>
    <mergeCell ref="BO176:BQ176"/>
    <mergeCell ref="CS176:CU176"/>
    <mergeCell ref="CV176:CX176"/>
    <mergeCell ref="BX176:BZ176"/>
    <mergeCell ref="CA176:CC176"/>
    <mergeCell ref="CD176:CF176"/>
    <mergeCell ref="CG176:CI176"/>
    <mergeCell ref="CJ176:CL176"/>
    <mergeCell ref="CM176:CO176"/>
    <mergeCell ref="CP176:CR176"/>
    <mergeCell ref="V177:X177"/>
    <mergeCell ref="Y177:AA177"/>
    <mergeCell ref="AB177:AD177"/>
    <mergeCell ref="AE177:AG177"/>
    <mergeCell ref="AH177:AJ177"/>
    <mergeCell ref="AK177:AM177"/>
    <mergeCell ref="AN177:AP177"/>
    <mergeCell ref="B177:C177"/>
    <mergeCell ref="D177:F177"/>
    <mergeCell ref="G177:I177"/>
    <mergeCell ref="J177:L177"/>
    <mergeCell ref="M177:O177"/>
    <mergeCell ref="P177:R177"/>
    <mergeCell ref="S177:U177"/>
    <mergeCell ref="BR178:BT178"/>
    <mergeCell ref="BU178:BW178"/>
    <mergeCell ref="AW178:AY178"/>
    <mergeCell ref="AZ178:BB178"/>
    <mergeCell ref="BC178:BE178"/>
    <mergeCell ref="BF178:BH178"/>
    <mergeCell ref="BI178:BK178"/>
    <mergeCell ref="BL178:BN178"/>
    <mergeCell ref="BO178:BQ178"/>
    <mergeCell ref="V180:X180"/>
    <mergeCell ref="Y180:AA180"/>
    <mergeCell ref="AB180:AD180"/>
    <mergeCell ref="AE180:AG180"/>
    <mergeCell ref="AH180:AJ180"/>
    <mergeCell ref="AK180:AM180"/>
    <mergeCell ref="AN180:AP180"/>
    <mergeCell ref="AQ180:AS180"/>
    <mergeCell ref="AT180:AV180"/>
    <mergeCell ref="AW180:AY180"/>
    <mergeCell ref="AZ180:BB180"/>
    <mergeCell ref="BC180:BE180"/>
    <mergeCell ref="BF180:BH180"/>
    <mergeCell ref="BI180:BK180"/>
    <mergeCell ref="BL180:BN180"/>
    <mergeCell ref="BO180:BQ180"/>
    <mergeCell ref="BR180:BT180"/>
    <mergeCell ref="BU180:BW180"/>
    <mergeCell ref="BX180:BZ180"/>
    <mergeCell ref="CA180:CC180"/>
    <mergeCell ref="CD180:CF180"/>
    <mergeCell ref="DB180:DD180"/>
    <mergeCell ref="DE180:DG180"/>
    <mergeCell ref="DH180:DJ180"/>
    <mergeCell ref="CG180:CI180"/>
    <mergeCell ref="CJ180:CL180"/>
    <mergeCell ref="CM180:CO180"/>
    <mergeCell ref="CP180:CR180"/>
    <mergeCell ref="CS180:CU180"/>
    <mergeCell ref="CV180:CX180"/>
    <mergeCell ref="CY180:DA180"/>
    <mergeCell ref="V179:X179"/>
    <mergeCell ref="Y179:AA179"/>
    <mergeCell ref="AB179:AD179"/>
    <mergeCell ref="AE179:AG179"/>
    <mergeCell ref="AH179:AJ179"/>
    <mergeCell ref="AK179:AM179"/>
    <mergeCell ref="AN179:AP179"/>
    <mergeCell ref="B179:C179"/>
    <mergeCell ref="D179:F179"/>
    <mergeCell ref="G179:I179"/>
    <mergeCell ref="J179:L179"/>
    <mergeCell ref="M179:O179"/>
    <mergeCell ref="P179:R179"/>
    <mergeCell ref="S179:U179"/>
    <mergeCell ref="DB181:DD181"/>
    <mergeCell ref="DE181:DG181"/>
    <mergeCell ref="DH181:DJ181"/>
    <mergeCell ref="CY182:DA182"/>
    <mergeCell ref="DB182:DD182"/>
    <mergeCell ref="DE182:DG182"/>
    <mergeCell ref="DH182:DJ182"/>
    <mergeCell ref="CG181:CI181"/>
    <mergeCell ref="CJ181:CL181"/>
    <mergeCell ref="CM181:CO181"/>
    <mergeCell ref="CP181:CR181"/>
    <mergeCell ref="CS181:CU181"/>
    <mergeCell ref="CV181:CX181"/>
    <mergeCell ref="CY181:DA181"/>
    <mergeCell ref="B182:C182"/>
    <mergeCell ref="D182:F182"/>
    <mergeCell ref="G182:I182"/>
    <mergeCell ref="J182:L182"/>
    <mergeCell ref="M182:O182"/>
    <mergeCell ref="P182:R182"/>
    <mergeCell ref="S182:U182"/>
    <mergeCell ref="AQ181:AS181"/>
    <mergeCell ref="AT181:AV181"/>
    <mergeCell ref="AW181:AY181"/>
    <mergeCell ref="AZ181:BB181"/>
    <mergeCell ref="BC181:BE181"/>
    <mergeCell ref="BF181:BH181"/>
    <mergeCell ref="BI181:BK181"/>
    <mergeCell ref="BL181:BN181"/>
    <mergeCell ref="BO181:BQ181"/>
    <mergeCell ref="BR181:BT181"/>
    <mergeCell ref="BU181:BW181"/>
    <mergeCell ref="BX181:BZ181"/>
    <mergeCell ref="CA181:CC181"/>
    <mergeCell ref="CD181:CF181"/>
    <mergeCell ref="CS184:CU184"/>
    <mergeCell ref="CV184:CX184"/>
    <mergeCell ref="BX184:BZ184"/>
    <mergeCell ref="CA184:CC184"/>
    <mergeCell ref="CD184:CF184"/>
    <mergeCell ref="CG184:CI184"/>
    <mergeCell ref="CJ184:CL184"/>
    <mergeCell ref="CM184:CO184"/>
    <mergeCell ref="CP184:CR184"/>
    <mergeCell ref="AQ182:AS182"/>
    <mergeCell ref="AT182:AV182"/>
    <mergeCell ref="V182:X182"/>
    <mergeCell ref="Y182:AA182"/>
    <mergeCell ref="AB182:AD182"/>
    <mergeCell ref="AE182:AG182"/>
    <mergeCell ref="AH182:AJ182"/>
    <mergeCell ref="AK182:AM182"/>
    <mergeCell ref="AN182:AP182"/>
    <mergeCell ref="DB183:DD183"/>
    <mergeCell ref="DE183:DG183"/>
    <mergeCell ref="DH183:DJ183"/>
    <mergeCell ref="CY184:DA184"/>
    <mergeCell ref="DB184:DD184"/>
    <mergeCell ref="DE184:DG184"/>
    <mergeCell ref="DH184:DJ184"/>
    <mergeCell ref="CG183:CI183"/>
    <mergeCell ref="CJ183:CL183"/>
    <mergeCell ref="CM183:CO183"/>
    <mergeCell ref="CP183:CR183"/>
    <mergeCell ref="CS183:CU183"/>
    <mergeCell ref="CV183:CX183"/>
    <mergeCell ref="CY183:DA183"/>
    <mergeCell ref="B184:C184"/>
    <mergeCell ref="D184:F184"/>
    <mergeCell ref="G184:I184"/>
    <mergeCell ref="J184:L184"/>
    <mergeCell ref="M184:O184"/>
    <mergeCell ref="P184:R184"/>
    <mergeCell ref="S184:U184"/>
    <mergeCell ref="AQ183:AS183"/>
    <mergeCell ref="AT183:AV183"/>
    <mergeCell ref="AW183:AY183"/>
    <mergeCell ref="AZ183:BB183"/>
    <mergeCell ref="BC183:BE183"/>
    <mergeCell ref="BF183:BH183"/>
    <mergeCell ref="BI183:BK183"/>
    <mergeCell ref="BL183:BN183"/>
    <mergeCell ref="BO183:BQ183"/>
    <mergeCell ref="BR183:BT183"/>
    <mergeCell ref="BU183:BW183"/>
    <mergeCell ref="BX183:BZ183"/>
    <mergeCell ref="CA183:CC183"/>
    <mergeCell ref="CD183:CF183"/>
    <mergeCell ref="AQ178:AS178"/>
    <mergeCell ref="AT178:AV178"/>
    <mergeCell ref="V178:X178"/>
    <mergeCell ref="Y178:AA178"/>
    <mergeCell ref="AB178:AD178"/>
    <mergeCell ref="AE178:AG178"/>
    <mergeCell ref="AH178:AJ178"/>
    <mergeCell ref="AK178:AM178"/>
    <mergeCell ref="AN178:AP178"/>
    <mergeCell ref="AQ179:AS179"/>
    <mergeCell ref="AT179:AV179"/>
    <mergeCell ref="AW179:AY179"/>
    <mergeCell ref="AZ179:BB179"/>
    <mergeCell ref="BC179:BE179"/>
    <mergeCell ref="BF179:BH179"/>
    <mergeCell ref="BI179:BK179"/>
    <mergeCell ref="BL179:BN179"/>
    <mergeCell ref="BO179:BQ179"/>
    <mergeCell ref="BR179:BT179"/>
    <mergeCell ref="BU179:BW179"/>
    <mergeCell ref="BX179:BZ179"/>
    <mergeCell ref="CA179:CC179"/>
    <mergeCell ref="CD179:CF179"/>
    <mergeCell ref="DB179:DD179"/>
    <mergeCell ref="DE179:DG179"/>
    <mergeCell ref="DH179:DJ179"/>
    <mergeCell ref="CG179:CI179"/>
    <mergeCell ref="CJ179:CL179"/>
    <mergeCell ref="CM179:CO179"/>
    <mergeCell ref="CP179:CR179"/>
    <mergeCell ref="CS179:CU179"/>
    <mergeCell ref="CV179:CX179"/>
    <mergeCell ref="CY179:DA179"/>
    <mergeCell ref="B180:C180"/>
    <mergeCell ref="D180:F180"/>
    <mergeCell ref="G180:I180"/>
    <mergeCell ref="J180:L180"/>
    <mergeCell ref="M180:O180"/>
    <mergeCell ref="P180:R180"/>
    <mergeCell ref="S180:U180"/>
    <mergeCell ref="V181:X181"/>
    <mergeCell ref="Y181:AA181"/>
    <mergeCell ref="AB181:AD181"/>
    <mergeCell ref="AE181:AG181"/>
    <mergeCell ref="AH181:AJ181"/>
    <mergeCell ref="AK181:AM181"/>
    <mergeCell ref="AN181:AP181"/>
    <mergeCell ref="B181:C181"/>
    <mergeCell ref="D181:F181"/>
    <mergeCell ref="G181:I181"/>
    <mergeCell ref="J181:L181"/>
    <mergeCell ref="M181:O181"/>
    <mergeCell ref="P181:R181"/>
    <mergeCell ref="S181:U181"/>
    <mergeCell ref="BR182:BT182"/>
    <mergeCell ref="BU182:BW182"/>
    <mergeCell ref="AW182:AY182"/>
    <mergeCell ref="AZ182:BB182"/>
    <mergeCell ref="BC182:BE182"/>
    <mergeCell ref="BF182:BH182"/>
    <mergeCell ref="BI182:BK182"/>
    <mergeCell ref="BL182:BN182"/>
    <mergeCell ref="BO182:BQ182"/>
    <mergeCell ref="CS182:CU182"/>
    <mergeCell ref="CV182:CX182"/>
    <mergeCell ref="BX182:BZ182"/>
    <mergeCell ref="CA182:CC182"/>
    <mergeCell ref="CD182:CF182"/>
    <mergeCell ref="CG182:CI182"/>
    <mergeCell ref="CJ182:CL182"/>
    <mergeCell ref="CM182:CO182"/>
    <mergeCell ref="CP182:CR182"/>
    <mergeCell ref="V183:X183"/>
    <mergeCell ref="Y183:AA183"/>
    <mergeCell ref="AB183:AD183"/>
    <mergeCell ref="AE183:AG183"/>
    <mergeCell ref="AH183:AJ183"/>
    <mergeCell ref="AK183:AM183"/>
    <mergeCell ref="AN183:AP183"/>
    <mergeCell ref="B183:C183"/>
    <mergeCell ref="D183:F183"/>
    <mergeCell ref="G183:I183"/>
    <mergeCell ref="J183:L183"/>
    <mergeCell ref="M183:O183"/>
    <mergeCell ref="P183:R183"/>
    <mergeCell ref="S183:U183"/>
    <mergeCell ref="BR184:BT184"/>
    <mergeCell ref="BU184:BW184"/>
    <mergeCell ref="AW184:AY184"/>
    <mergeCell ref="AZ184:BB184"/>
    <mergeCell ref="BC184:BE184"/>
    <mergeCell ref="BF184:BH184"/>
    <mergeCell ref="BI184:BK184"/>
    <mergeCell ref="BL184:BN184"/>
    <mergeCell ref="BO184:BQ184"/>
    <mergeCell ref="V186:X186"/>
    <mergeCell ref="Y186:AA186"/>
    <mergeCell ref="AB186:AD186"/>
    <mergeCell ref="AE186:AG186"/>
    <mergeCell ref="AH186:AJ186"/>
    <mergeCell ref="AK186:AM186"/>
    <mergeCell ref="AN186:AP186"/>
    <mergeCell ref="AQ186:AS186"/>
    <mergeCell ref="AT186:AV186"/>
    <mergeCell ref="AW186:AY186"/>
    <mergeCell ref="AZ186:BB186"/>
    <mergeCell ref="BC186:BE186"/>
    <mergeCell ref="BF186:BH186"/>
    <mergeCell ref="BI186:BK186"/>
    <mergeCell ref="BL186:BN186"/>
    <mergeCell ref="BO186:BQ186"/>
    <mergeCell ref="BR186:BT186"/>
    <mergeCell ref="BU186:BW186"/>
    <mergeCell ref="BX186:BZ186"/>
    <mergeCell ref="CA186:CC186"/>
    <mergeCell ref="CD186:CF186"/>
    <mergeCell ref="DB186:DD186"/>
    <mergeCell ref="DE186:DG186"/>
    <mergeCell ref="DH186:DJ186"/>
    <mergeCell ref="CG186:CI186"/>
    <mergeCell ref="CJ186:CL186"/>
    <mergeCell ref="CM186:CO186"/>
    <mergeCell ref="CP186:CR186"/>
    <mergeCell ref="CS186:CU186"/>
    <mergeCell ref="CV186:CX186"/>
    <mergeCell ref="CY186:DA186"/>
    <mergeCell ref="AQ197:AS197"/>
    <mergeCell ref="AT197:AV197"/>
    <mergeCell ref="V197:X197"/>
    <mergeCell ref="Y197:AA197"/>
    <mergeCell ref="AB197:AD197"/>
    <mergeCell ref="AE197:AG197"/>
    <mergeCell ref="AH197:AJ197"/>
    <mergeCell ref="AK197:AM197"/>
    <mergeCell ref="AN197:AP197"/>
    <mergeCell ref="AQ198:AS198"/>
    <mergeCell ref="AT198:AV198"/>
    <mergeCell ref="V198:X198"/>
    <mergeCell ref="Y198:AA198"/>
    <mergeCell ref="AB198:AD198"/>
    <mergeCell ref="AE198:AG198"/>
    <mergeCell ref="AH198:AJ198"/>
    <mergeCell ref="AK198:AM198"/>
    <mergeCell ref="AN198:AP198"/>
    <mergeCell ref="AQ195:AS195"/>
    <mergeCell ref="AT195:AV195"/>
    <mergeCell ref="AW195:AY195"/>
    <mergeCell ref="AZ195:BB195"/>
    <mergeCell ref="BC195:BE195"/>
    <mergeCell ref="BF195:BH195"/>
    <mergeCell ref="BI195:BK195"/>
    <mergeCell ref="BL195:BN195"/>
    <mergeCell ref="V195:X195"/>
    <mergeCell ref="Y195:AA195"/>
    <mergeCell ref="AB195:AD195"/>
    <mergeCell ref="AE195:AG195"/>
    <mergeCell ref="AH195:AJ195"/>
    <mergeCell ref="AK195:AM195"/>
    <mergeCell ref="AN195:AP195"/>
    <mergeCell ref="B195:C195"/>
    <mergeCell ref="D195:F195"/>
    <mergeCell ref="G195:I195"/>
    <mergeCell ref="J195:L195"/>
    <mergeCell ref="M195:O195"/>
    <mergeCell ref="P195:R195"/>
    <mergeCell ref="S195:U195"/>
    <mergeCell ref="V196:X196"/>
    <mergeCell ref="Y196:AA196"/>
    <mergeCell ref="AB196:AD196"/>
    <mergeCell ref="AE196:AG196"/>
    <mergeCell ref="AH196:AJ196"/>
    <mergeCell ref="AK196:AM196"/>
    <mergeCell ref="AN196:AP196"/>
    <mergeCell ref="AQ196:AS196"/>
    <mergeCell ref="AT196:AV196"/>
    <mergeCell ref="AZ196:BB196"/>
    <mergeCell ref="BC196:BE196"/>
    <mergeCell ref="BF196:BH196"/>
    <mergeCell ref="BI196:BK196"/>
    <mergeCell ref="BL196:BN196"/>
    <mergeCell ref="B198:C198"/>
    <mergeCell ref="D198:F198"/>
    <mergeCell ref="G198:I198"/>
    <mergeCell ref="J198:L198"/>
    <mergeCell ref="M198:O198"/>
    <mergeCell ref="P198:R198"/>
    <mergeCell ref="S198:U198"/>
    <mergeCell ref="AW198:AY198"/>
    <mergeCell ref="AZ198:BB198"/>
    <mergeCell ref="BC198:BE198"/>
    <mergeCell ref="BF198:BH198"/>
    <mergeCell ref="BI198:BK198"/>
    <mergeCell ref="BL198:BN198"/>
    <mergeCell ref="AW196:AY196"/>
    <mergeCell ref="AW197:AY197"/>
    <mergeCell ref="AZ197:BB197"/>
    <mergeCell ref="BC197:BE197"/>
    <mergeCell ref="BF197:BH197"/>
    <mergeCell ref="BI197:BK197"/>
    <mergeCell ref="BL197:BN197"/>
    <mergeCell ref="V200:X200"/>
    <mergeCell ref="Y200:AA200"/>
    <mergeCell ref="AB200:AD200"/>
    <mergeCell ref="AE200:AG200"/>
    <mergeCell ref="AH200:AJ200"/>
    <mergeCell ref="AK200:AM200"/>
    <mergeCell ref="AN200:AP200"/>
    <mergeCell ref="B200:C200"/>
    <mergeCell ref="D200:F200"/>
    <mergeCell ref="G200:I200"/>
    <mergeCell ref="J200:L200"/>
    <mergeCell ref="M200:O200"/>
    <mergeCell ref="P200:R200"/>
    <mergeCell ref="S200:U200"/>
    <mergeCell ref="AQ201:AS201"/>
    <mergeCell ref="AT201:AV201"/>
    <mergeCell ref="V201:X201"/>
    <mergeCell ref="Y201:AA201"/>
    <mergeCell ref="AB201:AD201"/>
    <mergeCell ref="AE201:AG201"/>
    <mergeCell ref="AH201:AJ201"/>
    <mergeCell ref="AK201:AM201"/>
    <mergeCell ref="AN201:AP201"/>
    <mergeCell ref="B196:C196"/>
    <mergeCell ref="D196:F196"/>
    <mergeCell ref="G196:I196"/>
    <mergeCell ref="J196:L196"/>
    <mergeCell ref="M196:O196"/>
    <mergeCell ref="P196:R196"/>
    <mergeCell ref="S196:U196"/>
    <mergeCell ref="B197:C197"/>
    <mergeCell ref="D197:F197"/>
    <mergeCell ref="G197:I197"/>
    <mergeCell ref="J197:L197"/>
    <mergeCell ref="M197:O197"/>
    <mergeCell ref="P197:R197"/>
    <mergeCell ref="S197:U197"/>
    <mergeCell ref="AQ199:AS199"/>
    <mergeCell ref="AT199:AV199"/>
    <mergeCell ref="AW199:AY199"/>
    <mergeCell ref="AZ199:BB199"/>
    <mergeCell ref="BC199:BE199"/>
    <mergeCell ref="BF199:BH199"/>
    <mergeCell ref="BI199:BK199"/>
    <mergeCell ref="BL199:BN199"/>
    <mergeCell ref="V199:X199"/>
    <mergeCell ref="Y199:AA199"/>
    <mergeCell ref="AB199:AD199"/>
    <mergeCell ref="AE199:AG199"/>
    <mergeCell ref="AH199:AJ199"/>
    <mergeCell ref="AK199:AM199"/>
    <mergeCell ref="AN199:AP199"/>
    <mergeCell ref="B199:C199"/>
    <mergeCell ref="D199:F199"/>
    <mergeCell ref="G199:I199"/>
    <mergeCell ref="J199:L199"/>
    <mergeCell ref="M199:O199"/>
    <mergeCell ref="P199:R199"/>
    <mergeCell ref="S199:U199"/>
    <mergeCell ref="AW200:AY200"/>
    <mergeCell ref="AW201:AY201"/>
    <mergeCell ref="AZ201:BB201"/>
    <mergeCell ref="BC201:BE201"/>
    <mergeCell ref="BF201:BH201"/>
    <mergeCell ref="BI201:BK201"/>
    <mergeCell ref="BL201:BN201"/>
    <mergeCell ref="AQ200:AS200"/>
    <mergeCell ref="AT200:AV200"/>
    <mergeCell ref="AZ200:BB200"/>
    <mergeCell ref="BC200:BE200"/>
    <mergeCell ref="BF200:BH200"/>
    <mergeCell ref="BI200:BK200"/>
    <mergeCell ref="BL200:BN200"/>
    <mergeCell ref="B201:C201"/>
    <mergeCell ref="D201:F201"/>
    <mergeCell ref="G201:I201"/>
    <mergeCell ref="J201:L201"/>
    <mergeCell ref="M201:O201"/>
    <mergeCell ref="P201:R201"/>
    <mergeCell ref="S201:U201"/>
    <mergeCell ref="AQ202:AS202"/>
    <mergeCell ref="AT202:AV202"/>
    <mergeCell ref="AW202:AY202"/>
    <mergeCell ref="AZ202:BB202"/>
    <mergeCell ref="BC202:BE202"/>
    <mergeCell ref="BF202:BH202"/>
    <mergeCell ref="BI202:BK202"/>
    <mergeCell ref="BL202:BN202"/>
    <mergeCell ref="V202:X202"/>
    <mergeCell ref="Y202:AA202"/>
    <mergeCell ref="AB202:AD202"/>
    <mergeCell ref="AE202:AG202"/>
    <mergeCell ref="AH202:AJ202"/>
    <mergeCell ref="AK202:AM202"/>
    <mergeCell ref="AN202:AP202"/>
    <mergeCell ref="B202:C202"/>
    <mergeCell ref="D202:F202"/>
    <mergeCell ref="G202:I202"/>
    <mergeCell ref="J202:L202"/>
    <mergeCell ref="M202:O202"/>
    <mergeCell ref="P202:R202"/>
    <mergeCell ref="S202:U202"/>
    <mergeCell ref="AQ203:AS203"/>
    <mergeCell ref="AT203:AV203"/>
    <mergeCell ref="AW203:AY203"/>
    <mergeCell ref="AZ203:BB203"/>
    <mergeCell ref="BC203:BE203"/>
    <mergeCell ref="BF203:BH203"/>
    <mergeCell ref="BI203:BK203"/>
    <mergeCell ref="BL203:BN203"/>
    <mergeCell ref="V203:X203"/>
    <mergeCell ref="Y203:AA203"/>
    <mergeCell ref="AB203:AD203"/>
    <mergeCell ref="AE203:AG203"/>
    <mergeCell ref="AH203:AJ203"/>
    <mergeCell ref="AK203:AM203"/>
    <mergeCell ref="AN203:AP203"/>
    <mergeCell ref="B203:C203"/>
    <mergeCell ref="D203:F203"/>
    <mergeCell ref="G203:I203"/>
    <mergeCell ref="J203:L203"/>
    <mergeCell ref="M203:O203"/>
    <mergeCell ref="P203:R203"/>
    <mergeCell ref="S203:U203"/>
    <mergeCell ref="AQ213:AS213"/>
    <mergeCell ref="AT213:AV213"/>
    <mergeCell ref="AW213:AY213"/>
    <mergeCell ref="AZ213:BB213"/>
    <mergeCell ref="BC213:BE213"/>
    <mergeCell ref="BF213:BH213"/>
    <mergeCell ref="BI213:BK213"/>
    <mergeCell ref="BL213:BN213"/>
    <mergeCell ref="V213:X213"/>
    <mergeCell ref="Y213:AA213"/>
    <mergeCell ref="AB213:AD213"/>
    <mergeCell ref="AE213:AG213"/>
    <mergeCell ref="AH213:AJ213"/>
    <mergeCell ref="AK213:AM213"/>
    <mergeCell ref="AN213:AP213"/>
    <mergeCell ref="B213:C213"/>
    <mergeCell ref="D213:F213"/>
    <mergeCell ref="G213:I213"/>
    <mergeCell ref="J213:L213"/>
    <mergeCell ref="M213:O213"/>
    <mergeCell ref="P213:R213"/>
    <mergeCell ref="S213:U213"/>
    <mergeCell ref="V214:X214"/>
    <mergeCell ref="Y214:AA214"/>
    <mergeCell ref="AB214:AD214"/>
    <mergeCell ref="AE214:AG214"/>
    <mergeCell ref="AH214:AJ214"/>
    <mergeCell ref="AK214:AM214"/>
    <mergeCell ref="AN214:AP214"/>
    <mergeCell ref="B214:C214"/>
    <mergeCell ref="D214:F214"/>
    <mergeCell ref="G214:I214"/>
    <mergeCell ref="J214:L214"/>
    <mergeCell ref="M214:O214"/>
    <mergeCell ref="P214:R214"/>
    <mergeCell ref="S214:U214"/>
    <mergeCell ref="B215:C215"/>
    <mergeCell ref="D215:F215"/>
    <mergeCell ref="G215:I215"/>
    <mergeCell ref="J215:L215"/>
    <mergeCell ref="M215:O215"/>
    <mergeCell ref="P215:R215"/>
    <mergeCell ref="S215:U215"/>
    <mergeCell ref="AW214:AY214"/>
    <mergeCell ref="AW215:AY215"/>
    <mergeCell ref="AZ215:BB215"/>
    <mergeCell ref="BC215:BE215"/>
    <mergeCell ref="BF215:BH215"/>
    <mergeCell ref="BI215:BK215"/>
    <mergeCell ref="BL215:BN215"/>
    <mergeCell ref="AQ214:AS214"/>
    <mergeCell ref="AT214:AV214"/>
    <mergeCell ref="AZ214:BB214"/>
    <mergeCell ref="BC214:BE214"/>
    <mergeCell ref="BF214:BH214"/>
    <mergeCell ref="BI214:BK214"/>
    <mergeCell ref="BL214:BN214"/>
    <mergeCell ref="H231:K231"/>
    <mergeCell ref="L231:P231"/>
    <mergeCell ref="D231:G231"/>
    <mergeCell ref="D233:G233"/>
    <mergeCell ref="H233:K233"/>
    <mergeCell ref="D234:G234"/>
    <mergeCell ref="H234:K234"/>
    <mergeCell ref="L227:P227"/>
    <mergeCell ref="L228:P228"/>
    <mergeCell ref="D229:P229"/>
    <mergeCell ref="D230:G230"/>
    <mergeCell ref="H230:K230"/>
    <mergeCell ref="L230:P230"/>
    <mergeCell ref="D232:P232"/>
    <mergeCell ref="H237:K237"/>
    <mergeCell ref="L237:P237"/>
    <mergeCell ref="D237:G237"/>
    <mergeCell ref="D239:G239"/>
    <mergeCell ref="H239:K239"/>
    <mergeCell ref="D240:G240"/>
    <mergeCell ref="H240:K240"/>
    <mergeCell ref="L239:P239"/>
    <mergeCell ref="L240:P240"/>
    <mergeCell ref="L233:P233"/>
    <mergeCell ref="L234:P234"/>
    <mergeCell ref="D235:P235"/>
    <mergeCell ref="D236:G236"/>
    <mergeCell ref="H236:K236"/>
    <mergeCell ref="L236:P236"/>
    <mergeCell ref="D238:P238"/>
    <mergeCell ref="AQ215:AS215"/>
    <mergeCell ref="AT215:AV215"/>
    <mergeCell ref="V215:X215"/>
    <mergeCell ref="Y215:AA215"/>
    <mergeCell ref="AB215:AD215"/>
    <mergeCell ref="AE215:AG215"/>
    <mergeCell ref="AH215:AJ215"/>
    <mergeCell ref="AK215:AM215"/>
    <mergeCell ref="AN215:AP215"/>
    <mergeCell ref="D219:G219"/>
    <mergeCell ref="D221:G221"/>
    <mergeCell ref="H221:K221"/>
    <mergeCell ref="D222:G222"/>
    <mergeCell ref="H222:K222"/>
    <mergeCell ref="D217:P217"/>
    <mergeCell ref="D218:G218"/>
    <mergeCell ref="H218:K218"/>
    <mergeCell ref="L218:P218"/>
    <mergeCell ref="H219:K219"/>
    <mergeCell ref="L219:P219"/>
    <mergeCell ref="D220:P220"/>
    <mergeCell ref="H225:K225"/>
    <mergeCell ref="L225:P225"/>
    <mergeCell ref="D225:G225"/>
    <mergeCell ref="D227:G227"/>
    <mergeCell ref="H227:K227"/>
    <mergeCell ref="D228:G228"/>
    <mergeCell ref="H228:K228"/>
    <mergeCell ref="L221:P221"/>
    <mergeCell ref="L222:P222"/>
    <mergeCell ref="D223:P223"/>
    <mergeCell ref="D224:G224"/>
    <mergeCell ref="H224:K224"/>
    <mergeCell ref="L224:P224"/>
    <mergeCell ref="D226:P226"/>
    <mergeCell ref="AQ206:AS206"/>
    <mergeCell ref="AT206:AV206"/>
    <mergeCell ref="V206:X206"/>
    <mergeCell ref="Y206:AA206"/>
    <mergeCell ref="AB206:AD206"/>
    <mergeCell ref="AE206:AG206"/>
    <mergeCell ref="AH206:AJ206"/>
    <mergeCell ref="AK206:AM206"/>
    <mergeCell ref="AN206:AP206"/>
    <mergeCell ref="AQ207:AS207"/>
    <mergeCell ref="AT207:AV207"/>
    <mergeCell ref="V207:X207"/>
    <mergeCell ref="Y207:AA207"/>
    <mergeCell ref="AB207:AD207"/>
    <mergeCell ref="AE207:AG207"/>
    <mergeCell ref="AH207:AJ207"/>
    <mergeCell ref="AK207:AM207"/>
    <mergeCell ref="AN207:AP207"/>
    <mergeCell ref="AQ204:AS204"/>
    <mergeCell ref="AT204:AV204"/>
    <mergeCell ref="AW204:AY204"/>
    <mergeCell ref="AZ204:BB204"/>
    <mergeCell ref="BC204:BE204"/>
    <mergeCell ref="BF204:BH204"/>
    <mergeCell ref="BI204:BK204"/>
    <mergeCell ref="BL204:BN204"/>
    <mergeCell ref="V204:X204"/>
    <mergeCell ref="Y204:AA204"/>
    <mergeCell ref="AB204:AD204"/>
    <mergeCell ref="AE204:AG204"/>
    <mergeCell ref="AH204:AJ204"/>
    <mergeCell ref="AK204:AM204"/>
    <mergeCell ref="AN204:AP204"/>
    <mergeCell ref="B204:C204"/>
    <mergeCell ref="D204:F204"/>
    <mergeCell ref="G204:I204"/>
    <mergeCell ref="J204:L204"/>
    <mergeCell ref="M204:O204"/>
    <mergeCell ref="P204:R204"/>
    <mergeCell ref="S204:U204"/>
    <mergeCell ref="V205:X205"/>
    <mergeCell ref="Y205:AA205"/>
    <mergeCell ref="AB205:AD205"/>
    <mergeCell ref="AE205:AG205"/>
    <mergeCell ref="AH205:AJ205"/>
    <mergeCell ref="AK205:AM205"/>
    <mergeCell ref="AN205:AP205"/>
    <mergeCell ref="AQ205:AS205"/>
    <mergeCell ref="AT205:AV205"/>
    <mergeCell ref="AZ205:BB205"/>
    <mergeCell ref="BC205:BE205"/>
    <mergeCell ref="BF205:BH205"/>
    <mergeCell ref="BI205:BK205"/>
    <mergeCell ref="BL205:BN205"/>
    <mergeCell ref="B207:C207"/>
    <mergeCell ref="D207:F207"/>
    <mergeCell ref="G207:I207"/>
    <mergeCell ref="J207:L207"/>
    <mergeCell ref="M207:O207"/>
    <mergeCell ref="P207:R207"/>
    <mergeCell ref="S207:U207"/>
    <mergeCell ref="AW207:AY207"/>
    <mergeCell ref="AZ207:BB207"/>
    <mergeCell ref="BC207:BE207"/>
    <mergeCell ref="BF207:BH207"/>
    <mergeCell ref="BI207:BK207"/>
    <mergeCell ref="BL207:BN207"/>
    <mergeCell ref="AW205:AY205"/>
    <mergeCell ref="AW206:AY206"/>
    <mergeCell ref="AZ206:BB206"/>
    <mergeCell ref="BC206:BE206"/>
    <mergeCell ref="BF206:BH206"/>
    <mergeCell ref="BI206:BK206"/>
    <mergeCell ref="BL206:BN206"/>
    <mergeCell ref="V209:X209"/>
    <mergeCell ref="Y209:AA209"/>
    <mergeCell ref="AB209:AD209"/>
    <mergeCell ref="AE209:AG209"/>
    <mergeCell ref="AH209:AJ209"/>
    <mergeCell ref="AK209:AM209"/>
    <mergeCell ref="AN209:AP209"/>
    <mergeCell ref="B209:C209"/>
    <mergeCell ref="D209:F209"/>
    <mergeCell ref="G209:I209"/>
    <mergeCell ref="J209:L209"/>
    <mergeCell ref="M209:O209"/>
    <mergeCell ref="P209:R209"/>
    <mergeCell ref="S209:U209"/>
    <mergeCell ref="AQ210:AS210"/>
    <mergeCell ref="AT210:AV210"/>
    <mergeCell ref="V210:X210"/>
    <mergeCell ref="Y210:AA210"/>
    <mergeCell ref="AB210:AD210"/>
    <mergeCell ref="AE210:AG210"/>
    <mergeCell ref="AH210:AJ210"/>
    <mergeCell ref="AK210:AM210"/>
    <mergeCell ref="AN210:AP210"/>
    <mergeCell ref="B205:C205"/>
    <mergeCell ref="D205:F205"/>
    <mergeCell ref="G205:I205"/>
    <mergeCell ref="J205:L205"/>
    <mergeCell ref="M205:O205"/>
    <mergeCell ref="P205:R205"/>
    <mergeCell ref="S205:U205"/>
    <mergeCell ref="B206:C206"/>
    <mergeCell ref="D206:F206"/>
    <mergeCell ref="G206:I206"/>
    <mergeCell ref="J206:L206"/>
    <mergeCell ref="M206:O206"/>
    <mergeCell ref="P206:R206"/>
    <mergeCell ref="S206:U206"/>
    <mergeCell ref="AQ208:AS208"/>
    <mergeCell ref="AT208:AV208"/>
    <mergeCell ref="AW208:AY208"/>
    <mergeCell ref="AZ208:BB208"/>
    <mergeCell ref="BC208:BE208"/>
    <mergeCell ref="BF208:BH208"/>
    <mergeCell ref="BI208:BK208"/>
    <mergeCell ref="BL208:BN208"/>
    <mergeCell ref="V208:X208"/>
    <mergeCell ref="Y208:AA208"/>
    <mergeCell ref="AB208:AD208"/>
    <mergeCell ref="AE208:AG208"/>
    <mergeCell ref="AH208:AJ208"/>
    <mergeCell ref="AK208:AM208"/>
    <mergeCell ref="AN208:AP208"/>
    <mergeCell ref="B208:C208"/>
    <mergeCell ref="D208:F208"/>
    <mergeCell ref="G208:I208"/>
    <mergeCell ref="J208:L208"/>
    <mergeCell ref="M208:O208"/>
    <mergeCell ref="P208:R208"/>
    <mergeCell ref="S208:U208"/>
    <mergeCell ref="AW209:AY209"/>
    <mergeCell ref="AW210:AY210"/>
    <mergeCell ref="AZ210:BB210"/>
    <mergeCell ref="BC210:BE210"/>
    <mergeCell ref="BF210:BH210"/>
    <mergeCell ref="BI210:BK210"/>
    <mergeCell ref="BL210:BN210"/>
    <mergeCell ref="AQ209:AS209"/>
    <mergeCell ref="AT209:AV209"/>
    <mergeCell ref="AZ209:BB209"/>
    <mergeCell ref="BC209:BE209"/>
    <mergeCell ref="BF209:BH209"/>
    <mergeCell ref="BI209:BK209"/>
    <mergeCell ref="BL209:BN209"/>
    <mergeCell ref="B210:C210"/>
    <mergeCell ref="D210:F210"/>
    <mergeCell ref="G210:I210"/>
    <mergeCell ref="J210:L210"/>
    <mergeCell ref="M210:O210"/>
    <mergeCell ref="P210:R210"/>
    <mergeCell ref="S210:U210"/>
    <mergeCell ref="AQ211:AS211"/>
    <mergeCell ref="AT211:AV211"/>
    <mergeCell ref="AW211:AY211"/>
    <mergeCell ref="AZ211:BB211"/>
    <mergeCell ref="BC211:BE211"/>
    <mergeCell ref="BF211:BH211"/>
    <mergeCell ref="BI211:BK211"/>
    <mergeCell ref="BL211:BN211"/>
    <mergeCell ref="V211:X211"/>
    <mergeCell ref="Y211:AA211"/>
    <mergeCell ref="AB211:AD211"/>
    <mergeCell ref="AE211:AG211"/>
    <mergeCell ref="AH211:AJ211"/>
    <mergeCell ref="AK211:AM211"/>
    <mergeCell ref="AN211:AP211"/>
    <mergeCell ref="B211:C211"/>
    <mergeCell ref="D211:F211"/>
    <mergeCell ref="G211:I211"/>
    <mergeCell ref="J211:L211"/>
    <mergeCell ref="M211:O211"/>
    <mergeCell ref="P211:R211"/>
    <mergeCell ref="S211:U211"/>
    <mergeCell ref="AQ212:AS212"/>
    <mergeCell ref="AT212:AV212"/>
    <mergeCell ref="AW212:AY212"/>
    <mergeCell ref="AZ212:BB212"/>
    <mergeCell ref="BC212:BE212"/>
    <mergeCell ref="BF212:BH212"/>
    <mergeCell ref="BI212:BK212"/>
    <mergeCell ref="BL212:BN212"/>
    <mergeCell ref="V212:X212"/>
    <mergeCell ref="Y212:AA212"/>
    <mergeCell ref="AB212:AD212"/>
    <mergeCell ref="AE212:AG212"/>
    <mergeCell ref="AH212:AJ212"/>
    <mergeCell ref="AK212:AM212"/>
    <mergeCell ref="AN212:AP212"/>
    <mergeCell ref="B212:C212"/>
    <mergeCell ref="D212:F212"/>
    <mergeCell ref="G212:I212"/>
    <mergeCell ref="J212:L212"/>
    <mergeCell ref="M212:O212"/>
    <mergeCell ref="P212:R212"/>
    <mergeCell ref="S212:U212"/>
    <mergeCell ref="BD136:BG136"/>
    <mergeCell ref="BH136:BK136"/>
    <mergeCell ref="BL136:BN136"/>
    <mergeCell ref="BO136:BR136"/>
    <mergeCell ref="BS136:BW136"/>
    <mergeCell ref="BX136:BZ136"/>
    <mergeCell ref="CA136:CC136"/>
    <mergeCell ref="AB136:AE136"/>
    <mergeCell ref="AF136:AI136"/>
    <mergeCell ref="AJ136:AM136"/>
    <mergeCell ref="AN136:AP136"/>
    <mergeCell ref="AQ136:AT136"/>
    <mergeCell ref="AU136:AY136"/>
    <mergeCell ref="AZ136:BC136"/>
    <mergeCell ref="B136:C136"/>
    <mergeCell ref="D136:F136"/>
    <mergeCell ref="G136:J136"/>
    <mergeCell ref="K136:O136"/>
    <mergeCell ref="P136:S136"/>
    <mergeCell ref="T136:W136"/>
    <mergeCell ref="X136:AA136"/>
    <mergeCell ref="AB137:AE137"/>
    <mergeCell ref="AF137:AI137"/>
    <mergeCell ref="AJ137:AM137"/>
    <mergeCell ref="AN137:AP137"/>
    <mergeCell ref="AQ137:AT137"/>
    <mergeCell ref="AU137:AY137"/>
    <mergeCell ref="AZ137:BC137"/>
    <mergeCell ref="BD137:BG137"/>
    <mergeCell ref="BH137:BK137"/>
    <mergeCell ref="BL137:BN137"/>
    <mergeCell ref="BO137:BR137"/>
    <mergeCell ref="BS137:BW137"/>
    <mergeCell ref="BX137:BZ137"/>
    <mergeCell ref="CA137:CC137"/>
    <mergeCell ref="B139:C139"/>
    <mergeCell ref="D139:F139"/>
    <mergeCell ref="G139:J139"/>
    <mergeCell ref="K139:O139"/>
    <mergeCell ref="P139:S139"/>
    <mergeCell ref="T139:W139"/>
    <mergeCell ref="X139:AA139"/>
    <mergeCell ref="BS139:BW139"/>
    <mergeCell ref="BX139:BZ139"/>
    <mergeCell ref="BL138:BN138"/>
    <mergeCell ref="BO138:BR138"/>
    <mergeCell ref="BS138:BW138"/>
    <mergeCell ref="BX138:BZ138"/>
    <mergeCell ref="CA138:CC138"/>
    <mergeCell ref="BL139:BN139"/>
    <mergeCell ref="BO139:BR139"/>
    <mergeCell ref="CA139:CC139"/>
    <mergeCell ref="B137:C137"/>
    <mergeCell ref="D137:F137"/>
    <mergeCell ref="G137:J137"/>
    <mergeCell ref="K137:O137"/>
    <mergeCell ref="P137:S137"/>
    <mergeCell ref="T137:W137"/>
    <mergeCell ref="X137:AA137"/>
    <mergeCell ref="B138:C138"/>
    <mergeCell ref="D138:F138"/>
    <mergeCell ref="G138:J138"/>
    <mergeCell ref="K138:O138"/>
    <mergeCell ref="P138:S138"/>
    <mergeCell ref="T138:W138"/>
    <mergeCell ref="X138:AA138"/>
    <mergeCell ref="BD140:BG140"/>
    <mergeCell ref="BH140:BK140"/>
    <mergeCell ref="BL140:BN140"/>
    <mergeCell ref="BO140:BR140"/>
    <mergeCell ref="BS140:BW140"/>
    <mergeCell ref="BX140:BZ140"/>
    <mergeCell ref="CA140:CC140"/>
    <mergeCell ref="AB140:AE140"/>
    <mergeCell ref="AF140:AI140"/>
    <mergeCell ref="AJ140:AM140"/>
    <mergeCell ref="AN140:AP140"/>
    <mergeCell ref="AQ140:AT140"/>
    <mergeCell ref="AU140:AY140"/>
    <mergeCell ref="AZ140:BC140"/>
    <mergeCell ref="B140:C140"/>
    <mergeCell ref="D140:F140"/>
    <mergeCell ref="G140:J140"/>
    <mergeCell ref="K140:O140"/>
    <mergeCell ref="P140:S140"/>
    <mergeCell ref="T140:W140"/>
    <mergeCell ref="X140:AA140"/>
    <mergeCell ref="B142:C142"/>
    <mergeCell ref="D142:F142"/>
    <mergeCell ref="G142:J142"/>
    <mergeCell ref="K142:O142"/>
    <mergeCell ref="P142:S142"/>
    <mergeCell ref="T142:W142"/>
    <mergeCell ref="X142:AA142"/>
    <mergeCell ref="BL142:BN142"/>
    <mergeCell ref="BO142:BR142"/>
    <mergeCell ref="BS142:BW142"/>
    <mergeCell ref="BX142:BZ142"/>
    <mergeCell ref="CA142:CC142"/>
    <mergeCell ref="BD141:BG141"/>
    <mergeCell ref="BH141:BK141"/>
    <mergeCell ref="BL141:BN141"/>
    <mergeCell ref="BO141:BR141"/>
    <mergeCell ref="BS141:BW141"/>
    <mergeCell ref="BX141:BZ141"/>
    <mergeCell ref="CA141:CC141"/>
    <mergeCell ref="AB150:AE150"/>
    <mergeCell ref="AF150:AI150"/>
    <mergeCell ref="AJ150:AM150"/>
    <mergeCell ref="AN150:AP150"/>
    <mergeCell ref="AQ150:AT150"/>
    <mergeCell ref="AU150:AY150"/>
    <mergeCell ref="AZ150:BC150"/>
    <mergeCell ref="B150:C150"/>
    <mergeCell ref="D150:F150"/>
    <mergeCell ref="G150:J150"/>
    <mergeCell ref="K150:O150"/>
    <mergeCell ref="P150:S150"/>
    <mergeCell ref="T150:W150"/>
    <mergeCell ref="X150:AA150"/>
    <mergeCell ref="BD148:BG148"/>
    <mergeCell ref="BH148:BK148"/>
    <mergeCell ref="BL148:BN148"/>
    <mergeCell ref="BO148:BR148"/>
    <mergeCell ref="BS148:BW148"/>
    <mergeCell ref="BX148:BZ148"/>
    <mergeCell ref="CA148:CC148"/>
    <mergeCell ref="AB148:AE148"/>
    <mergeCell ref="AF148:AI148"/>
    <mergeCell ref="AJ148:AM148"/>
    <mergeCell ref="AN148:AP148"/>
    <mergeCell ref="AQ148:AT148"/>
    <mergeCell ref="AU148:AY148"/>
    <mergeCell ref="AZ148:BC148"/>
    <mergeCell ref="BD149:BG149"/>
    <mergeCell ref="BH149:BK149"/>
    <mergeCell ref="BL149:BN149"/>
    <mergeCell ref="BO149:BR149"/>
    <mergeCell ref="BS149:BW149"/>
    <mergeCell ref="BX149:BZ149"/>
    <mergeCell ref="CA149:CC149"/>
    <mergeCell ref="AB149:AE149"/>
    <mergeCell ref="AF149:AI149"/>
    <mergeCell ref="AJ149:AM149"/>
    <mergeCell ref="AN149:AP149"/>
    <mergeCell ref="AQ149:AT149"/>
    <mergeCell ref="AU149:AY149"/>
    <mergeCell ref="AZ149:BC149"/>
    <mergeCell ref="B149:C149"/>
    <mergeCell ref="D149:F149"/>
    <mergeCell ref="G149:J149"/>
    <mergeCell ref="K149:O149"/>
    <mergeCell ref="P149:S149"/>
    <mergeCell ref="T149:W149"/>
    <mergeCell ref="X149:AA149"/>
    <mergeCell ref="B151:C151"/>
    <mergeCell ref="D151:F151"/>
    <mergeCell ref="G151:J151"/>
    <mergeCell ref="K151:O151"/>
    <mergeCell ref="P151:S151"/>
    <mergeCell ref="T151:W151"/>
    <mergeCell ref="X151:AA151"/>
    <mergeCell ref="BL151:BN151"/>
    <mergeCell ref="BO151:BR151"/>
    <mergeCell ref="BS151:BW151"/>
    <mergeCell ref="BX151:BZ151"/>
    <mergeCell ref="CA151:CC151"/>
    <mergeCell ref="BD150:BG150"/>
    <mergeCell ref="BH150:BK150"/>
    <mergeCell ref="BL150:BN150"/>
    <mergeCell ref="BO150:BR150"/>
    <mergeCell ref="BS150:BW150"/>
    <mergeCell ref="BX150:BZ150"/>
    <mergeCell ref="CA150:CC150"/>
    <mergeCell ref="AB153:AE153"/>
    <mergeCell ref="AF153:AI153"/>
    <mergeCell ref="AJ153:AM153"/>
    <mergeCell ref="AN153:AP153"/>
    <mergeCell ref="AQ153:AT153"/>
    <mergeCell ref="AU153:AY153"/>
    <mergeCell ref="AZ153:BC153"/>
    <mergeCell ref="B153:C153"/>
    <mergeCell ref="D153:F153"/>
    <mergeCell ref="G153:J153"/>
    <mergeCell ref="K153:O153"/>
    <mergeCell ref="P153:S153"/>
    <mergeCell ref="T153:W153"/>
    <mergeCell ref="X153:AA153"/>
    <mergeCell ref="BD151:BG151"/>
    <mergeCell ref="BH151:BK151"/>
    <mergeCell ref="AB151:AE151"/>
    <mergeCell ref="AF151:AI151"/>
    <mergeCell ref="AJ151:AM151"/>
    <mergeCell ref="AN151:AP151"/>
    <mergeCell ref="AQ151:AT151"/>
    <mergeCell ref="AU151:AY151"/>
    <mergeCell ref="AZ151:BC151"/>
    <mergeCell ref="BD152:BG152"/>
    <mergeCell ref="BH152:BK152"/>
    <mergeCell ref="BL152:BN152"/>
    <mergeCell ref="BO152:BR152"/>
    <mergeCell ref="BS152:BW152"/>
    <mergeCell ref="BX152:BZ152"/>
    <mergeCell ref="CA152:CC152"/>
    <mergeCell ref="AB152:AE152"/>
    <mergeCell ref="AF152:AI152"/>
    <mergeCell ref="AJ152:AM152"/>
    <mergeCell ref="AN152:AP152"/>
    <mergeCell ref="AQ152:AT152"/>
    <mergeCell ref="AU152:AY152"/>
    <mergeCell ref="AZ152:BC152"/>
    <mergeCell ref="B152:C152"/>
    <mergeCell ref="D152:F152"/>
    <mergeCell ref="G152:J152"/>
    <mergeCell ref="K152:O152"/>
    <mergeCell ref="P152:S152"/>
    <mergeCell ref="T152:W152"/>
    <mergeCell ref="X152:AA152"/>
    <mergeCell ref="B154:C154"/>
    <mergeCell ref="D154:F154"/>
    <mergeCell ref="G154:J154"/>
    <mergeCell ref="K154:O154"/>
    <mergeCell ref="P154:S154"/>
    <mergeCell ref="T154:W154"/>
    <mergeCell ref="X154:AA154"/>
    <mergeCell ref="BL154:BN154"/>
    <mergeCell ref="BO154:BR154"/>
    <mergeCell ref="BS154:BW154"/>
    <mergeCell ref="BX154:BZ154"/>
    <mergeCell ref="CA154:CC154"/>
    <mergeCell ref="BD153:BG153"/>
    <mergeCell ref="BH153:BK153"/>
    <mergeCell ref="BL153:BN153"/>
    <mergeCell ref="BO153:BR153"/>
    <mergeCell ref="BS153:BW153"/>
    <mergeCell ref="BX153:BZ153"/>
    <mergeCell ref="CA153:CC153"/>
    <mergeCell ref="BD131:BG131"/>
    <mergeCell ref="BH131:BK131"/>
    <mergeCell ref="AB131:AE131"/>
    <mergeCell ref="AF131:AI131"/>
    <mergeCell ref="AJ131:AM131"/>
    <mergeCell ref="AN131:AP131"/>
    <mergeCell ref="AQ131:AT131"/>
    <mergeCell ref="AU131:AY131"/>
    <mergeCell ref="AZ131:BC131"/>
    <mergeCell ref="K133:O133"/>
    <mergeCell ref="P133:S133"/>
    <mergeCell ref="T133:W133"/>
    <mergeCell ref="X133:AA133"/>
    <mergeCell ref="AB133:AE133"/>
    <mergeCell ref="AF133:AI133"/>
    <mergeCell ref="AJ133:AM133"/>
    <mergeCell ref="AN133:AP133"/>
    <mergeCell ref="AZ133:BC133"/>
    <mergeCell ref="BD133:BG133"/>
    <mergeCell ref="BD135:BG135"/>
    <mergeCell ref="BH135:BK135"/>
    <mergeCell ref="AB135:AE135"/>
    <mergeCell ref="AF135:AI135"/>
    <mergeCell ref="AJ135:AM135"/>
    <mergeCell ref="AN135:AP135"/>
    <mergeCell ref="AQ135:AT135"/>
    <mergeCell ref="AU135:AY135"/>
    <mergeCell ref="AZ135:BC135"/>
    <mergeCell ref="AQ133:AT133"/>
    <mergeCell ref="AU133:AY133"/>
    <mergeCell ref="BH133:BK133"/>
    <mergeCell ref="BL133:BN133"/>
    <mergeCell ref="BL135:BN135"/>
    <mergeCell ref="BO135:BR135"/>
    <mergeCell ref="BS135:BW135"/>
    <mergeCell ref="BX135:BZ135"/>
    <mergeCell ref="CA135:CC135"/>
    <mergeCell ref="BO133:BR133"/>
    <mergeCell ref="BS133:BW133"/>
    <mergeCell ref="BX133:BZ133"/>
    <mergeCell ref="CA133:CC133"/>
    <mergeCell ref="D132:AM132"/>
    <mergeCell ref="AN132:BK132"/>
    <mergeCell ref="BL132:BW132"/>
    <mergeCell ref="BX132:CC132"/>
    <mergeCell ref="B133:C133"/>
    <mergeCell ref="D133:F133"/>
    <mergeCell ref="G133:J133"/>
    <mergeCell ref="BD134:BG134"/>
    <mergeCell ref="BH134:BK134"/>
    <mergeCell ref="BL134:BN134"/>
    <mergeCell ref="BO134:BR134"/>
    <mergeCell ref="BS134:BW134"/>
    <mergeCell ref="BX134:BZ134"/>
    <mergeCell ref="CA134:CC134"/>
    <mergeCell ref="B135:C135"/>
    <mergeCell ref="D135:F135"/>
    <mergeCell ref="G135:J135"/>
    <mergeCell ref="K135:O135"/>
    <mergeCell ref="P135:S135"/>
    <mergeCell ref="T135:W135"/>
    <mergeCell ref="X135:AA135"/>
    <mergeCell ref="BD138:BG138"/>
    <mergeCell ref="BH138:BK138"/>
    <mergeCell ref="AB138:AE138"/>
    <mergeCell ref="AF138:AI138"/>
    <mergeCell ref="AJ138:AM138"/>
    <mergeCell ref="AN138:AP138"/>
    <mergeCell ref="AQ138:AT138"/>
    <mergeCell ref="AU138:AY138"/>
    <mergeCell ref="AZ138:BC138"/>
    <mergeCell ref="BD139:BG139"/>
    <mergeCell ref="BH139:BK139"/>
    <mergeCell ref="AB139:AE139"/>
    <mergeCell ref="AF139:AI139"/>
    <mergeCell ref="AJ139:AM139"/>
    <mergeCell ref="AN139:AP139"/>
    <mergeCell ref="AQ139:AT139"/>
    <mergeCell ref="AU139:AY139"/>
    <mergeCell ref="AZ139:BC139"/>
    <mergeCell ref="AB141:AE141"/>
    <mergeCell ref="AF141:AI141"/>
    <mergeCell ref="AJ141:AM141"/>
    <mergeCell ref="AN141:AP141"/>
    <mergeCell ref="AQ141:AT141"/>
    <mergeCell ref="AU141:AY141"/>
    <mergeCell ref="AZ141:BC141"/>
    <mergeCell ref="B141:C141"/>
    <mergeCell ref="D141:F141"/>
    <mergeCell ref="G141:J141"/>
    <mergeCell ref="K141:O141"/>
    <mergeCell ref="P141:S141"/>
    <mergeCell ref="T141:W141"/>
    <mergeCell ref="X141:AA141"/>
    <mergeCell ref="BD159:BG159"/>
    <mergeCell ref="BH159:BK159"/>
    <mergeCell ref="BL159:BN159"/>
    <mergeCell ref="BO159:BR159"/>
    <mergeCell ref="BS159:BW159"/>
    <mergeCell ref="BX159:BZ159"/>
    <mergeCell ref="CA159:CC159"/>
    <mergeCell ref="AB159:AE159"/>
    <mergeCell ref="AF159:AI159"/>
    <mergeCell ref="AJ159:AM159"/>
    <mergeCell ref="AN159:AP159"/>
    <mergeCell ref="AQ159:AT159"/>
    <mergeCell ref="AU159:AY159"/>
    <mergeCell ref="AZ159:BC159"/>
    <mergeCell ref="CS164:CU164"/>
    <mergeCell ref="CV164:CX164"/>
    <mergeCell ref="BX164:BZ164"/>
    <mergeCell ref="CA164:CC164"/>
    <mergeCell ref="CD164:CF164"/>
    <mergeCell ref="CG164:CI164"/>
    <mergeCell ref="CJ164:CL164"/>
    <mergeCell ref="CM164:CO164"/>
    <mergeCell ref="CP164:CR164"/>
    <mergeCell ref="V163:X163"/>
    <mergeCell ref="Y163:AA163"/>
    <mergeCell ref="AB163:AD163"/>
    <mergeCell ref="AE163:AG163"/>
    <mergeCell ref="AH163:AJ163"/>
    <mergeCell ref="AK163:AM163"/>
    <mergeCell ref="AN163:AP163"/>
    <mergeCell ref="DB163:DD163"/>
    <mergeCell ref="DE163:DG163"/>
    <mergeCell ref="DH163:DJ163"/>
    <mergeCell ref="CY164:DA164"/>
    <mergeCell ref="DB164:DD164"/>
    <mergeCell ref="DE164:DG164"/>
    <mergeCell ref="DH164:DJ164"/>
    <mergeCell ref="CG163:CI163"/>
    <mergeCell ref="CJ163:CL163"/>
    <mergeCell ref="CM163:CO163"/>
    <mergeCell ref="CP163:CR163"/>
    <mergeCell ref="CS163:CU163"/>
    <mergeCell ref="CV163:CX163"/>
    <mergeCell ref="CY163:DA163"/>
    <mergeCell ref="B163:C163"/>
    <mergeCell ref="D163:F163"/>
    <mergeCell ref="G163:I163"/>
    <mergeCell ref="J163:L163"/>
    <mergeCell ref="M163:O163"/>
    <mergeCell ref="P163:R163"/>
    <mergeCell ref="S163:U163"/>
    <mergeCell ref="B164:C164"/>
    <mergeCell ref="D164:F164"/>
    <mergeCell ref="G164:I164"/>
    <mergeCell ref="J164:L164"/>
    <mergeCell ref="M164:O164"/>
    <mergeCell ref="P164:R164"/>
    <mergeCell ref="S164:U164"/>
    <mergeCell ref="AQ163:AS163"/>
    <mergeCell ref="AT163:AV163"/>
    <mergeCell ref="AW163:AY163"/>
    <mergeCell ref="AZ163:BB163"/>
    <mergeCell ref="BC163:BE163"/>
    <mergeCell ref="BF163:BH163"/>
    <mergeCell ref="BI163:BK163"/>
    <mergeCell ref="BL163:BN163"/>
    <mergeCell ref="BO163:BQ163"/>
    <mergeCell ref="BR163:BT163"/>
    <mergeCell ref="BU163:BW163"/>
    <mergeCell ref="BX163:BZ163"/>
    <mergeCell ref="CA163:CC163"/>
    <mergeCell ref="CD163:CF163"/>
    <mergeCell ref="V165:X165"/>
    <mergeCell ref="Y165:AA165"/>
    <mergeCell ref="AB165:AD165"/>
    <mergeCell ref="AE165:AG165"/>
    <mergeCell ref="AH165:AJ165"/>
    <mergeCell ref="AK165:AM165"/>
    <mergeCell ref="AN165:AP165"/>
    <mergeCell ref="B165:C165"/>
    <mergeCell ref="D165:F165"/>
    <mergeCell ref="G165:I165"/>
    <mergeCell ref="J165:L165"/>
    <mergeCell ref="M165:O165"/>
    <mergeCell ref="P165:R165"/>
    <mergeCell ref="S165:U165"/>
    <mergeCell ref="BR166:BT166"/>
    <mergeCell ref="BU166:BW166"/>
    <mergeCell ref="AW166:AY166"/>
    <mergeCell ref="AZ166:BB166"/>
    <mergeCell ref="BC166:BE166"/>
    <mergeCell ref="BF166:BH166"/>
    <mergeCell ref="BI166:BK166"/>
    <mergeCell ref="BL166:BN166"/>
    <mergeCell ref="BO166:BQ166"/>
    <mergeCell ref="CS166:CU166"/>
    <mergeCell ref="CV166:CX166"/>
    <mergeCell ref="BX166:BZ166"/>
    <mergeCell ref="CA166:CC166"/>
    <mergeCell ref="CD166:CF166"/>
    <mergeCell ref="CG166:CI166"/>
    <mergeCell ref="CJ166:CL166"/>
    <mergeCell ref="CM166:CO166"/>
    <mergeCell ref="CP166:CR166"/>
    <mergeCell ref="AQ164:AS164"/>
    <mergeCell ref="AT164:AV164"/>
    <mergeCell ref="V164:X164"/>
    <mergeCell ref="Y164:AA164"/>
    <mergeCell ref="AB164:AD164"/>
    <mergeCell ref="AE164:AG164"/>
    <mergeCell ref="AH164:AJ164"/>
    <mergeCell ref="AK164:AM164"/>
    <mergeCell ref="AN164:AP164"/>
    <mergeCell ref="DB165:DD165"/>
    <mergeCell ref="DE165:DG165"/>
    <mergeCell ref="DH165:DJ165"/>
    <mergeCell ref="CY166:DA166"/>
    <mergeCell ref="DB166:DD166"/>
    <mergeCell ref="DE166:DG166"/>
    <mergeCell ref="DH166:DJ166"/>
    <mergeCell ref="CG165:CI165"/>
    <mergeCell ref="CJ165:CL165"/>
    <mergeCell ref="CM165:CO165"/>
    <mergeCell ref="CP165:CR165"/>
    <mergeCell ref="CS165:CU165"/>
    <mergeCell ref="CV165:CX165"/>
    <mergeCell ref="CY165:DA165"/>
    <mergeCell ref="B166:C166"/>
    <mergeCell ref="D166:F166"/>
    <mergeCell ref="G166:I166"/>
    <mergeCell ref="J166:L166"/>
    <mergeCell ref="M166:O166"/>
    <mergeCell ref="P166:R166"/>
    <mergeCell ref="S166:U166"/>
    <mergeCell ref="AQ165:AS165"/>
    <mergeCell ref="AT165:AV165"/>
    <mergeCell ref="AW165:AY165"/>
    <mergeCell ref="AZ165:BB165"/>
    <mergeCell ref="BC165:BE165"/>
    <mergeCell ref="BF165:BH165"/>
    <mergeCell ref="BI165:BK165"/>
    <mergeCell ref="BL165:BN165"/>
    <mergeCell ref="BO165:BQ165"/>
    <mergeCell ref="BR165:BT165"/>
    <mergeCell ref="BU165:BW165"/>
    <mergeCell ref="BX165:BZ165"/>
    <mergeCell ref="CA165:CC165"/>
    <mergeCell ref="CD165:CF165"/>
    <mergeCell ref="AQ184:AS184"/>
    <mergeCell ref="AT184:AV184"/>
    <mergeCell ref="V184:X184"/>
    <mergeCell ref="Y184:AA184"/>
    <mergeCell ref="AB184:AD184"/>
    <mergeCell ref="AE184:AG184"/>
    <mergeCell ref="AH184:AJ184"/>
    <mergeCell ref="AK184:AM184"/>
    <mergeCell ref="AN184:AP184"/>
    <mergeCell ref="AQ185:AS185"/>
    <mergeCell ref="AT185:AV185"/>
    <mergeCell ref="AW185:AY185"/>
    <mergeCell ref="AZ185:BB185"/>
    <mergeCell ref="BC185:BE185"/>
    <mergeCell ref="BF185:BH185"/>
    <mergeCell ref="BI185:BK185"/>
    <mergeCell ref="BL185:BN185"/>
    <mergeCell ref="BO185:BQ185"/>
    <mergeCell ref="BR185:BT185"/>
    <mergeCell ref="BU185:BW185"/>
    <mergeCell ref="BX185:BZ185"/>
    <mergeCell ref="CA185:CC185"/>
    <mergeCell ref="CD185:CF185"/>
    <mergeCell ref="DB185:DD185"/>
    <mergeCell ref="DE185:DG185"/>
    <mergeCell ref="DH185:DJ185"/>
    <mergeCell ref="CG185:CI185"/>
    <mergeCell ref="CJ185:CL185"/>
    <mergeCell ref="CM185:CO185"/>
    <mergeCell ref="CP185:CR185"/>
    <mergeCell ref="CS185:CU185"/>
    <mergeCell ref="CV185:CX185"/>
    <mergeCell ref="CY185:DA185"/>
    <mergeCell ref="B186:C186"/>
    <mergeCell ref="D186:F186"/>
    <mergeCell ref="G186:I186"/>
    <mergeCell ref="J186:L186"/>
    <mergeCell ref="M186:O186"/>
    <mergeCell ref="P186:R186"/>
    <mergeCell ref="S186:U186"/>
    <mergeCell ref="V187:X187"/>
    <mergeCell ref="Y187:AA187"/>
    <mergeCell ref="AB187:AD187"/>
    <mergeCell ref="AE187:AG187"/>
    <mergeCell ref="AH187:AJ187"/>
    <mergeCell ref="AK187:AM187"/>
    <mergeCell ref="AN187:AP187"/>
    <mergeCell ref="V188:AM188"/>
    <mergeCell ref="D187:F187"/>
    <mergeCell ref="G187:I187"/>
    <mergeCell ref="J187:L187"/>
    <mergeCell ref="M187:O187"/>
    <mergeCell ref="P187:R187"/>
    <mergeCell ref="S187:U187"/>
    <mergeCell ref="D188:U188"/>
    <mergeCell ref="V185:X185"/>
    <mergeCell ref="Y185:AA185"/>
    <mergeCell ref="AB185:AD185"/>
    <mergeCell ref="AE185:AG185"/>
    <mergeCell ref="AH185:AJ185"/>
    <mergeCell ref="AK185:AM185"/>
    <mergeCell ref="AN185:AP185"/>
    <mergeCell ref="B185:C185"/>
    <mergeCell ref="D185:F185"/>
    <mergeCell ref="G185:I185"/>
    <mergeCell ref="J185:L185"/>
    <mergeCell ref="M185:O185"/>
    <mergeCell ref="P185:R185"/>
    <mergeCell ref="S185:U185"/>
    <mergeCell ref="BL187:BN187"/>
    <mergeCell ref="BO187:BQ187"/>
    <mergeCell ref="BR187:BT187"/>
    <mergeCell ref="BU187:BW187"/>
    <mergeCell ref="BX187:BZ187"/>
    <mergeCell ref="CA187:CC187"/>
    <mergeCell ref="CD187:CF187"/>
    <mergeCell ref="DB187:DD187"/>
    <mergeCell ref="DE187:DG187"/>
    <mergeCell ref="DH187:DJ187"/>
    <mergeCell ref="CG187:CI187"/>
    <mergeCell ref="CJ187:CL187"/>
    <mergeCell ref="CM187:CO187"/>
    <mergeCell ref="CP187:CR187"/>
    <mergeCell ref="CS187:CU187"/>
    <mergeCell ref="CV187:CX187"/>
    <mergeCell ref="CY187:DA187"/>
    <mergeCell ref="B187:C187"/>
    <mergeCell ref="B189:C189"/>
    <mergeCell ref="D189:F189"/>
    <mergeCell ref="G189:I189"/>
    <mergeCell ref="J189:L189"/>
    <mergeCell ref="M189:O189"/>
    <mergeCell ref="P189:R189"/>
    <mergeCell ref="AT187:AV187"/>
    <mergeCell ref="AT189:AV189"/>
    <mergeCell ref="AW189:AY189"/>
    <mergeCell ref="AZ189:BB189"/>
    <mergeCell ref="BC189:BE189"/>
    <mergeCell ref="BF189:BH189"/>
    <mergeCell ref="BI189:BK189"/>
    <mergeCell ref="BL189:BN189"/>
    <mergeCell ref="AQ187:AS187"/>
    <mergeCell ref="AW187:AY187"/>
    <mergeCell ref="AZ187:BB187"/>
    <mergeCell ref="BC187:BE187"/>
    <mergeCell ref="BF187:BH187"/>
    <mergeCell ref="BI187:BK187"/>
    <mergeCell ref="AN188:BE188"/>
    <mergeCell ref="V191:X191"/>
    <mergeCell ref="Y191:AA191"/>
    <mergeCell ref="AB191:AD191"/>
    <mergeCell ref="AE191:AG191"/>
    <mergeCell ref="AH191:AJ191"/>
    <mergeCell ref="AK191:AM191"/>
    <mergeCell ref="AN191:AP191"/>
    <mergeCell ref="B191:C191"/>
    <mergeCell ref="D191:F191"/>
    <mergeCell ref="G191:I191"/>
    <mergeCell ref="J191:L191"/>
    <mergeCell ref="M191:O191"/>
    <mergeCell ref="P191:R191"/>
    <mergeCell ref="S191:U191"/>
    <mergeCell ref="AQ192:AS192"/>
    <mergeCell ref="AT192:AV192"/>
    <mergeCell ref="V192:X192"/>
    <mergeCell ref="Y192:AA192"/>
    <mergeCell ref="AB192:AD192"/>
    <mergeCell ref="AE192:AG192"/>
    <mergeCell ref="AH192:AJ192"/>
    <mergeCell ref="AK192:AM192"/>
    <mergeCell ref="AN192:AP192"/>
    <mergeCell ref="AN189:AP189"/>
    <mergeCell ref="AQ189:AS189"/>
    <mergeCell ref="S189:U189"/>
    <mergeCell ref="V189:X189"/>
    <mergeCell ref="Y189:AA189"/>
    <mergeCell ref="AB189:AD189"/>
    <mergeCell ref="AE189:AG189"/>
    <mergeCell ref="AH189:AJ189"/>
    <mergeCell ref="AK189:AM189"/>
    <mergeCell ref="AQ190:AS190"/>
    <mergeCell ref="AT190:AV190"/>
    <mergeCell ref="AW190:AY190"/>
    <mergeCell ref="AZ190:BB190"/>
    <mergeCell ref="BC190:BE190"/>
    <mergeCell ref="BF190:BH190"/>
    <mergeCell ref="BI190:BK190"/>
    <mergeCell ref="BL190:BN190"/>
    <mergeCell ref="V190:X190"/>
    <mergeCell ref="Y190:AA190"/>
    <mergeCell ref="AB190:AD190"/>
    <mergeCell ref="AE190:AG190"/>
    <mergeCell ref="AH190:AJ190"/>
    <mergeCell ref="AK190:AM190"/>
    <mergeCell ref="AN190:AP190"/>
    <mergeCell ref="B190:C190"/>
    <mergeCell ref="D190:F190"/>
    <mergeCell ref="G190:I190"/>
    <mergeCell ref="J190:L190"/>
    <mergeCell ref="M190:O190"/>
    <mergeCell ref="P190:R190"/>
    <mergeCell ref="S190:U190"/>
    <mergeCell ref="AW191:AY191"/>
    <mergeCell ref="AW192:AY192"/>
    <mergeCell ref="AZ192:BB192"/>
    <mergeCell ref="BC192:BE192"/>
    <mergeCell ref="BF192:BH192"/>
    <mergeCell ref="BI192:BK192"/>
    <mergeCell ref="BL192:BN192"/>
    <mergeCell ref="AQ191:AS191"/>
    <mergeCell ref="AT191:AV191"/>
    <mergeCell ref="AZ191:BB191"/>
    <mergeCell ref="BC191:BE191"/>
    <mergeCell ref="BF191:BH191"/>
    <mergeCell ref="BI191:BK191"/>
    <mergeCell ref="BL191:BN191"/>
    <mergeCell ref="B192:C192"/>
    <mergeCell ref="D192:F192"/>
    <mergeCell ref="G192:I192"/>
    <mergeCell ref="J192:L192"/>
    <mergeCell ref="M192:O192"/>
    <mergeCell ref="P192:R192"/>
    <mergeCell ref="S192:U192"/>
    <mergeCell ref="AQ193:AS193"/>
    <mergeCell ref="AT193:AV193"/>
    <mergeCell ref="AW193:AY193"/>
    <mergeCell ref="AZ193:BB193"/>
    <mergeCell ref="BC193:BE193"/>
    <mergeCell ref="BF193:BH193"/>
    <mergeCell ref="BI193:BK193"/>
    <mergeCell ref="BL193:BN193"/>
    <mergeCell ref="V193:X193"/>
    <mergeCell ref="Y193:AA193"/>
    <mergeCell ref="AB193:AD193"/>
    <mergeCell ref="AE193:AG193"/>
    <mergeCell ref="AH193:AJ193"/>
    <mergeCell ref="AK193:AM193"/>
    <mergeCell ref="AN193:AP193"/>
    <mergeCell ref="B193:C193"/>
    <mergeCell ref="D193:F193"/>
    <mergeCell ref="G193:I193"/>
    <mergeCell ref="J193:L193"/>
    <mergeCell ref="M193:O193"/>
    <mergeCell ref="P193:R193"/>
    <mergeCell ref="S193:U193"/>
    <mergeCell ref="AQ194:AS194"/>
    <mergeCell ref="AT194:AV194"/>
    <mergeCell ref="AW194:AY194"/>
    <mergeCell ref="AZ194:BB194"/>
    <mergeCell ref="BC194:BE194"/>
    <mergeCell ref="BF194:BH194"/>
    <mergeCell ref="BI194:BK194"/>
    <mergeCell ref="BL194:BN194"/>
    <mergeCell ref="V194:X194"/>
    <mergeCell ref="Y194:AA194"/>
    <mergeCell ref="AB194:AD194"/>
    <mergeCell ref="AE194:AG194"/>
    <mergeCell ref="AH194:AJ194"/>
    <mergeCell ref="AK194:AM194"/>
    <mergeCell ref="AN194:AP194"/>
    <mergeCell ref="B194:C194"/>
    <mergeCell ref="D194:F194"/>
    <mergeCell ref="G194:I194"/>
    <mergeCell ref="J194:L194"/>
    <mergeCell ref="M194:O194"/>
    <mergeCell ref="P194:R194"/>
    <mergeCell ref="S194:U194"/>
  </mergeCells>
  <conditionalFormatting sqref="G15">
    <cfRule type="containsText" dxfId="1" priority="1" operator="containsText" text="No Advantage">
      <formula>NOT(ISERROR(SEARCH(("No Advantage"),(G15))))</formula>
    </cfRule>
  </conditionalFormatting>
  <conditionalFormatting sqref="G15">
    <cfRule type="containsText" dxfId="6" priority="2" operator="containsText" text="Disadvantage">
      <formula>NOT(ISERROR(SEARCH(("Disadvantage"),(G15))))</formula>
    </cfRule>
  </conditionalFormatting>
  <conditionalFormatting sqref="G15">
    <cfRule type="cellIs" dxfId="2" priority="3" operator="equal">
      <formula>"Advantage"</formula>
    </cfRule>
  </conditionalFormatting>
  <conditionalFormatting sqref="G15">
    <cfRule type="cellIs" dxfId="1" priority="4" operator="equal">
      <formula>"Save for Half"</formula>
    </cfRule>
  </conditionalFormatting>
  <conditionalFormatting sqref="G15">
    <cfRule type="cellIs" dxfId="2" priority="5" operator="equal">
      <formula>"Save Negates"</formula>
    </cfRule>
  </conditionalFormatting>
  <conditionalFormatting sqref="G15">
    <cfRule type="cellIs" dxfId="6" priority="6" operator="equal">
      <formula>"No Save"</formula>
    </cfRule>
  </conditionalFormatting>
  <conditionalFormatting sqref="G15">
    <cfRule type="cellIs" dxfId="9" priority="7" operator="equal">
      <formula>"Evasion"</formula>
    </cfRule>
  </conditionalFormatting>
  <conditionalFormatting sqref="AB106:AM131 AB134:AM159 BF190:BN215">
    <cfRule type="cellIs" dxfId="6" priority="8" operator="greaterThan">
      <formula>0</formula>
    </cfRule>
  </conditionalFormatting>
  <conditionalFormatting sqref="AB106:AM131 AB134:AM159 BF190:BN215">
    <cfRule type="cellIs" dxfId="7" priority="9" operator="lessThan">
      <formula>0</formula>
    </cfRule>
  </conditionalFormatting>
  <dataValidations>
    <dataValidation type="list" allowBlank="1" sqref="G20">
      <formula1>'Data Validation Lookup'!$B$17:$B$18</formula1>
    </dataValidation>
    <dataValidation type="list" allowBlank="1" showInputMessage="1" showErrorMessage="1" prompt="Enter whether you Advantage or Disadvantage on a roll" sqref="G15">
      <formula1>'Data Validation Lookup'!$C$1:$C$4</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6" t="s">
        <v>122</v>
      </c>
      <c r="B1" s="197" t="s">
        <v>123</v>
      </c>
      <c r="C1" s="197" t="s">
        <v>124</v>
      </c>
      <c r="D1" s="197" t="s">
        <v>125</v>
      </c>
      <c r="E1" s="197" t="s">
        <v>126</v>
      </c>
      <c r="F1" s="197" t="s">
        <v>127</v>
      </c>
      <c r="G1" s="197" t="s">
        <v>128</v>
      </c>
      <c r="I1" s="197" t="s">
        <v>129</v>
      </c>
      <c r="K1" s="198" t="s">
        <v>58</v>
      </c>
    </row>
    <row r="2">
      <c r="A2" s="199" t="s">
        <v>7</v>
      </c>
      <c r="B2" s="197" t="s">
        <v>127</v>
      </c>
      <c r="C2" s="197" t="s">
        <v>105</v>
      </c>
      <c r="D2" s="197" t="s">
        <v>130</v>
      </c>
      <c r="E2" s="197" t="s">
        <v>131</v>
      </c>
      <c r="F2" s="197" t="s">
        <v>132</v>
      </c>
      <c r="G2" s="197" t="s">
        <v>133</v>
      </c>
      <c r="I2" s="197" t="s">
        <v>126</v>
      </c>
      <c r="K2" s="196" t="s">
        <v>122</v>
      </c>
    </row>
    <row r="3">
      <c r="A3" s="200" t="s">
        <v>8</v>
      </c>
      <c r="B3" s="197" t="s">
        <v>132</v>
      </c>
      <c r="C3" s="197" t="s">
        <v>134</v>
      </c>
      <c r="D3" s="197" t="s">
        <v>135</v>
      </c>
      <c r="E3" s="197" t="s">
        <v>136</v>
      </c>
      <c r="F3" s="197" t="s">
        <v>137</v>
      </c>
      <c r="G3" s="197" t="s">
        <v>138</v>
      </c>
      <c r="I3" s="197" t="s">
        <v>131</v>
      </c>
      <c r="K3" s="199" t="s">
        <v>7</v>
      </c>
    </row>
    <row r="4">
      <c r="B4" s="197" t="s">
        <v>137</v>
      </c>
      <c r="C4" s="197" t="s">
        <v>139</v>
      </c>
      <c r="E4" s="197" t="s">
        <v>140</v>
      </c>
      <c r="F4" s="197" t="s">
        <v>141</v>
      </c>
      <c r="I4" s="197" t="s">
        <v>136</v>
      </c>
      <c r="K4" s="200" t="s">
        <v>8</v>
      </c>
    </row>
    <row r="5">
      <c r="B5" s="197" t="s">
        <v>141</v>
      </c>
      <c r="E5" s="197" t="s">
        <v>142</v>
      </c>
      <c r="F5" s="197" t="s">
        <v>143</v>
      </c>
      <c r="I5" s="197" t="s">
        <v>140</v>
      </c>
    </row>
    <row r="6">
      <c r="B6" s="197" t="s">
        <v>143</v>
      </c>
      <c r="E6" s="197" t="s">
        <v>144</v>
      </c>
      <c r="F6" s="197" t="s">
        <v>145</v>
      </c>
      <c r="I6" s="197" t="s">
        <v>142</v>
      </c>
    </row>
    <row r="7">
      <c r="B7" s="197" t="s">
        <v>145</v>
      </c>
      <c r="E7" s="197" t="s">
        <v>146</v>
      </c>
      <c r="F7" s="197" t="s">
        <v>146</v>
      </c>
      <c r="I7" s="197" t="s">
        <v>144</v>
      </c>
    </row>
    <row r="8">
      <c r="I8" s="197" t="s">
        <v>147</v>
      </c>
    </row>
    <row r="9">
      <c r="I9" s="197" t="s">
        <v>127</v>
      </c>
    </row>
    <row r="10">
      <c r="A10" s="197" t="s">
        <v>148</v>
      </c>
      <c r="D10" s="197" t="s">
        <v>149</v>
      </c>
      <c r="E10" s="197" t="s">
        <v>150</v>
      </c>
      <c r="F10" s="197" t="s">
        <v>151</v>
      </c>
      <c r="G10" s="197" t="s">
        <v>152</v>
      </c>
      <c r="I10" s="197" t="s">
        <v>132</v>
      </c>
    </row>
    <row r="11">
      <c r="A11" s="197" t="s">
        <v>153</v>
      </c>
      <c r="D11" s="197" t="s">
        <v>154</v>
      </c>
      <c r="E11" s="197" t="s">
        <v>155</v>
      </c>
      <c r="F11" s="197" t="s">
        <v>156</v>
      </c>
      <c r="G11" s="197" t="s">
        <v>157</v>
      </c>
      <c r="I11" s="197" t="s">
        <v>137</v>
      </c>
    </row>
    <row r="12">
      <c r="A12" s="197" t="s">
        <v>158</v>
      </c>
      <c r="D12" s="197" t="s">
        <v>159</v>
      </c>
      <c r="E12" s="197" t="s">
        <v>160</v>
      </c>
      <c r="F12" s="197" t="s">
        <v>161</v>
      </c>
      <c r="G12" s="197" t="s">
        <v>162</v>
      </c>
      <c r="I12" s="197" t="s">
        <v>141</v>
      </c>
    </row>
    <row r="13">
      <c r="A13" s="197" t="s">
        <v>163</v>
      </c>
      <c r="F13" s="197" t="s">
        <v>164</v>
      </c>
      <c r="G13" s="197" t="s">
        <v>165</v>
      </c>
      <c r="I13" s="197" t="s">
        <v>143</v>
      </c>
    </row>
    <row r="14">
      <c r="F14" s="197" t="s">
        <v>166</v>
      </c>
      <c r="G14" s="197" t="s">
        <v>167</v>
      </c>
      <c r="I14" s="197" t="s">
        <v>145</v>
      </c>
    </row>
    <row r="15">
      <c r="F15" s="197" t="s">
        <v>168</v>
      </c>
      <c r="G15" s="197" t="s">
        <v>169</v>
      </c>
      <c r="I15" s="197" t="s">
        <v>170</v>
      </c>
    </row>
    <row r="16">
      <c r="F16" s="197" t="s">
        <v>171</v>
      </c>
      <c r="G16" s="197" t="s">
        <v>172</v>
      </c>
    </row>
    <row r="17">
      <c r="A17" s="196"/>
      <c r="B17" s="197" t="s">
        <v>110</v>
      </c>
      <c r="G17" s="197" t="s">
        <v>173</v>
      </c>
    </row>
    <row r="18">
      <c r="A18" s="199"/>
      <c r="B18" s="197" t="s">
        <v>174</v>
      </c>
      <c r="G18" s="197" t="s">
        <v>175</v>
      </c>
    </row>
    <row r="19">
      <c r="A19" s="200"/>
    </row>
    <row r="23">
      <c r="C23" s="197" t="s">
        <v>171</v>
      </c>
    </row>
    <row r="24">
      <c r="C24" s="197">
        <v>1.0</v>
      </c>
      <c r="F24" s="197" t="s">
        <v>176</v>
      </c>
      <c r="G24" s="197" t="s">
        <v>177</v>
      </c>
    </row>
    <row r="25">
      <c r="C25" s="197">
        <v>2.0</v>
      </c>
      <c r="F25" s="197" t="s">
        <v>178</v>
      </c>
      <c r="G25" s="197" t="s">
        <v>179</v>
      </c>
    </row>
    <row r="26">
      <c r="C26" s="197">
        <v>3.0</v>
      </c>
      <c r="F26" s="197" t="s">
        <v>180</v>
      </c>
      <c r="G26" s="197" t="s">
        <v>181</v>
      </c>
    </row>
    <row r="27">
      <c r="C27" s="197">
        <v>4.0</v>
      </c>
      <c r="F27" s="197" t="s">
        <v>182</v>
      </c>
      <c r="G27" s="197" t="s">
        <v>183</v>
      </c>
    </row>
    <row r="28">
      <c r="C28" s="197">
        <v>5.0</v>
      </c>
      <c r="F28" s="197" t="s">
        <v>184</v>
      </c>
      <c r="G28" s="197" t="s">
        <v>185</v>
      </c>
    </row>
    <row r="29">
      <c r="C29" s="197">
        <v>6.0</v>
      </c>
      <c r="F29" s="197" t="s">
        <v>186</v>
      </c>
    </row>
    <row r="30">
      <c r="C30" s="197" t="s">
        <v>187</v>
      </c>
      <c r="F30" s="197" t="s">
        <v>188</v>
      </c>
    </row>
    <row r="31">
      <c r="F31" s="197" t="s">
        <v>189</v>
      </c>
    </row>
    <row r="32">
      <c r="F32" s="197" t="s">
        <v>190</v>
      </c>
    </row>
    <row r="33">
      <c r="F33" s="197" t="s">
        <v>191</v>
      </c>
    </row>
    <row r="34">
      <c r="F34" s="197" t="s">
        <v>192</v>
      </c>
    </row>
    <row r="35">
      <c r="F35" s="197" t="s">
        <v>193</v>
      </c>
    </row>
    <row r="36">
      <c r="A36" s="201" t="s">
        <v>194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18" width="2.13"/>
  </cols>
  <sheetData>
    <row r="1">
      <c r="A1" s="1"/>
      <c r="B1" s="1"/>
      <c r="C1" s="2"/>
      <c r="D1" s="202" t="s">
        <v>195</v>
      </c>
      <c r="E1" s="4"/>
      <c r="F1" s="4"/>
      <c r="G1" s="4"/>
      <c r="H1" s="4"/>
      <c r="I1" s="4"/>
      <c r="J1" s="4"/>
      <c r="K1" s="4"/>
      <c r="L1" s="4"/>
      <c r="M1" s="5"/>
      <c r="N1" s="1"/>
      <c r="O1" s="1"/>
      <c r="P1" s="1"/>
      <c r="Q1" s="1"/>
      <c r="R1" s="1"/>
      <c r="S1" s="1"/>
      <c r="T1" s="1"/>
      <c r="U1" s="1"/>
      <c r="V1" s="2"/>
      <c r="W1" s="1"/>
      <c r="X1" s="1"/>
      <c r="Y1" s="1"/>
      <c r="Z1" s="2"/>
      <c r="AA1" s="202" t="s">
        <v>196</v>
      </c>
      <c r="AB1" s="4"/>
      <c r="AC1" s="4"/>
      <c r="AD1" s="4"/>
      <c r="AE1" s="4"/>
      <c r="AF1" s="4"/>
      <c r="AG1" s="4"/>
      <c r="AH1" s="4"/>
      <c r="AI1" s="5"/>
      <c r="AJ1" s="1"/>
      <c r="AK1" s="1"/>
      <c r="AL1" s="1"/>
      <c r="AM1" s="2"/>
      <c r="AN1" s="1"/>
      <c r="AO1" s="1"/>
      <c r="AP1" s="40"/>
      <c r="AQ1" s="1"/>
      <c r="AR1" s="1"/>
      <c r="AS1" s="1"/>
      <c r="AT1" s="1"/>
      <c r="AU1" s="1"/>
      <c r="AV1" s="1"/>
      <c r="AW1" s="1"/>
      <c r="AX1" s="1"/>
      <c r="AY1" s="1"/>
      <c r="AZ1" s="1"/>
      <c r="BA1" s="1"/>
      <c r="BB1" s="1"/>
      <c r="BC1" s="1"/>
      <c r="BD1" s="1"/>
      <c r="BE1" s="1"/>
      <c r="BF1" s="1"/>
      <c r="BG1" s="1"/>
      <c r="BH1" s="1"/>
      <c r="BI1" s="1"/>
      <c r="BJ1" s="1"/>
      <c r="BK1" s="1"/>
      <c r="BL1" s="1"/>
      <c r="BM1" s="1"/>
      <c r="BN1" s="1"/>
      <c r="BO1" s="1"/>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row>
    <row r="2">
      <c r="A2" s="1"/>
      <c r="B2" s="1"/>
      <c r="C2" s="2"/>
      <c r="D2" s="9"/>
      <c r="E2" s="10"/>
      <c r="F2" s="10"/>
      <c r="G2" s="10"/>
      <c r="H2" s="10"/>
      <c r="I2" s="10"/>
      <c r="J2" s="10"/>
      <c r="K2" s="10"/>
      <c r="L2" s="10"/>
      <c r="M2" s="11"/>
      <c r="N2" s="1"/>
      <c r="O2" s="1"/>
      <c r="P2" s="1"/>
      <c r="Q2" s="1"/>
      <c r="R2" s="1"/>
      <c r="S2" s="1"/>
      <c r="T2" s="1"/>
      <c r="U2" s="1"/>
      <c r="V2" s="2"/>
      <c r="W2" s="1"/>
      <c r="X2" s="1"/>
      <c r="Y2" s="1"/>
      <c r="Z2" s="2"/>
      <c r="AA2" s="9"/>
      <c r="AB2" s="10"/>
      <c r="AC2" s="10"/>
      <c r="AD2" s="10"/>
      <c r="AE2" s="10"/>
      <c r="AF2" s="10"/>
      <c r="AG2" s="10"/>
      <c r="AH2" s="10"/>
      <c r="AI2" s="11"/>
      <c r="AJ2" s="1"/>
      <c r="AK2" s="1"/>
      <c r="AL2" s="1"/>
      <c r="AM2" s="2"/>
      <c r="AN2" s="1"/>
      <c r="AO2" s="1"/>
      <c r="AP2" s="47" t="s">
        <v>197</v>
      </c>
      <c r="BM2" s="1"/>
      <c r="BN2" s="1"/>
      <c r="BO2" s="1"/>
      <c r="BP2" s="8"/>
      <c r="BQ2" s="8"/>
      <c r="BR2" s="8"/>
      <c r="BS2" s="8"/>
      <c r="BT2" s="8"/>
      <c r="BU2" s="8"/>
      <c r="BV2" s="8"/>
      <c r="BW2" s="8"/>
      <c r="BX2" s="8"/>
      <c r="BY2" s="8"/>
      <c r="BZ2" s="8"/>
      <c r="CA2" s="8"/>
      <c r="CB2" s="12"/>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row>
    <row r="3">
      <c r="A3" s="1"/>
      <c r="B3" s="13"/>
      <c r="C3" s="13"/>
      <c r="D3" s="13"/>
      <c r="E3" s="13"/>
      <c r="F3" s="13"/>
      <c r="G3" s="13"/>
      <c r="H3" s="13"/>
      <c r="I3" s="13"/>
      <c r="J3" s="13"/>
      <c r="K3" s="13"/>
      <c r="L3" s="13"/>
      <c r="M3" s="13"/>
      <c r="N3" s="13"/>
      <c r="O3" s="13"/>
      <c r="P3" s="1"/>
      <c r="Q3" s="1"/>
      <c r="R3" s="1"/>
      <c r="S3" s="1"/>
      <c r="T3" s="1"/>
      <c r="U3" s="1"/>
      <c r="V3" s="2"/>
      <c r="W3" s="1"/>
      <c r="X3" s="1"/>
      <c r="Y3" s="1"/>
      <c r="Z3" s="1"/>
      <c r="AA3" s="1"/>
      <c r="AB3" s="1"/>
      <c r="AC3" s="1"/>
      <c r="AD3" s="1"/>
      <c r="AE3" s="1"/>
      <c r="AF3" s="1"/>
      <c r="AG3" s="1"/>
      <c r="AH3" s="1"/>
      <c r="AI3" s="1"/>
      <c r="AJ3" s="1"/>
      <c r="AK3" s="1"/>
      <c r="AL3" s="1"/>
      <c r="AM3" s="2"/>
      <c r="AN3" s="1"/>
      <c r="AO3" s="1"/>
      <c r="BM3" s="1"/>
      <c r="BN3" s="1"/>
      <c r="BO3" s="1"/>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row>
    <row r="4">
      <c r="A4" s="2"/>
      <c r="B4" s="143" t="s">
        <v>198</v>
      </c>
      <c r="C4" s="4"/>
      <c r="D4" s="4"/>
      <c r="E4" s="4"/>
      <c r="F4" s="4"/>
      <c r="G4" s="4"/>
      <c r="H4" s="4"/>
      <c r="I4" s="4"/>
      <c r="J4" s="4"/>
      <c r="K4" s="5"/>
      <c r="L4" s="15">
        <v>8.0</v>
      </c>
      <c r="M4" s="4"/>
      <c r="N4" s="4"/>
      <c r="O4" s="5"/>
      <c r="P4" s="1"/>
      <c r="Q4" s="1"/>
      <c r="R4" s="1"/>
      <c r="S4" s="1"/>
      <c r="T4" s="1"/>
      <c r="U4" s="1"/>
      <c r="V4" s="2"/>
      <c r="W4" s="1"/>
      <c r="X4" s="1"/>
      <c r="Y4" s="23" t="s">
        <v>199</v>
      </c>
      <c r="Z4" s="17"/>
      <c r="AA4" s="17"/>
      <c r="AB4" s="17"/>
      <c r="AC4" s="17"/>
      <c r="AD4" s="17"/>
      <c r="AE4" s="17"/>
      <c r="AF4" s="17"/>
      <c r="AG4" s="17"/>
      <c r="AH4" s="17"/>
      <c r="AI4" s="17"/>
      <c r="AJ4" s="17"/>
      <c r="AK4" s="18"/>
      <c r="AL4" s="1"/>
      <c r="AM4" s="2"/>
      <c r="AN4" s="1"/>
      <c r="AO4" s="1"/>
      <c r="BM4" s="1"/>
      <c r="BN4" s="1"/>
      <c r="BO4" s="1"/>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row>
    <row r="5">
      <c r="A5" s="2"/>
      <c r="B5" s="9"/>
      <c r="C5" s="10"/>
      <c r="D5" s="10"/>
      <c r="E5" s="10"/>
      <c r="F5" s="10"/>
      <c r="G5" s="10"/>
      <c r="H5" s="10"/>
      <c r="I5" s="10"/>
      <c r="J5" s="10"/>
      <c r="K5" s="11"/>
      <c r="L5" s="9"/>
      <c r="M5" s="10"/>
      <c r="N5" s="10"/>
      <c r="O5" s="11"/>
      <c r="P5" s="1"/>
      <c r="Q5" s="1"/>
      <c r="R5" s="1"/>
      <c r="S5" s="1"/>
      <c r="T5" s="1"/>
      <c r="U5" s="1"/>
      <c r="V5" s="2"/>
      <c r="W5" s="1"/>
      <c r="X5" s="1"/>
      <c r="Y5" s="203">
        <f>SUM(S110:U114)+I116+Y17+L13</f>
        <v>183</v>
      </c>
      <c r="Z5" s="4"/>
      <c r="AA5" s="4"/>
      <c r="AB5" s="4"/>
      <c r="AC5" s="4"/>
      <c r="AD5" s="4"/>
      <c r="AE5" s="4"/>
      <c r="AF5" s="4"/>
      <c r="AG5" s="4"/>
      <c r="AH5" s="4"/>
      <c r="AI5" s="4"/>
      <c r="AJ5" s="4"/>
      <c r="AK5" s="5"/>
      <c r="AL5" s="1"/>
      <c r="AM5" s="2"/>
      <c r="AN5" s="1"/>
      <c r="AO5" s="1"/>
      <c r="BM5" s="1"/>
      <c r="BN5" s="1"/>
      <c r="BO5" s="1"/>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row>
    <row r="6">
      <c r="A6" s="1"/>
      <c r="B6" s="13"/>
      <c r="C6" s="13"/>
      <c r="D6" s="13"/>
      <c r="E6" s="13"/>
      <c r="F6" s="13"/>
      <c r="G6" s="13"/>
      <c r="H6" s="13"/>
      <c r="I6" s="13"/>
      <c r="J6" s="13"/>
      <c r="K6" s="13"/>
      <c r="L6" s="13"/>
      <c r="M6" s="13"/>
      <c r="N6" s="13"/>
      <c r="O6" s="13"/>
      <c r="P6" s="1"/>
      <c r="Q6" s="1"/>
      <c r="R6" s="1"/>
      <c r="S6" s="1"/>
      <c r="T6" s="1"/>
      <c r="U6" s="1"/>
      <c r="V6" s="2"/>
      <c r="W6" s="1"/>
      <c r="X6" s="1"/>
      <c r="Y6" s="9"/>
      <c r="Z6" s="10"/>
      <c r="AA6" s="10"/>
      <c r="AB6" s="10"/>
      <c r="AC6" s="10"/>
      <c r="AD6" s="10"/>
      <c r="AE6" s="10"/>
      <c r="AF6" s="10"/>
      <c r="AG6" s="10"/>
      <c r="AH6" s="10"/>
      <c r="AI6" s="10"/>
      <c r="AJ6" s="10"/>
      <c r="AK6" s="11"/>
      <c r="AL6" s="1"/>
      <c r="AM6" s="2"/>
      <c r="AN6" s="40"/>
      <c r="AO6" s="40"/>
      <c r="AP6" s="40"/>
      <c r="AQ6" s="40"/>
      <c r="AR6" s="40"/>
      <c r="AS6" s="40"/>
      <c r="AT6" s="40"/>
      <c r="AU6" s="40"/>
      <c r="AV6" s="40"/>
      <c r="AW6" s="40"/>
      <c r="AX6" s="40"/>
      <c r="AY6" s="40"/>
      <c r="AZ6" s="40"/>
      <c r="BA6" s="40"/>
      <c r="BB6" s="40"/>
      <c r="BC6" s="40"/>
      <c r="BD6" s="40"/>
      <c r="BE6" s="40"/>
      <c r="BF6" s="1"/>
      <c r="BG6" s="1"/>
      <c r="BH6" s="1"/>
      <c r="BI6" s="1"/>
      <c r="BJ6" s="1"/>
      <c r="BK6" s="1"/>
      <c r="BL6" s="1"/>
      <c r="BM6" s="1"/>
      <c r="BN6" s="1"/>
      <c r="BO6" s="1"/>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row>
    <row r="7">
      <c r="A7" s="2"/>
      <c r="B7" s="143" t="s">
        <v>200</v>
      </c>
      <c r="C7" s="4"/>
      <c r="D7" s="4"/>
      <c r="E7" s="4"/>
      <c r="F7" s="4"/>
      <c r="G7" s="4"/>
      <c r="H7" s="4"/>
      <c r="I7" s="4"/>
      <c r="J7" s="4"/>
      <c r="K7" s="5"/>
      <c r="L7" s="204">
        <v>18.0</v>
      </c>
      <c r="M7" s="4"/>
      <c r="N7" s="4"/>
      <c r="O7" s="5"/>
      <c r="P7" s="205" t="s">
        <v>201</v>
      </c>
      <c r="Q7" s="18"/>
      <c r="R7" s="8"/>
      <c r="S7" s="8"/>
      <c r="T7" s="1"/>
      <c r="U7" s="1"/>
      <c r="V7" s="2"/>
      <c r="W7" s="1"/>
      <c r="X7" s="1"/>
      <c r="Y7" s="23" t="s">
        <v>202</v>
      </c>
      <c r="Z7" s="17"/>
      <c r="AA7" s="17"/>
      <c r="AB7" s="17"/>
      <c r="AC7" s="17"/>
      <c r="AD7" s="17"/>
      <c r="AE7" s="17"/>
      <c r="AF7" s="17"/>
      <c r="AG7" s="17"/>
      <c r="AH7" s="17"/>
      <c r="AI7" s="17"/>
      <c r="AJ7" s="17"/>
      <c r="AK7" s="18"/>
      <c r="AL7" s="1"/>
      <c r="AM7" s="2"/>
      <c r="AN7" s="40"/>
      <c r="AO7" s="40"/>
      <c r="AP7" s="40"/>
      <c r="AQ7" s="40"/>
      <c r="AR7" s="40"/>
      <c r="AS7" s="40"/>
      <c r="AT7" s="40"/>
      <c r="AU7" s="40"/>
      <c r="AV7" s="40"/>
      <c r="AW7" s="40"/>
      <c r="AX7" s="40"/>
      <c r="AY7" s="40"/>
      <c r="AZ7" s="40"/>
      <c r="BA7" s="40"/>
      <c r="BB7" s="40"/>
      <c r="BC7" s="40"/>
      <c r="BD7" s="40"/>
      <c r="BE7" s="40"/>
      <c r="BF7" s="1"/>
      <c r="BG7" s="1"/>
      <c r="BH7" s="1"/>
      <c r="BI7" s="1"/>
      <c r="BJ7" s="1"/>
      <c r="BK7" s="1"/>
      <c r="BL7" s="1"/>
      <c r="BM7" s="1"/>
      <c r="BN7" s="1"/>
      <c r="BO7" s="1"/>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row>
    <row r="8">
      <c r="A8" s="2"/>
      <c r="B8" s="9"/>
      <c r="C8" s="10"/>
      <c r="D8" s="10"/>
      <c r="E8" s="10"/>
      <c r="F8" s="10"/>
      <c r="G8" s="10"/>
      <c r="H8" s="10"/>
      <c r="I8" s="10"/>
      <c r="J8" s="10"/>
      <c r="K8" s="11"/>
      <c r="L8" s="9"/>
      <c r="M8" s="10"/>
      <c r="N8" s="10"/>
      <c r="O8" s="11"/>
      <c r="P8" s="205" t="str">
        <f>CONCATENATE(IF(L108&lt;0,"","+"),L108)</f>
        <v>+4</v>
      </c>
      <c r="Q8" s="18"/>
      <c r="R8" s="8"/>
      <c r="S8" s="8"/>
      <c r="T8" s="1"/>
      <c r="U8" s="1"/>
      <c r="V8" s="2"/>
      <c r="W8" s="1"/>
      <c r="X8" s="1"/>
      <c r="Y8" s="24" t="s">
        <v>17</v>
      </c>
      <c r="Z8" s="17"/>
      <c r="AA8" s="17"/>
      <c r="AB8" s="18"/>
      <c r="AC8" s="33" t="s">
        <v>18</v>
      </c>
      <c r="AD8" s="17"/>
      <c r="AE8" s="17"/>
      <c r="AF8" s="18"/>
      <c r="AG8" s="34" t="s">
        <v>19</v>
      </c>
      <c r="AH8" s="17"/>
      <c r="AI8" s="17"/>
      <c r="AJ8" s="17"/>
      <c r="AK8" s="18"/>
      <c r="AL8" s="1"/>
      <c r="AM8" s="2"/>
      <c r="AN8" s="40"/>
      <c r="AO8" s="40"/>
      <c r="AP8" s="40"/>
      <c r="AQ8" s="40"/>
      <c r="AR8" s="40"/>
      <c r="AS8" s="40"/>
      <c r="AT8" s="40"/>
      <c r="AU8" s="40"/>
      <c r="AV8" s="40"/>
      <c r="AW8" s="40"/>
      <c r="AX8" s="40"/>
      <c r="AY8" s="40"/>
      <c r="AZ8" s="40"/>
      <c r="BA8" s="40"/>
      <c r="BB8" s="40"/>
      <c r="BC8" s="40"/>
      <c r="BD8" s="40"/>
      <c r="BE8" s="40"/>
      <c r="BF8" s="1"/>
      <c r="BG8" s="1"/>
      <c r="BH8" s="1"/>
      <c r="BI8" s="1"/>
      <c r="BJ8" s="1"/>
      <c r="BK8" s="1"/>
      <c r="BL8" s="1"/>
      <c r="BM8" s="1"/>
      <c r="BN8" s="1"/>
      <c r="BO8" s="1"/>
      <c r="BP8" s="1"/>
      <c r="BQ8" s="1"/>
      <c r="BR8" s="1"/>
      <c r="BS8" s="1"/>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row>
    <row r="9">
      <c r="A9" s="8"/>
      <c r="B9" s="8"/>
      <c r="C9" s="8"/>
      <c r="D9" s="8"/>
      <c r="E9" s="8"/>
      <c r="F9" s="8"/>
      <c r="G9" s="8"/>
      <c r="H9" s="8"/>
      <c r="I9" s="8"/>
      <c r="J9" s="8"/>
      <c r="K9" s="8"/>
      <c r="L9" s="8"/>
      <c r="M9" s="8"/>
      <c r="N9" s="8"/>
      <c r="O9" s="8"/>
      <c r="P9" s="8"/>
      <c r="Q9" s="8"/>
      <c r="R9" s="8"/>
      <c r="S9" s="8"/>
      <c r="T9" s="1"/>
      <c r="U9" s="1"/>
      <c r="V9" s="2"/>
      <c r="W9" s="1"/>
      <c r="X9" s="1"/>
      <c r="Y9" s="22">
        <f>SUM(O110:Q114)+I116+L13+AB107</f>
        <v>173.5</v>
      </c>
      <c r="Z9" s="17"/>
      <c r="AA9" s="17"/>
      <c r="AB9" s="18"/>
      <c r="AC9" s="22">
        <f>(AG108-1)+I116+Y17+L13+L108*(AG108-1)</f>
        <v>107</v>
      </c>
      <c r="AD9" s="17"/>
      <c r="AE9" s="17"/>
      <c r="AF9" s="18"/>
      <c r="AG9" s="22">
        <f>L10*L4+I20*N20+I21*N21+I22*N22+I23*N23+L108*(AG108)+Y17+L13</f>
        <v>240</v>
      </c>
      <c r="AH9" s="17"/>
      <c r="AI9" s="17"/>
      <c r="AJ9" s="17"/>
      <c r="AK9" s="18"/>
      <c r="AL9" s="1"/>
      <c r="AM9" s="2"/>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1"/>
      <c r="BS9" s="1"/>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row>
    <row r="10">
      <c r="A10" s="8"/>
      <c r="B10" s="143" t="s">
        <v>203</v>
      </c>
      <c r="C10" s="4"/>
      <c r="D10" s="4"/>
      <c r="E10" s="4"/>
      <c r="F10" s="4"/>
      <c r="G10" s="4"/>
      <c r="H10" s="4"/>
      <c r="I10" s="4"/>
      <c r="J10" s="4"/>
      <c r="K10" s="5"/>
      <c r="L10" s="15">
        <v>20.0</v>
      </c>
      <c r="M10" s="4"/>
      <c r="N10" s="4"/>
      <c r="O10" s="5"/>
      <c r="P10" s="8"/>
      <c r="Q10" s="8"/>
      <c r="R10" s="12"/>
      <c r="S10" s="8"/>
      <c r="T10" s="1"/>
      <c r="U10" s="1"/>
      <c r="V10" s="2"/>
      <c r="W10" s="1"/>
      <c r="X10" s="1"/>
      <c r="Y10" s="23" t="s">
        <v>204</v>
      </c>
      <c r="Z10" s="17"/>
      <c r="AA10" s="17"/>
      <c r="AB10" s="17"/>
      <c r="AC10" s="17"/>
      <c r="AD10" s="17"/>
      <c r="AE10" s="17"/>
      <c r="AF10" s="17"/>
      <c r="AG10" s="17"/>
      <c r="AH10" s="17"/>
      <c r="AI10" s="17"/>
      <c r="AJ10" s="17"/>
      <c r="AK10" s="18"/>
      <c r="AL10" s="8"/>
      <c r="AM10" s="2"/>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row>
    <row r="11">
      <c r="A11" s="8"/>
      <c r="B11" s="9"/>
      <c r="C11" s="10"/>
      <c r="D11" s="10"/>
      <c r="E11" s="10"/>
      <c r="F11" s="10"/>
      <c r="G11" s="10"/>
      <c r="H11" s="10"/>
      <c r="I11" s="10"/>
      <c r="J11" s="10"/>
      <c r="K11" s="11"/>
      <c r="L11" s="9"/>
      <c r="M11" s="10"/>
      <c r="N11" s="10"/>
      <c r="O11" s="11"/>
      <c r="P11" s="8"/>
      <c r="Q11" s="8"/>
      <c r="R11" s="8"/>
      <c r="S11" s="8"/>
      <c r="T11" s="1"/>
      <c r="U11" s="1"/>
      <c r="V11" s="2"/>
      <c r="W11" s="1"/>
      <c r="X11" s="1"/>
      <c r="Y11" s="24" t="s">
        <v>17</v>
      </c>
      <c r="Z11" s="17"/>
      <c r="AA11" s="17"/>
      <c r="AB11" s="18"/>
      <c r="AC11" s="33" t="s">
        <v>18</v>
      </c>
      <c r="AD11" s="17"/>
      <c r="AE11" s="17"/>
      <c r="AF11" s="18"/>
      <c r="AG11" s="34" t="s">
        <v>19</v>
      </c>
      <c r="AH11" s="17"/>
      <c r="AI11" s="17"/>
      <c r="AJ11" s="17"/>
      <c r="AK11" s="18"/>
      <c r="AL11" s="8"/>
      <c r="AM11" s="2"/>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row>
    <row r="12">
      <c r="A12" s="8"/>
      <c r="B12" s="8"/>
      <c r="C12" s="8"/>
      <c r="D12" s="8"/>
      <c r="E12" s="8"/>
      <c r="F12" s="8"/>
      <c r="G12" s="8"/>
      <c r="H12" s="8"/>
      <c r="I12" s="8"/>
      <c r="J12" s="8"/>
      <c r="K12" s="8"/>
      <c r="L12" s="8"/>
      <c r="M12" s="8"/>
      <c r="N12" s="8"/>
      <c r="O12" s="8"/>
      <c r="P12" s="8"/>
      <c r="Q12" s="8"/>
      <c r="R12" s="8"/>
      <c r="S12" s="8"/>
      <c r="T12" s="1"/>
      <c r="U12" s="1"/>
      <c r="V12" s="2"/>
      <c r="W12" s="1"/>
      <c r="X12" s="1"/>
      <c r="Y12" s="22">
        <f>IF(G27=FALSE,SUM(Z110:Z114)+G110,SUM(N118:P122))</f>
        <v>170</v>
      </c>
      <c r="Z12" s="17"/>
      <c r="AA12" s="17"/>
      <c r="AB12" s="18"/>
      <c r="AC12" s="22">
        <f>IF(G27=TRUE,L108*2*(AG108), (AG108)*(L108+1))</f>
        <v>100</v>
      </c>
      <c r="AD12" s="17"/>
      <c r="AE12" s="17"/>
      <c r="AF12" s="18"/>
      <c r="AG12" s="22">
        <f>L10*L4+I20*N20+I21*N21+I22*N22+I23*N23+L108*(AG108)</f>
        <v>240</v>
      </c>
      <c r="AH12" s="17"/>
      <c r="AI12" s="17"/>
      <c r="AJ12" s="17"/>
      <c r="AK12" s="18"/>
      <c r="AL12" s="8"/>
      <c r="AM12" s="2"/>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row>
    <row r="13">
      <c r="A13" s="8"/>
      <c r="B13" s="143" t="s">
        <v>205</v>
      </c>
      <c r="C13" s="4"/>
      <c r="D13" s="4"/>
      <c r="E13" s="4"/>
      <c r="F13" s="4"/>
      <c r="G13" s="4"/>
      <c r="H13" s="4"/>
      <c r="I13" s="4"/>
      <c r="J13" s="4"/>
      <c r="K13" s="5"/>
      <c r="L13" s="15">
        <v>0.0</v>
      </c>
      <c r="M13" s="4"/>
      <c r="N13" s="4"/>
      <c r="O13" s="5"/>
      <c r="P13" s="8"/>
      <c r="Q13" s="8"/>
      <c r="R13" s="8"/>
      <c r="S13" s="8"/>
      <c r="T13" s="1"/>
      <c r="U13" s="1"/>
      <c r="V13" s="2"/>
      <c r="W13" s="1"/>
      <c r="X13" s="1"/>
      <c r="Y13" s="23" t="s">
        <v>206</v>
      </c>
      <c r="Z13" s="17"/>
      <c r="AA13" s="17"/>
      <c r="AB13" s="17"/>
      <c r="AC13" s="17"/>
      <c r="AD13" s="17"/>
      <c r="AE13" s="17"/>
      <c r="AF13" s="17"/>
      <c r="AG13" s="17"/>
      <c r="AH13" s="17"/>
      <c r="AI13" s="17"/>
      <c r="AJ13" s="17"/>
      <c r="AK13" s="18"/>
      <c r="AL13" s="8"/>
      <c r="AM13" s="2"/>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row>
    <row r="14">
      <c r="A14" s="8"/>
      <c r="B14" s="9"/>
      <c r="C14" s="10"/>
      <c r="D14" s="10"/>
      <c r="E14" s="10"/>
      <c r="F14" s="10"/>
      <c r="G14" s="10"/>
      <c r="H14" s="10"/>
      <c r="I14" s="10"/>
      <c r="J14" s="10"/>
      <c r="K14" s="11"/>
      <c r="L14" s="9"/>
      <c r="M14" s="10"/>
      <c r="N14" s="10"/>
      <c r="O14" s="11"/>
      <c r="P14" s="8"/>
      <c r="Q14" s="8"/>
      <c r="R14" s="8"/>
      <c r="S14" s="8"/>
      <c r="T14" s="1"/>
      <c r="U14" s="1"/>
      <c r="V14" s="2"/>
      <c r="W14" s="1"/>
      <c r="X14" s="1"/>
      <c r="Y14" s="24" t="s">
        <v>17</v>
      </c>
      <c r="Z14" s="17"/>
      <c r="AA14" s="17"/>
      <c r="AB14" s="18"/>
      <c r="AC14" s="33" t="s">
        <v>18</v>
      </c>
      <c r="AD14" s="17"/>
      <c r="AE14" s="17"/>
      <c r="AF14" s="18"/>
      <c r="AG14" s="34" t="s">
        <v>19</v>
      </c>
      <c r="AH14" s="17"/>
      <c r="AI14" s="17"/>
      <c r="AJ14" s="17"/>
      <c r="AK14" s="18"/>
      <c r="AL14" s="8"/>
      <c r="AM14" s="2"/>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row>
    <row r="15">
      <c r="A15" s="8"/>
      <c r="B15" s="8"/>
      <c r="C15" s="8"/>
      <c r="D15" s="8"/>
      <c r="E15" s="8"/>
      <c r="F15" s="8"/>
      <c r="G15" s="8"/>
      <c r="H15" s="8"/>
      <c r="I15" s="8"/>
      <c r="J15" s="8"/>
      <c r="K15" s="8"/>
      <c r="L15" s="8"/>
      <c r="M15" s="8"/>
      <c r="N15" s="8"/>
      <c r="O15" s="8"/>
      <c r="P15" s="8"/>
      <c r="Q15" s="8"/>
      <c r="R15" s="8"/>
      <c r="S15" s="8"/>
      <c r="T15" s="8"/>
      <c r="U15" s="8"/>
      <c r="V15" s="2"/>
      <c r="W15" s="1"/>
      <c r="X15" s="1"/>
      <c r="Y15" s="22">
        <f>Y5+Y12</f>
        <v>353</v>
      </c>
      <c r="Z15" s="17"/>
      <c r="AA15" s="17"/>
      <c r="AB15" s="18"/>
      <c r="AC15" s="22">
        <f>Y5+AC12</f>
        <v>283</v>
      </c>
      <c r="AD15" s="17"/>
      <c r="AE15" s="17"/>
      <c r="AF15" s="18"/>
      <c r="AG15" s="22">
        <f>Y5+AG12</f>
        <v>423</v>
      </c>
      <c r="AH15" s="17"/>
      <c r="AI15" s="17"/>
      <c r="AJ15" s="17"/>
      <c r="AK15" s="18"/>
      <c r="AL15" s="8"/>
      <c r="AM15" s="2"/>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row>
    <row r="16">
      <c r="A16" s="8"/>
      <c r="B16" s="8"/>
      <c r="C16" s="202" t="s">
        <v>207</v>
      </c>
      <c r="D16" s="4"/>
      <c r="E16" s="4"/>
      <c r="F16" s="4"/>
      <c r="G16" s="4"/>
      <c r="H16" s="4"/>
      <c r="I16" s="4"/>
      <c r="J16" s="4"/>
      <c r="K16" s="4"/>
      <c r="L16" s="5"/>
      <c r="M16" s="8"/>
      <c r="N16" s="8"/>
      <c r="O16" s="8"/>
      <c r="P16" s="8"/>
      <c r="Q16" s="8"/>
      <c r="R16" s="8"/>
      <c r="S16" s="8"/>
      <c r="T16" s="8"/>
      <c r="U16" s="8"/>
      <c r="V16" s="2"/>
      <c r="W16" s="1"/>
      <c r="X16" s="1"/>
      <c r="Y16" s="23" t="s">
        <v>208</v>
      </c>
      <c r="Z16" s="17"/>
      <c r="AA16" s="17"/>
      <c r="AB16" s="17"/>
      <c r="AC16" s="17"/>
      <c r="AD16" s="17"/>
      <c r="AE16" s="17"/>
      <c r="AF16" s="17"/>
      <c r="AG16" s="17"/>
      <c r="AH16" s="17"/>
      <c r="AI16" s="17"/>
      <c r="AJ16" s="17"/>
      <c r="AK16" s="18"/>
      <c r="AL16" s="8"/>
      <c r="AM16" s="2"/>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1"/>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row>
    <row r="17">
      <c r="A17" s="8"/>
      <c r="B17" s="8"/>
      <c r="C17" s="9"/>
      <c r="D17" s="10"/>
      <c r="E17" s="10"/>
      <c r="F17" s="10"/>
      <c r="G17" s="10"/>
      <c r="H17" s="10"/>
      <c r="I17" s="10"/>
      <c r="J17" s="10"/>
      <c r="K17" s="10"/>
      <c r="L17" s="11"/>
      <c r="M17" s="8"/>
      <c r="N17" s="8"/>
      <c r="O17" s="8"/>
      <c r="P17" s="8"/>
      <c r="Q17" s="8"/>
      <c r="R17" s="8"/>
      <c r="S17" s="8"/>
      <c r="T17" s="8"/>
      <c r="U17" s="8"/>
      <c r="V17" s="2"/>
      <c r="W17" s="1"/>
      <c r="X17" s="1"/>
      <c r="Y17" s="203">
        <f>AB107</f>
        <v>0</v>
      </c>
      <c r="Z17" s="4"/>
      <c r="AA17" s="4"/>
      <c r="AB17" s="4"/>
      <c r="AC17" s="4"/>
      <c r="AD17" s="4"/>
      <c r="AE17" s="4"/>
      <c r="AF17" s="4"/>
      <c r="AG17" s="4"/>
      <c r="AH17" s="4"/>
      <c r="AI17" s="4"/>
      <c r="AJ17" s="4"/>
      <c r="AK17" s="5"/>
      <c r="AL17" s="8"/>
      <c r="AM17" s="2"/>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1"/>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row>
    <row r="18">
      <c r="A18" s="8"/>
      <c r="B18" s="8"/>
      <c r="C18" s="8"/>
      <c r="D18" s="8"/>
      <c r="E18" s="8"/>
      <c r="F18" s="8"/>
      <c r="G18" s="8"/>
      <c r="H18" s="8"/>
      <c r="I18" s="8"/>
      <c r="J18" s="8"/>
      <c r="K18" s="8"/>
      <c r="L18" s="8"/>
      <c r="M18" s="8"/>
      <c r="N18" s="8"/>
      <c r="O18" s="8"/>
      <c r="P18" s="8"/>
      <c r="Q18" s="8"/>
      <c r="R18" s="8"/>
      <c r="S18" s="8"/>
      <c r="T18" s="8"/>
      <c r="U18" s="8"/>
      <c r="V18" s="2"/>
      <c r="W18" s="1"/>
      <c r="X18" s="1"/>
      <c r="Y18" s="9"/>
      <c r="Z18" s="10"/>
      <c r="AA18" s="10"/>
      <c r="AB18" s="10"/>
      <c r="AC18" s="10"/>
      <c r="AD18" s="10"/>
      <c r="AE18" s="10"/>
      <c r="AF18" s="10"/>
      <c r="AG18" s="10"/>
      <c r="AH18" s="10"/>
      <c r="AI18" s="10"/>
      <c r="AJ18" s="10"/>
      <c r="AK18" s="11"/>
      <c r="AL18" s="8"/>
      <c r="AM18" s="2"/>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1"/>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row>
    <row r="19">
      <c r="A19" s="8"/>
      <c r="B19" s="23" t="s">
        <v>209</v>
      </c>
      <c r="C19" s="17"/>
      <c r="D19" s="17"/>
      <c r="E19" s="17"/>
      <c r="F19" s="17"/>
      <c r="G19" s="17"/>
      <c r="H19" s="17"/>
      <c r="I19" s="17"/>
      <c r="J19" s="17"/>
      <c r="K19" s="17"/>
      <c r="L19" s="17"/>
      <c r="M19" s="17"/>
      <c r="N19" s="17"/>
      <c r="O19" s="18"/>
      <c r="P19" s="8"/>
      <c r="Q19" s="8"/>
      <c r="R19" s="8"/>
      <c r="S19" s="8"/>
      <c r="T19" s="8"/>
      <c r="U19" s="8"/>
      <c r="V19" s="2"/>
      <c r="W19" s="1"/>
      <c r="X19" s="1"/>
      <c r="Y19" s="23" t="s">
        <v>210</v>
      </c>
      <c r="Z19" s="17"/>
      <c r="AA19" s="17"/>
      <c r="AB19" s="17"/>
      <c r="AC19" s="17"/>
      <c r="AD19" s="17"/>
      <c r="AE19" s="17"/>
      <c r="AF19" s="17"/>
      <c r="AG19" s="17"/>
      <c r="AH19" s="17"/>
      <c r="AI19" s="17"/>
      <c r="AJ19" s="17"/>
      <c r="AK19" s="18"/>
      <c r="AL19" s="8"/>
      <c r="AM19" s="2"/>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1"/>
      <c r="BS19" s="1"/>
      <c r="BT19" s="1"/>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row>
    <row r="20">
      <c r="A20" s="8"/>
      <c r="B20" s="12" t="s">
        <v>211</v>
      </c>
      <c r="C20" s="8"/>
      <c r="D20" s="8"/>
      <c r="E20" s="8"/>
      <c r="F20" s="8"/>
      <c r="G20" s="206" t="s">
        <v>212</v>
      </c>
      <c r="H20" s="18"/>
      <c r="I20" s="147">
        <v>6.0</v>
      </c>
      <c r="J20" s="18"/>
      <c r="K20" s="206" t="s">
        <v>213</v>
      </c>
      <c r="L20" s="17"/>
      <c r="M20" s="18"/>
      <c r="N20" s="147">
        <v>0.0</v>
      </c>
      <c r="O20" s="18"/>
      <c r="P20" s="8"/>
      <c r="Q20" s="8"/>
      <c r="R20" s="8"/>
      <c r="S20" s="8"/>
      <c r="T20" s="8"/>
      <c r="U20" s="8"/>
      <c r="V20" s="2"/>
      <c r="W20" s="8"/>
      <c r="X20" s="1"/>
      <c r="Y20" s="15">
        <f>IF(G27=TRUE,AS112,0)</f>
        <v>0</v>
      </c>
      <c r="Z20" s="4"/>
      <c r="AA20" s="4"/>
      <c r="AB20" s="4"/>
      <c r="AC20" s="4"/>
      <c r="AD20" s="4"/>
      <c r="AE20" s="4"/>
      <c r="AF20" s="4"/>
      <c r="AG20" s="4"/>
      <c r="AH20" s="4"/>
      <c r="AI20" s="4"/>
      <c r="AJ20" s="4"/>
      <c r="AK20" s="5"/>
      <c r="AL20" s="8"/>
      <c r="AM20" s="2"/>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1"/>
      <c r="BS20" s="1"/>
      <c r="BT20" s="1"/>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row>
    <row r="21">
      <c r="A21" s="8"/>
      <c r="B21" s="12" t="s">
        <v>214</v>
      </c>
      <c r="C21" s="8"/>
      <c r="D21" s="8"/>
      <c r="E21" s="8"/>
      <c r="F21" s="8"/>
      <c r="G21" s="206" t="s">
        <v>212</v>
      </c>
      <c r="H21" s="18"/>
      <c r="I21" s="147">
        <v>8.0</v>
      </c>
      <c r="J21" s="18"/>
      <c r="K21" s="206" t="s">
        <v>213</v>
      </c>
      <c r="L21" s="17"/>
      <c r="M21" s="18"/>
      <c r="N21" s="147">
        <v>0.0</v>
      </c>
      <c r="O21" s="18"/>
      <c r="P21" s="8"/>
      <c r="Q21" s="8"/>
      <c r="R21" s="8"/>
      <c r="S21" s="8"/>
      <c r="T21" s="8"/>
      <c r="U21" s="8"/>
      <c r="V21" s="2"/>
      <c r="W21" s="8"/>
      <c r="X21" s="1"/>
      <c r="Y21" s="9"/>
      <c r="Z21" s="10"/>
      <c r="AA21" s="10"/>
      <c r="AB21" s="10"/>
      <c r="AC21" s="10"/>
      <c r="AD21" s="10"/>
      <c r="AE21" s="10"/>
      <c r="AF21" s="10"/>
      <c r="AG21" s="10"/>
      <c r="AH21" s="10"/>
      <c r="AI21" s="10"/>
      <c r="AJ21" s="10"/>
      <c r="AK21" s="11"/>
      <c r="AL21" s="8"/>
      <c r="AM21" s="2"/>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1"/>
      <c r="BS21" s="1"/>
      <c r="BT21" s="1"/>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row>
    <row r="22">
      <c r="A22" s="8"/>
      <c r="B22" s="12" t="s">
        <v>215</v>
      </c>
      <c r="C22" s="8"/>
      <c r="D22" s="8"/>
      <c r="E22" s="8"/>
      <c r="F22" s="8"/>
      <c r="G22" s="206" t="s">
        <v>212</v>
      </c>
      <c r="H22" s="18"/>
      <c r="I22" s="147">
        <v>10.0</v>
      </c>
      <c r="J22" s="18"/>
      <c r="K22" s="206" t="s">
        <v>213</v>
      </c>
      <c r="L22" s="17"/>
      <c r="M22" s="18"/>
      <c r="N22" s="147">
        <v>0.0</v>
      </c>
      <c r="O22" s="18"/>
      <c r="P22" s="8"/>
      <c r="Q22" s="8"/>
      <c r="R22" s="8"/>
      <c r="S22" s="8"/>
      <c r="T22" s="8"/>
      <c r="U22" s="8"/>
      <c r="V22" s="2"/>
      <c r="W22" s="8"/>
      <c r="X22" s="1"/>
      <c r="Y22" s="8"/>
      <c r="Z22" s="8"/>
      <c r="AA22" s="8"/>
      <c r="AB22" s="8"/>
      <c r="AC22" s="8"/>
      <c r="AD22" s="8"/>
      <c r="AE22" s="8"/>
      <c r="AF22" s="8"/>
      <c r="AG22" s="8"/>
      <c r="AH22" s="8"/>
      <c r="AI22" s="8"/>
      <c r="AJ22" s="8"/>
      <c r="AK22" s="8"/>
      <c r="AL22" s="8"/>
      <c r="AM22" s="71"/>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1"/>
      <c r="BS22" s="1"/>
      <c r="BT22" s="1"/>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row>
    <row r="23">
      <c r="A23" s="8"/>
      <c r="B23" s="12" t="s">
        <v>216</v>
      </c>
      <c r="C23" s="8"/>
      <c r="D23" s="8"/>
      <c r="E23" s="8"/>
      <c r="F23" s="8"/>
      <c r="G23" s="206" t="s">
        <v>212</v>
      </c>
      <c r="H23" s="18"/>
      <c r="I23" s="147">
        <v>12.0</v>
      </c>
      <c r="J23" s="18"/>
      <c r="K23" s="206" t="s">
        <v>213</v>
      </c>
      <c r="L23" s="17"/>
      <c r="M23" s="18"/>
      <c r="N23" s="147">
        <v>0.0</v>
      </c>
      <c r="O23" s="18"/>
      <c r="P23" s="8"/>
      <c r="Q23" s="8"/>
      <c r="R23" s="8"/>
      <c r="S23" s="8"/>
      <c r="T23" s="8"/>
      <c r="U23" s="8"/>
      <c r="V23" s="2"/>
      <c r="W23" s="8"/>
      <c r="X23" s="1"/>
      <c r="Y23" s="8"/>
      <c r="Z23" s="8"/>
      <c r="AA23" s="8"/>
      <c r="AB23" s="8"/>
      <c r="AC23" s="8"/>
      <c r="AD23" s="8"/>
      <c r="AE23" s="8"/>
      <c r="AF23" s="8"/>
      <c r="AG23" s="8"/>
      <c r="AH23" s="8"/>
      <c r="AI23" s="8"/>
      <c r="AJ23" s="8"/>
      <c r="AK23" s="8"/>
      <c r="AL23" s="8"/>
      <c r="AM23" s="71"/>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1"/>
      <c r="BS23" s="1"/>
      <c r="BT23" s="40"/>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row>
    <row r="24">
      <c r="A24" s="8"/>
      <c r="B24" s="12"/>
      <c r="C24" s="8"/>
      <c r="D24" s="8"/>
      <c r="E24" s="8"/>
      <c r="F24" s="8"/>
      <c r="G24" s="207" t="str">
        <f>CONCATENATE("Total Hit Dice: ",L10+N20+N21+N22+N23)</f>
        <v>Total Hit Dice: 20</v>
      </c>
      <c r="H24" s="17"/>
      <c r="I24" s="17"/>
      <c r="J24" s="17"/>
      <c r="K24" s="17"/>
      <c r="L24" s="17"/>
      <c r="M24" s="17"/>
      <c r="N24" s="17"/>
      <c r="O24" s="18"/>
      <c r="P24" s="8"/>
      <c r="Q24" s="8"/>
      <c r="R24" s="8"/>
      <c r="S24" s="8"/>
      <c r="T24" s="8"/>
      <c r="U24" s="8"/>
      <c r="V24" s="2"/>
      <c r="W24" s="8"/>
      <c r="X24" s="1"/>
      <c r="Y24" s="8"/>
      <c r="Z24" s="8"/>
      <c r="AA24" s="8"/>
      <c r="AB24" s="8"/>
      <c r="AC24" s="8"/>
      <c r="AD24" s="8"/>
      <c r="AE24" s="8"/>
      <c r="AF24" s="8"/>
      <c r="AG24" s="8"/>
      <c r="AH24" s="8"/>
      <c r="AI24" s="8"/>
      <c r="AJ24" s="8"/>
      <c r="AK24" s="8"/>
      <c r="AL24" s="8"/>
      <c r="AM24" s="71"/>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1"/>
      <c r="BS24" s="1"/>
      <c r="BT24" s="1"/>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row>
    <row r="25">
      <c r="A25" s="8"/>
      <c r="B25" s="12"/>
      <c r="C25" s="8"/>
      <c r="D25" s="8"/>
      <c r="E25" s="8"/>
      <c r="F25" s="8"/>
      <c r="G25" s="8"/>
      <c r="H25" s="8"/>
      <c r="I25" s="8"/>
      <c r="J25" s="8"/>
      <c r="K25" s="8"/>
      <c r="L25" s="8"/>
      <c r="M25" s="8"/>
      <c r="N25" s="8"/>
      <c r="O25" s="8"/>
      <c r="P25" s="8"/>
      <c r="Q25" s="8"/>
      <c r="R25" s="8"/>
      <c r="S25" s="8"/>
      <c r="T25" s="8"/>
      <c r="U25" s="8"/>
      <c r="V25" s="2"/>
      <c r="W25" s="1"/>
      <c r="X25" s="1"/>
      <c r="Y25" s="8"/>
      <c r="Z25" s="8"/>
      <c r="AA25" s="8"/>
      <c r="AB25" s="8"/>
      <c r="AC25" s="8"/>
      <c r="AD25" s="8"/>
      <c r="AE25" s="8"/>
      <c r="AF25" s="8"/>
      <c r="AG25" s="8"/>
      <c r="AH25" s="8"/>
      <c r="AI25" s="8"/>
      <c r="AJ25" s="8"/>
      <c r="AK25" s="8"/>
      <c r="AL25" s="8"/>
      <c r="AM25" s="71"/>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1"/>
      <c r="BS25" s="1"/>
      <c r="BT25" s="1"/>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row>
    <row r="26">
      <c r="A26" s="8"/>
      <c r="B26" s="206" t="s">
        <v>217</v>
      </c>
      <c r="C26" s="17"/>
      <c r="D26" s="17"/>
      <c r="E26" s="17"/>
      <c r="F26" s="18"/>
      <c r="G26" s="42" t="b">
        <v>0</v>
      </c>
      <c r="H26" s="8"/>
      <c r="I26" s="8"/>
      <c r="J26" s="8"/>
      <c r="K26" s="8"/>
      <c r="L26" s="8"/>
      <c r="M26" s="8"/>
      <c r="N26" s="8"/>
      <c r="O26" s="8"/>
      <c r="P26" s="8"/>
      <c r="Q26" s="8"/>
      <c r="R26" s="8"/>
      <c r="S26" s="8"/>
      <c r="T26" s="8"/>
      <c r="U26" s="8"/>
      <c r="V26" s="2"/>
      <c r="W26" s="1"/>
      <c r="X26" s="1"/>
      <c r="Y26" s="1"/>
      <c r="Z26" s="1"/>
      <c r="AA26" s="1"/>
      <c r="AB26" s="1"/>
      <c r="AC26" s="1"/>
      <c r="AD26" s="1"/>
      <c r="AE26" s="1"/>
      <c r="AF26" s="1"/>
      <c r="AG26" s="1"/>
      <c r="AH26" s="1"/>
      <c r="AI26" s="1"/>
      <c r="AJ26" s="1"/>
      <c r="AK26" s="1"/>
      <c r="AL26" s="8"/>
      <c r="AM26" s="71"/>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1"/>
      <c r="BS26" s="1"/>
      <c r="BT26" s="1"/>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row>
    <row r="27">
      <c r="A27" s="8"/>
      <c r="B27" s="206" t="s">
        <v>218</v>
      </c>
      <c r="C27" s="17"/>
      <c r="D27" s="17"/>
      <c r="E27" s="17"/>
      <c r="F27" s="18"/>
      <c r="G27" s="42" t="b">
        <v>0</v>
      </c>
      <c r="H27" s="8"/>
      <c r="I27" s="8"/>
      <c r="J27" s="8"/>
      <c r="K27" s="8"/>
      <c r="L27" s="8"/>
      <c r="M27" s="8"/>
      <c r="N27" s="8"/>
      <c r="O27" s="8"/>
      <c r="P27" s="8"/>
      <c r="Q27" s="8"/>
      <c r="R27" s="8"/>
      <c r="S27" s="8"/>
      <c r="T27" s="8"/>
      <c r="U27" s="8"/>
      <c r="V27" s="2"/>
      <c r="W27" s="1"/>
      <c r="X27" s="1"/>
      <c r="Y27" s="1"/>
      <c r="Z27" s="1"/>
      <c r="AA27" s="1"/>
      <c r="AB27" s="1"/>
      <c r="AC27" s="1"/>
      <c r="AD27" s="1"/>
      <c r="AE27" s="1"/>
      <c r="AF27" s="1"/>
      <c r="AG27" s="1"/>
      <c r="AH27" s="1"/>
      <c r="AI27" s="1"/>
      <c r="AJ27" s="1"/>
      <c r="AK27" s="1"/>
      <c r="AL27" s="8"/>
      <c r="AM27" s="71"/>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1"/>
      <c r="BS27" s="1"/>
      <c r="BT27" s="1"/>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row>
    <row r="28">
      <c r="A28" s="8"/>
      <c r="B28" s="8"/>
      <c r="C28" s="8"/>
      <c r="D28" s="8"/>
      <c r="E28" s="8"/>
      <c r="F28" s="8"/>
      <c r="G28" s="8"/>
      <c r="H28" s="8"/>
      <c r="I28" s="8"/>
      <c r="J28" s="8"/>
      <c r="K28" s="8"/>
      <c r="L28" s="8"/>
      <c r="M28" s="8"/>
      <c r="N28" s="8"/>
      <c r="O28" s="8"/>
      <c r="P28" s="8"/>
      <c r="Q28" s="8"/>
      <c r="R28" s="8"/>
      <c r="S28" s="8"/>
      <c r="T28" s="8"/>
      <c r="U28" s="8"/>
      <c r="V28" s="2"/>
      <c r="W28" s="1"/>
      <c r="X28" s="1"/>
      <c r="Y28" s="1"/>
      <c r="Z28" s="1"/>
      <c r="AA28" s="1"/>
      <c r="AB28" s="1"/>
      <c r="AC28" s="1"/>
      <c r="AD28" s="1"/>
      <c r="AE28" s="1"/>
      <c r="AF28" s="1"/>
      <c r="AG28" s="1"/>
      <c r="AH28" s="1"/>
      <c r="AI28" s="1"/>
      <c r="AJ28" s="1"/>
      <c r="AK28" s="1"/>
      <c r="AL28" s="8"/>
      <c r="AM28" s="71"/>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1"/>
      <c r="BS28" s="1"/>
      <c r="BT28" s="1"/>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row>
    <row r="29">
      <c r="A29" s="75"/>
      <c r="B29" s="75"/>
      <c r="C29" s="75"/>
      <c r="D29" s="75"/>
      <c r="E29" s="75"/>
      <c r="F29" s="75"/>
      <c r="G29" s="75"/>
      <c r="H29" s="75"/>
      <c r="I29" s="75"/>
      <c r="J29" s="75"/>
      <c r="K29" s="75"/>
      <c r="L29" s="75"/>
      <c r="M29" s="75"/>
      <c r="N29" s="75"/>
      <c r="O29" s="75"/>
      <c r="P29" s="75"/>
      <c r="Q29" s="75"/>
      <c r="R29" s="75"/>
      <c r="S29" s="75"/>
      <c r="T29" s="75"/>
      <c r="U29" s="75"/>
      <c r="V29" s="89"/>
      <c r="W29" s="13"/>
      <c r="X29" s="13"/>
      <c r="Y29" s="13"/>
      <c r="Z29" s="13"/>
      <c r="AA29" s="13"/>
      <c r="AB29" s="13"/>
      <c r="AC29" s="13"/>
      <c r="AD29" s="13"/>
      <c r="AE29" s="13"/>
      <c r="AF29" s="13"/>
      <c r="AG29" s="13"/>
      <c r="AH29" s="13"/>
      <c r="AI29" s="13"/>
      <c r="AJ29" s="13"/>
      <c r="AK29" s="13"/>
      <c r="AL29" s="75"/>
      <c r="AM29" s="156"/>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1"/>
      <c r="BS29" s="1"/>
      <c r="BT29" s="1"/>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row>
    <row r="30">
      <c r="A30" s="8"/>
      <c r="B30" s="8"/>
      <c r="C30" s="8"/>
      <c r="D30" s="8"/>
      <c r="E30" s="8"/>
      <c r="F30" s="8"/>
      <c r="G30" s="8"/>
      <c r="H30" s="8"/>
      <c r="I30" s="8"/>
      <c r="J30" s="8"/>
      <c r="K30" s="8"/>
      <c r="L30" s="8"/>
      <c r="M30" s="8"/>
      <c r="N30" s="8"/>
      <c r="O30" s="8"/>
      <c r="P30" s="8"/>
      <c r="Q30" s="8"/>
      <c r="R30" s="8"/>
      <c r="S30" s="8"/>
      <c r="T30" s="8"/>
      <c r="U30" s="8"/>
      <c r="V30" s="71"/>
      <c r="W30" s="8"/>
      <c r="X30" s="8"/>
      <c r="Y30" s="8"/>
      <c r="Z30" s="8"/>
      <c r="AA30" s="8"/>
      <c r="AB30" s="8"/>
      <c r="AC30" s="8"/>
      <c r="AD30" s="8"/>
      <c r="AE30" s="8"/>
      <c r="AF30" s="8"/>
      <c r="AG30" s="8"/>
      <c r="AH30" s="8"/>
      <c r="AI30" s="8"/>
      <c r="AJ30" s="8"/>
      <c r="AK30" s="8"/>
      <c r="AL30" s="8"/>
      <c r="AM30" s="71"/>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1"/>
      <c r="BS30" s="1"/>
      <c r="BT30" s="1"/>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row>
    <row r="31">
      <c r="A31" s="1"/>
      <c r="B31" s="1"/>
      <c r="C31" s="2"/>
      <c r="D31" s="208" t="s">
        <v>219</v>
      </c>
      <c r="E31" s="4"/>
      <c r="F31" s="4"/>
      <c r="G31" s="4"/>
      <c r="H31" s="4"/>
      <c r="I31" s="4"/>
      <c r="J31" s="4"/>
      <c r="K31" s="4"/>
      <c r="L31" s="4"/>
      <c r="M31" s="5"/>
      <c r="N31" s="1"/>
      <c r="O31" s="1"/>
      <c r="P31" s="1"/>
      <c r="Q31" s="1"/>
      <c r="R31" s="1"/>
      <c r="S31" s="1"/>
      <c r="T31" s="1"/>
      <c r="U31" s="1"/>
      <c r="V31" s="2"/>
      <c r="W31" s="1"/>
      <c r="X31" s="1"/>
      <c r="Y31" s="1"/>
      <c r="Z31" s="2"/>
      <c r="AA31" s="202" t="s">
        <v>220</v>
      </c>
      <c r="AB31" s="4"/>
      <c r="AC31" s="4"/>
      <c r="AD31" s="4"/>
      <c r="AE31" s="4"/>
      <c r="AF31" s="4"/>
      <c r="AG31" s="4"/>
      <c r="AH31" s="4"/>
      <c r="AI31" s="5"/>
      <c r="AJ31" s="1"/>
      <c r="AK31" s="1"/>
      <c r="AL31" s="1"/>
      <c r="AM31" s="2"/>
      <c r="AN31" s="8"/>
      <c r="AO31" s="8"/>
      <c r="AP31" s="40" t="s">
        <v>221</v>
      </c>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1"/>
      <c r="BS31" s="1"/>
      <c r="BT31" s="1"/>
      <c r="BU31" s="8"/>
      <c r="BV31" s="8"/>
      <c r="BW31" s="8"/>
      <c r="BX31" s="8"/>
      <c r="BY31" s="8"/>
      <c r="BZ31" s="8"/>
      <c r="CA31" s="8"/>
      <c r="CB31" s="8"/>
      <c r="CC31" s="8"/>
      <c r="CD31" s="8"/>
      <c r="CE31" s="8"/>
      <c r="CF31" s="8"/>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row>
    <row r="32">
      <c r="A32" s="1"/>
      <c r="B32" s="1"/>
      <c r="C32" s="2"/>
      <c r="D32" s="9"/>
      <c r="E32" s="10"/>
      <c r="F32" s="10"/>
      <c r="G32" s="10"/>
      <c r="H32" s="10"/>
      <c r="I32" s="10"/>
      <c r="J32" s="10"/>
      <c r="K32" s="10"/>
      <c r="L32" s="10"/>
      <c r="M32" s="11"/>
      <c r="N32" s="1"/>
      <c r="O32" s="1"/>
      <c r="P32" s="1"/>
      <c r="Q32" s="1"/>
      <c r="R32" s="1"/>
      <c r="S32" s="1"/>
      <c r="T32" s="1"/>
      <c r="U32" s="1"/>
      <c r="V32" s="2"/>
      <c r="W32" s="1"/>
      <c r="X32" s="1"/>
      <c r="Y32" s="1"/>
      <c r="Z32" s="2"/>
      <c r="AA32" s="9"/>
      <c r="AB32" s="10"/>
      <c r="AC32" s="10"/>
      <c r="AD32" s="10"/>
      <c r="AE32" s="10"/>
      <c r="AF32" s="10"/>
      <c r="AG32" s="10"/>
      <c r="AH32" s="10"/>
      <c r="AI32" s="11"/>
      <c r="AJ32" s="1"/>
      <c r="AK32" s="1"/>
      <c r="AL32" s="1"/>
      <c r="AM32" s="2"/>
      <c r="AN32" s="8"/>
      <c r="AO32" s="8"/>
      <c r="AP32" s="12" t="s">
        <v>222</v>
      </c>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row>
    <row r="33">
      <c r="A33" s="8"/>
      <c r="B33" s="8"/>
      <c r="C33" s="8"/>
      <c r="D33" s="8"/>
      <c r="E33" s="8"/>
      <c r="F33" s="8"/>
      <c r="G33" s="8"/>
      <c r="H33" s="8"/>
      <c r="I33" s="8"/>
      <c r="J33" s="8"/>
      <c r="K33" s="8"/>
      <c r="L33" s="8"/>
      <c r="M33" s="8"/>
      <c r="N33" s="8"/>
      <c r="O33" s="8"/>
      <c r="P33" s="8"/>
      <c r="Q33" s="8"/>
      <c r="R33" s="8"/>
      <c r="S33" s="1"/>
      <c r="T33" s="1"/>
      <c r="U33" s="1"/>
      <c r="V33" s="2"/>
      <c r="W33" s="1"/>
      <c r="X33" s="1"/>
      <c r="Y33" s="1"/>
      <c r="Z33" s="1"/>
      <c r="AA33" s="1"/>
      <c r="AB33" s="1"/>
      <c r="AC33" s="1"/>
      <c r="AD33" s="1"/>
      <c r="AE33" s="1"/>
      <c r="AF33" s="1"/>
      <c r="AG33" s="1"/>
      <c r="AH33" s="1"/>
      <c r="AI33" s="1"/>
      <c r="AJ33" s="1"/>
      <c r="AK33" s="1"/>
      <c r="AL33" s="1"/>
      <c r="AM33" s="2"/>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row>
    <row r="34">
      <c r="A34" s="8"/>
      <c r="B34" s="8"/>
      <c r="C34" s="8"/>
      <c r="D34" s="8"/>
      <c r="E34" s="8"/>
      <c r="F34" s="8"/>
      <c r="G34" s="8"/>
      <c r="H34" s="8"/>
      <c r="I34" s="8"/>
      <c r="J34" s="8"/>
      <c r="K34" s="8"/>
      <c r="L34" s="8"/>
      <c r="M34" s="8"/>
      <c r="N34" s="8"/>
      <c r="O34" s="8"/>
      <c r="P34" s="8"/>
      <c r="Q34" s="8"/>
      <c r="R34" s="8"/>
      <c r="S34" s="1"/>
      <c r="T34" s="1"/>
      <c r="U34" s="1"/>
      <c r="V34" s="2"/>
      <c r="W34" s="1"/>
      <c r="X34" s="1"/>
      <c r="Y34" s="23" t="s">
        <v>223</v>
      </c>
      <c r="Z34" s="17"/>
      <c r="AA34" s="17"/>
      <c r="AB34" s="17"/>
      <c r="AC34" s="17"/>
      <c r="AD34" s="17"/>
      <c r="AE34" s="17"/>
      <c r="AF34" s="17"/>
      <c r="AG34" s="17"/>
      <c r="AH34" s="17"/>
      <c r="AI34" s="17"/>
      <c r="AJ34" s="17"/>
      <c r="AK34" s="18"/>
      <c r="AL34" s="1"/>
      <c r="AM34" s="2"/>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row>
    <row r="35">
      <c r="A35" s="8"/>
      <c r="B35" s="8"/>
      <c r="C35" s="8"/>
      <c r="D35" s="23" t="s">
        <v>224</v>
      </c>
      <c r="E35" s="17"/>
      <c r="F35" s="17"/>
      <c r="G35" s="17"/>
      <c r="H35" s="17"/>
      <c r="I35" s="17"/>
      <c r="J35" s="17"/>
      <c r="K35" s="17"/>
      <c r="L35" s="209">
        <v>0.0</v>
      </c>
      <c r="M35" s="18"/>
      <c r="N35" s="8"/>
      <c r="O35" s="8"/>
      <c r="P35" s="8"/>
      <c r="Q35" s="8"/>
      <c r="R35" s="8"/>
      <c r="S35" s="1"/>
      <c r="T35" s="1"/>
      <c r="U35" s="1"/>
      <c r="V35" s="2"/>
      <c r="W35" s="1"/>
      <c r="X35" s="1"/>
      <c r="Y35" s="203" t="str">
        <f>IF((SUM(L35:M38)&lt;21),CONCATENATE(OFFSET(T130,AO141,0)),"Invalid Character Level")</f>
        <v>0</v>
      </c>
      <c r="Z35" s="4"/>
      <c r="AA35" s="4"/>
      <c r="AB35" s="4"/>
      <c r="AC35" s="4"/>
      <c r="AD35" s="4"/>
      <c r="AE35" s="4"/>
      <c r="AF35" s="4"/>
      <c r="AG35" s="4"/>
      <c r="AH35" s="4"/>
      <c r="AI35" s="4"/>
      <c r="AJ35" s="4"/>
      <c r="AK35" s="5"/>
      <c r="AL35" s="1"/>
      <c r="AM35" s="2"/>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row>
    <row r="36">
      <c r="A36" s="8"/>
      <c r="B36" s="8"/>
      <c r="C36" s="8"/>
      <c r="D36" s="23" t="s">
        <v>225</v>
      </c>
      <c r="E36" s="17"/>
      <c r="F36" s="17"/>
      <c r="G36" s="17"/>
      <c r="H36" s="17"/>
      <c r="I36" s="17"/>
      <c r="J36" s="17"/>
      <c r="K36" s="17"/>
      <c r="L36" s="209">
        <v>0.0</v>
      </c>
      <c r="M36" s="18"/>
      <c r="N36" s="8"/>
      <c r="O36" s="8"/>
      <c r="P36" s="8"/>
      <c r="Q36" s="8"/>
      <c r="R36" s="8"/>
      <c r="S36" s="1"/>
      <c r="T36" s="1"/>
      <c r="U36" s="1"/>
      <c r="V36" s="2"/>
      <c r="W36" s="1"/>
      <c r="X36" s="1"/>
      <c r="Y36" s="9"/>
      <c r="Z36" s="10"/>
      <c r="AA36" s="10"/>
      <c r="AB36" s="10"/>
      <c r="AC36" s="10"/>
      <c r="AD36" s="10"/>
      <c r="AE36" s="10"/>
      <c r="AF36" s="10"/>
      <c r="AG36" s="10"/>
      <c r="AH36" s="10"/>
      <c r="AI36" s="10"/>
      <c r="AJ36" s="10"/>
      <c r="AK36" s="11"/>
      <c r="AL36" s="1"/>
      <c r="AM36" s="2"/>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row>
    <row r="37">
      <c r="A37" s="8"/>
      <c r="B37" s="8"/>
      <c r="C37" s="8"/>
      <c r="D37" s="23" t="s">
        <v>226</v>
      </c>
      <c r="E37" s="17"/>
      <c r="F37" s="17"/>
      <c r="G37" s="17"/>
      <c r="H37" s="17"/>
      <c r="I37" s="17"/>
      <c r="J37" s="17"/>
      <c r="K37" s="17"/>
      <c r="L37" s="209">
        <v>0.0</v>
      </c>
      <c r="M37" s="18"/>
      <c r="N37" s="8"/>
      <c r="O37" s="8"/>
      <c r="P37" s="8"/>
      <c r="Q37" s="8"/>
      <c r="R37" s="8"/>
      <c r="S37" s="1"/>
      <c r="T37" s="1"/>
      <c r="U37" s="1"/>
      <c r="V37" s="2"/>
      <c r="W37" s="1"/>
      <c r="X37" s="1"/>
      <c r="Y37" s="23" t="s">
        <v>227</v>
      </c>
      <c r="Z37" s="17"/>
      <c r="AA37" s="17"/>
      <c r="AB37" s="17"/>
      <c r="AC37" s="17"/>
      <c r="AD37" s="17"/>
      <c r="AE37" s="17"/>
      <c r="AF37" s="17"/>
      <c r="AG37" s="17"/>
      <c r="AH37" s="17"/>
      <c r="AI37" s="17"/>
      <c r="AJ37" s="17"/>
      <c r="AK37" s="18"/>
      <c r="AL37" s="1"/>
      <c r="AM37" s="2"/>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row>
    <row r="38">
      <c r="A38" s="8"/>
      <c r="B38" s="8"/>
      <c r="C38" s="8"/>
      <c r="D38" s="23" t="s">
        <v>228</v>
      </c>
      <c r="E38" s="17"/>
      <c r="F38" s="17"/>
      <c r="G38" s="17"/>
      <c r="H38" s="17"/>
      <c r="I38" s="17"/>
      <c r="J38" s="17"/>
      <c r="K38" s="17"/>
      <c r="L38" s="209">
        <v>0.0</v>
      </c>
      <c r="M38" s="18"/>
      <c r="N38" s="8"/>
      <c r="O38" s="8"/>
      <c r="P38" s="8"/>
      <c r="Q38" s="8"/>
      <c r="R38" s="8"/>
      <c r="S38" s="1"/>
      <c r="T38" s="1"/>
      <c r="U38" s="1"/>
      <c r="V38" s="2"/>
      <c r="W38" s="1"/>
      <c r="X38" s="1"/>
      <c r="Y38" s="203">
        <f>If(Y35="Invalid Character Level", "Invalid Character Level", If(CEILING(AO141/2,1)&lt;9,CEILING(AO141/2,1),9))</f>
        <v>0</v>
      </c>
      <c r="Z38" s="4"/>
      <c r="AA38" s="4"/>
      <c r="AB38" s="4"/>
      <c r="AC38" s="4"/>
      <c r="AD38" s="4"/>
      <c r="AE38" s="4"/>
      <c r="AF38" s="4"/>
      <c r="AG38" s="4"/>
      <c r="AH38" s="4"/>
      <c r="AI38" s="4"/>
      <c r="AJ38" s="4"/>
      <c r="AK38" s="5"/>
      <c r="AL38" s="1"/>
      <c r="AM38" s="2"/>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row>
    <row r="39">
      <c r="A39" s="8"/>
      <c r="B39" s="8"/>
      <c r="C39" s="8"/>
      <c r="D39" s="8"/>
      <c r="E39" s="8"/>
      <c r="F39" s="8"/>
      <c r="G39" s="8"/>
      <c r="H39" s="8"/>
      <c r="I39" s="8"/>
      <c r="J39" s="8"/>
      <c r="K39" s="8"/>
      <c r="L39" s="8"/>
      <c r="M39" s="8"/>
      <c r="N39" s="8"/>
      <c r="O39" s="8"/>
      <c r="P39" s="8"/>
      <c r="Q39" s="8"/>
      <c r="R39" s="8"/>
      <c r="S39" s="8"/>
      <c r="T39" s="1"/>
      <c r="U39" s="1"/>
      <c r="V39" s="2"/>
      <c r="W39" s="1"/>
      <c r="X39" s="1"/>
      <c r="Y39" s="9"/>
      <c r="Z39" s="10"/>
      <c r="AA39" s="10"/>
      <c r="AB39" s="10"/>
      <c r="AC39" s="10"/>
      <c r="AD39" s="10"/>
      <c r="AE39" s="10"/>
      <c r="AF39" s="10"/>
      <c r="AG39" s="10"/>
      <c r="AH39" s="10"/>
      <c r="AI39" s="10"/>
      <c r="AJ39" s="10"/>
      <c r="AK39" s="11"/>
      <c r="AL39" s="1"/>
      <c r="AM39" s="2"/>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row>
    <row r="40">
      <c r="A40" s="75"/>
      <c r="B40" s="75"/>
      <c r="C40" s="75"/>
      <c r="D40" s="75"/>
      <c r="E40" s="75"/>
      <c r="F40" s="75"/>
      <c r="G40" s="75"/>
      <c r="H40" s="75"/>
      <c r="I40" s="75"/>
      <c r="J40" s="75"/>
      <c r="K40" s="75"/>
      <c r="L40" s="75"/>
      <c r="M40" s="75"/>
      <c r="N40" s="75"/>
      <c r="O40" s="75"/>
      <c r="P40" s="75"/>
      <c r="Q40" s="75"/>
      <c r="R40" s="75"/>
      <c r="S40" s="75"/>
      <c r="T40" s="13"/>
      <c r="U40" s="13"/>
      <c r="V40" s="2"/>
      <c r="W40" s="13"/>
      <c r="X40" s="13"/>
      <c r="Y40" s="75"/>
      <c r="Z40" s="75"/>
      <c r="AA40" s="75"/>
      <c r="AB40" s="75"/>
      <c r="AC40" s="75"/>
      <c r="AD40" s="75"/>
      <c r="AE40" s="75"/>
      <c r="AF40" s="75"/>
      <c r="AG40" s="75"/>
      <c r="AH40" s="75"/>
      <c r="AI40" s="75"/>
      <c r="AJ40" s="75"/>
      <c r="AK40" s="75"/>
      <c r="AL40" s="75"/>
      <c r="AM40" s="89"/>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row>
    <row r="41">
      <c r="A41" s="77"/>
      <c r="B41" s="78"/>
      <c r="C41" s="78"/>
      <c r="D41" s="78"/>
      <c r="E41" s="78"/>
      <c r="F41" s="78"/>
      <c r="G41" s="78"/>
      <c r="H41" s="78"/>
      <c r="I41" s="78"/>
      <c r="J41" s="78"/>
      <c r="K41" s="78"/>
      <c r="L41" s="78"/>
      <c r="M41" s="78"/>
      <c r="N41" s="78"/>
      <c r="O41" s="78"/>
      <c r="P41" s="78"/>
      <c r="Q41" s="78"/>
      <c r="R41" s="78"/>
      <c r="S41" s="78"/>
      <c r="T41" s="78"/>
      <c r="U41" s="78"/>
      <c r="V41" s="210"/>
      <c r="W41" s="78"/>
      <c r="X41" s="78"/>
      <c r="Y41" s="78"/>
      <c r="Z41" s="78"/>
      <c r="AA41" s="78"/>
      <c r="AB41" s="78"/>
      <c r="AC41" s="78"/>
      <c r="AD41" s="78"/>
      <c r="AE41" s="78"/>
      <c r="AF41" s="78"/>
      <c r="AG41" s="78"/>
      <c r="AH41" s="78"/>
      <c r="AI41" s="78"/>
      <c r="AJ41" s="78"/>
      <c r="AK41" s="78"/>
      <c r="AL41" s="78"/>
      <c r="AM41" s="210"/>
      <c r="AN41" s="8"/>
      <c r="AO41" s="40"/>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row>
    <row r="42">
      <c r="A42" s="76"/>
      <c r="B42" s="8"/>
      <c r="C42" s="8"/>
      <c r="D42" s="202" t="s">
        <v>229</v>
      </c>
      <c r="E42" s="4"/>
      <c r="F42" s="4"/>
      <c r="G42" s="4"/>
      <c r="H42" s="4"/>
      <c r="I42" s="4"/>
      <c r="J42" s="4"/>
      <c r="K42" s="4"/>
      <c r="L42" s="4"/>
      <c r="M42" s="5"/>
      <c r="N42" s="1"/>
      <c r="O42" s="1"/>
      <c r="P42" s="1"/>
      <c r="Q42" s="1"/>
      <c r="R42" s="1"/>
      <c r="S42" s="1"/>
      <c r="T42" s="1"/>
      <c r="U42" s="1"/>
      <c r="V42" s="2"/>
      <c r="W42" s="1"/>
      <c r="X42" s="1"/>
      <c r="Y42" s="1"/>
      <c r="Z42" s="1"/>
      <c r="AA42" s="202" t="s">
        <v>230</v>
      </c>
      <c r="AB42" s="4"/>
      <c r="AC42" s="4"/>
      <c r="AD42" s="4"/>
      <c r="AE42" s="4"/>
      <c r="AF42" s="4"/>
      <c r="AG42" s="4"/>
      <c r="AH42" s="4"/>
      <c r="AI42" s="5"/>
      <c r="AJ42" s="1"/>
      <c r="AK42" s="1"/>
      <c r="AL42" s="1"/>
      <c r="AM42" s="71"/>
      <c r="AN42" s="8"/>
      <c r="AO42" s="12"/>
      <c r="AP42" s="12" t="s">
        <v>231</v>
      </c>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row>
    <row r="43">
      <c r="A43" s="76"/>
      <c r="B43" s="8"/>
      <c r="C43" s="8"/>
      <c r="D43" s="9"/>
      <c r="E43" s="10"/>
      <c r="F43" s="10"/>
      <c r="G43" s="10"/>
      <c r="H43" s="10"/>
      <c r="I43" s="10"/>
      <c r="J43" s="10"/>
      <c r="K43" s="10"/>
      <c r="L43" s="10"/>
      <c r="M43" s="11"/>
      <c r="N43" s="1"/>
      <c r="O43" s="1"/>
      <c r="P43" s="1"/>
      <c r="Q43" s="1"/>
      <c r="R43" s="1"/>
      <c r="S43" s="1"/>
      <c r="T43" s="1"/>
      <c r="U43" s="1"/>
      <c r="V43" s="2"/>
      <c r="W43" s="1"/>
      <c r="X43" s="1"/>
      <c r="Y43" s="1"/>
      <c r="Z43" s="1"/>
      <c r="AA43" s="9"/>
      <c r="AB43" s="10"/>
      <c r="AC43" s="10"/>
      <c r="AD43" s="10"/>
      <c r="AE43" s="10"/>
      <c r="AF43" s="10"/>
      <c r="AG43" s="10"/>
      <c r="AH43" s="10"/>
      <c r="AI43" s="11"/>
      <c r="AJ43" s="1"/>
      <c r="AK43" s="1"/>
      <c r="AL43" s="1"/>
      <c r="AM43" s="71"/>
      <c r="AN43" s="8"/>
      <c r="AO43" s="8"/>
      <c r="AP43" s="12" t="s">
        <v>232</v>
      </c>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row>
    <row r="44">
      <c r="A44" s="73"/>
      <c r="B44" s="8"/>
      <c r="C44" s="8"/>
      <c r="D44" s="8"/>
      <c r="E44" s="8"/>
      <c r="F44" s="8"/>
      <c r="G44" s="8"/>
      <c r="H44" s="8"/>
      <c r="I44" s="8"/>
      <c r="J44" s="8"/>
      <c r="K44" s="8"/>
      <c r="L44" s="8"/>
      <c r="M44" s="8"/>
      <c r="N44" s="8"/>
      <c r="O44" s="8"/>
      <c r="P44" s="8"/>
      <c r="Q44" s="8"/>
      <c r="R44" s="8"/>
      <c r="S44" s="1"/>
      <c r="T44" s="1"/>
      <c r="U44" s="1"/>
      <c r="V44" s="2"/>
      <c r="W44" s="1"/>
      <c r="X44" s="1"/>
      <c r="Y44" s="1"/>
      <c r="Z44" s="1"/>
      <c r="AA44" s="1"/>
      <c r="AB44" s="1"/>
      <c r="AC44" s="1"/>
      <c r="AD44" s="1"/>
      <c r="AE44" s="1"/>
      <c r="AF44" s="1"/>
      <c r="AG44" s="1"/>
      <c r="AH44" s="1"/>
      <c r="AI44" s="1"/>
      <c r="AJ44" s="1"/>
      <c r="AK44" s="1"/>
      <c r="AL44" s="1"/>
      <c r="AM44" s="71"/>
      <c r="AN44" s="8"/>
      <c r="AO44" s="8"/>
      <c r="AP44" s="12"/>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row>
    <row r="45">
      <c r="A45" s="73"/>
      <c r="B45" s="8"/>
      <c r="C45" s="8"/>
      <c r="D45" s="8"/>
      <c r="E45" s="8"/>
      <c r="F45" s="8"/>
      <c r="G45" s="8"/>
      <c r="H45" s="8"/>
      <c r="I45" s="8"/>
      <c r="J45" s="8"/>
      <c r="K45" s="8"/>
      <c r="L45" s="8"/>
      <c r="M45" s="8"/>
      <c r="N45" s="8"/>
      <c r="O45" s="8"/>
      <c r="P45" s="8"/>
      <c r="Q45" s="8"/>
      <c r="R45" s="8"/>
      <c r="S45" s="1"/>
      <c r="T45" s="1"/>
      <c r="U45" s="1"/>
      <c r="V45" s="2"/>
      <c r="W45" s="1"/>
      <c r="X45" s="1"/>
      <c r="Y45" s="23" t="s">
        <v>233</v>
      </c>
      <c r="Z45" s="17"/>
      <c r="AA45" s="17"/>
      <c r="AB45" s="17"/>
      <c r="AC45" s="17"/>
      <c r="AD45" s="17"/>
      <c r="AE45" s="17"/>
      <c r="AF45" s="17"/>
      <c r="AG45" s="17"/>
      <c r="AH45" s="17"/>
      <c r="AI45" s="17"/>
      <c r="AJ45" s="17"/>
      <c r="AK45" s="18"/>
      <c r="AL45" s="1"/>
      <c r="AM45" s="71"/>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row>
    <row r="46">
      <c r="A46" s="73"/>
      <c r="B46" s="8"/>
      <c r="C46" s="8"/>
      <c r="D46" s="23" t="s">
        <v>203</v>
      </c>
      <c r="E46" s="17"/>
      <c r="F46" s="17"/>
      <c r="G46" s="17"/>
      <c r="H46" s="17"/>
      <c r="I46" s="17"/>
      <c r="J46" s="17"/>
      <c r="K46" s="18"/>
      <c r="L46" s="209">
        <v>11.0</v>
      </c>
      <c r="M46" s="18"/>
      <c r="N46" s="8"/>
      <c r="O46" s="8"/>
      <c r="P46" s="8"/>
      <c r="Q46" s="8"/>
      <c r="R46" s="8"/>
      <c r="S46" s="1"/>
      <c r="T46" s="1"/>
      <c r="U46" s="1"/>
      <c r="V46" s="2"/>
      <c r="W46" s="1"/>
      <c r="X46" s="1"/>
      <c r="Y46" s="211">
        <f>1+CEILING(0.25*(L46),1)</f>
        <v>4</v>
      </c>
      <c r="AK46" s="101"/>
      <c r="AL46" s="1"/>
      <c r="AM46" s="71"/>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row>
    <row r="47">
      <c r="A47" s="73"/>
      <c r="B47" s="8"/>
      <c r="C47" s="8"/>
      <c r="D47" s="8"/>
      <c r="E47" s="8"/>
      <c r="F47" s="8"/>
      <c r="G47" s="8"/>
      <c r="H47" s="8"/>
      <c r="I47" s="8"/>
      <c r="J47" s="8"/>
      <c r="K47" s="8"/>
      <c r="L47" s="8"/>
      <c r="M47" s="8"/>
      <c r="N47" s="8"/>
      <c r="O47" s="8"/>
      <c r="P47" s="8"/>
      <c r="Q47" s="8"/>
      <c r="R47" s="8"/>
      <c r="S47" s="1"/>
      <c r="T47" s="1"/>
      <c r="U47" s="1"/>
      <c r="V47" s="2"/>
      <c r="W47" s="1"/>
      <c r="X47" s="1"/>
      <c r="Y47" s="9"/>
      <c r="Z47" s="10"/>
      <c r="AA47" s="10"/>
      <c r="AB47" s="10"/>
      <c r="AC47" s="10"/>
      <c r="AD47" s="10"/>
      <c r="AE47" s="10"/>
      <c r="AF47" s="10"/>
      <c r="AG47" s="10"/>
      <c r="AH47" s="10"/>
      <c r="AI47" s="10"/>
      <c r="AJ47" s="10"/>
      <c r="AK47" s="11"/>
      <c r="AL47" s="1"/>
      <c r="AM47" s="71"/>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row>
    <row r="48">
      <c r="A48" s="75"/>
      <c r="B48" s="75"/>
      <c r="C48" s="75"/>
      <c r="D48" s="75"/>
      <c r="E48" s="75"/>
      <c r="F48" s="75"/>
      <c r="G48" s="75"/>
      <c r="H48" s="75"/>
      <c r="I48" s="75"/>
      <c r="J48" s="75"/>
      <c r="K48" s="75"/>
      <c r="L48" s="75"/>
      <c r="M48" s="75"/>
      <c r="N48" s="75"/>
      <c r="O48" s="75"/>
      <c r="P48" s="75"/>
      <c r="Q48" s="75"/>
      <c r="R48" s="75"/>
      <c r="S48" s="75"/>
      <c r="T48" s="13"/>
      <c r="U48" s="13"/>
      <c r="V48" s="2"/>
      <c r="W48" s="13"/>
      <c r="X48" s="13"/>
      <c r="Y48" s="75"/>
      <c r="Z48" s="75"/>
      <c r="AA48" s="75"/>
      <c r="AB48" s="75"/>
      <c r="AC48" s="75"/>
      <c r="AD48" s="75"/>
      <c r="AE48" s="75"/>
      <c r="AF48" s="75"/>
      <c r="AG48" s="75"/>
      <c r="AH48" s="75"/>
      <c r="AI48" s="75"/>
      <c r="AJ48" s="75"/>
      <c r="AK48" s="75"/>
      <c r="AL48" s="75"/>
      <c r="AM48" s="89"/>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row>
    <row r="49">
      <c r="A49" s="77"/>
      <c r="B49" s="78"/>
      <c r="C49" s="78"/>
      <c r="D49" s="78"/>
      <c r="E49" s="78"/>
      <c r="F49" s="78"/>
      <c r="G49" s="78"/>
      <c r="H49" s="78"/>
      <c r="I49" s="78"/>
      <c r="J49" s="78"/>
      <c r="K49" s="78"/>
      <c r="L49" s="78"/>
      <c r="M49" s="78"/>
      <c r="N49" s="78"/>
      <c r="O49" s="78"/>
      <c r="P49" s="78"/>
      <c r="Q49" s="78"/>
      <c r="R49" s="78"/>
      <c r="S49" s="78"/>
      <c r="T49" s="78"/>
      <c r="U49" s="78"/>
      <c r="V49" s="210"/>
      <c r="W49" s="77"/>
      <c r="X49" s="78"/>
      <c r="Y49" s="78"/>
      <c r="Z49" s="78"/>
      <c r="AA49" s="78"/>
      <c r="AB49" s="78"/>
      <c r="AC49" s="78"/>
      <c r="AD49" s="78"/>
      <c r="AE49" s="78"/>
      <c r="AF49" s="78"/>
      <c r="AG49" s="78"/>
      <c r="AH49" s="78"/>
      <c r="AI49" s="78"/>
      <c r="AJ49" s="78"/>
      <c r="AK49" s="78"/>
      <c r="AL49" s="78"/>
      <c r="AM49" s="71"/>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row>
    <row r="50">
      <c r="A50" s="76"/>
      <c r="B50" s="8"/>
      <c r="C50" s="8"/>
      <c r="D50" s="202" t="s">
        <v>234</v>
      </c>
      <c r="E50" s="4"/>
      <c r="F50" s="4"/>
      <c r="G50" s="4"/>
      <c r="H50" s="4"/>
      <c r="I50" s="4"/>
      <c r="J50" s="4"/>
      <c r="K50" s="4"/>
      <c r="L50" s="4"/>
      <c r="M50" s="5"/>
      <c r="N50" s="1"/>
      <c r="O50" s="1"/>
      <c r="P50" s="1"/>
      <c r="Q50" s="1"/>
      <c r="R50" s="1"/>
      <c r="S50" s="1"/>
      <c r="T50" s="1"/>
      <c r="U50" s="1"/>
      <c r="V50" s="2"/>
      <c r="W50" s="73"/>
      <c r="X50" s="1"/>
      <c r="Y50" s="1"/>
      <c r="Z50" s="202" t="s">
        <v>235</v>
      </c>
      <c r="AA50" s="4"/>
      <c r="AB50" s="4"/>
      <c r="AC50" s="4"/>
      <c r="AD50" s="4"/>
      <c r="AE50" s="4"/>
      <c r="AF50" s="4"/>
      <c r="AG50" s="4"/>
      <c r="AH50" s="4"/>
      <c r="AI50" s="4"/>
      <c r="AJ50" s="5"/>
      <c r="AK50" s="1"/>
      <c r="AL50" s="1"/>
      <c r="AM50" s="71"/>
      <c r="AN50" s="8"/>
      <c r="AO50" s="8"/>
      <c r="AP50" s="12" t="s">
        <v>236</v>
      </c>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row>
    <row r="51">
      <c r="A51" s="76"/>
      <c r="B51" s="8"/>
      <c r="C51" s="8"/>
      <c r="D51" s="9"/>
      <c r="E51" s="10"/>
      <c r="F51" s="10"/>
      <c r="G51" s="10"/>
      <c r="H51" s="10"/>
      <c r="I51" s="10"/>
      <c r="J51" s="10"/>
      <c r="K51" s="10"/>
      <c r="L51" s="10"/>
      <c r="M51" s="11"/>
      <c r="N51" s="1"/>
      <c r="O51" s="1"/>
      <c r="P51" s="1"/>
      <c r="Q51" s="1"/>
      <c r="R51" s="1"/>
      <c r="S51" s="1"/>
      <c r="T51" s="1"/>
      <c r="U51" s="1"/>
      <c r="V51" s="2"/>
      <c r="W51" s="73"/>
      <c r="X51" s="1"/>
      <c r="Y51" s="1"/>
      <c r="Z51" s="9"/>
      <c r="AA51" s="10"/>
      <c r="AB51" s="10"/>
      <c r="AC51" s="10"/>
      <c r="AD51" s="10"/>
      <c r="AE51" s="10"/>
      <c r="AF51" s="10"/>
      <c r="AG51" s="10"/>
      <c r="AH51" s="10"/>
      <c r="AI51" s="10"/>
      <c r="AJ51" s="11"/>
      <c r="AK51" s="1"/>
      <c r="AL51" s="1"/>
      <c r="AM51" s="71"/>
      <c r="AN51" s="8"/>
      <c r="AO51" s="8"/>
      <c r="AP51" s="12" t="s">
        <v>237</v>
      </c>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row>
    <row r="52">
      <c r="A52" s="212"/>
      <c r="B52" s="213"/>
      <c r="C52" s="213"/>
      <c r="D52" s="213"/>
      <c r="E52" s="213"/>
      <c r="F52" s="213"/>
      <c r="G52" s="213"/>
      <c r="H52" s="213"/>
      <c r="I52" s="213"/>
      <c r="J52" s="213"/>
      <c r="K52" s="213"/>
      <c r="L52" s="213"/>
      <c r="M52" s="213"/>
      <c r="N52" s="213"/>
      <c r="O52" s="213"/>
      <c r="P52" s="213"/>
      <c r="Q52" s="213"/>
      <c r="R52" s="213"/>
      <c r="S52" s="213"/>
      <c r="T52" s="213"/>
      <c r="U52" s="213"/>
      <c r="V52" s="214"/>
      <c r="W52" s="212"/>
      <c r="X52" s="213"/>
      <c r="Y52" s="213"/>
      <c r="Z52" s="213"/>
      <c r="AA52" s="213"/>
      <c r="AB52" s="213"/>
      <c r="AC52" s="213"/>
      <c r="AD52" s="213"/>
      <c r="AE52" s="213"/>
      <c r="AF52" s="213"/>
      <c r="AG52" s="213"/>
      <c r="AH52" s="213"/>
      <c r="AI52" s="213"/>
      <c r="AJ52" s="213"/>
      <c r="AK52" s="213"/>
      <c r="AL52" s="213"/>
      <c r="AM52" s="214"/>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row>
    <row r="53">
      <c r="A53" s="213"/>
      <c r="B53" s="23" t="s">
        <v>238</v>
      </c>
      <c r="C53" s="17"/>
      <c r="D53" s="17"/>
      <c r="E53" s="17"/>
      <c r="F53" s="17"/>
      <c r="G53" s="17"/>
      <c r="H53" s="17"/>
      <c r="I53" s="18"/>
      <c r="J53" s="209">
        <v>0.0</v>
      </c>
      <c r="K53" s="18"/>
      <c r="L53" s="23" t="s">
        <v>239</v>
      </c>
      <c r="M53" s="17"/>
      <c r="N53" s="17"/>
      <c r="O53" s="17"/>
      <c r="P53" s="17"/>
      <c r="Q53" s="18"/>
      <c r="R53" s="209">
        <v>0.0</v>
      </c>
      <c r="S53" s="18"/>
      <c r="T53" s="8"/>
      <c r="U53" s="8"/>
      <c r="V53" s="71"/>
      <c r="W53" s="213"/>
      <c r="X53" s="8"/>
      <c r="Y53" s="23" t="s">
        <v>240</v>
      </c>
      <c r="Z53" s="17"/>
      <c r="AA53" s="17"/>
      <c r="AB53" s="17"/>
      <c r="AC53" s="17"/>
      <c r="AD53" s="17"/>
      <c r="AE53" s="17"/>
      <c r="AF53" s="17"/>
      <c r="AG53" s="17"/>
      <c r="AH53" s="17"/>
      <c r="AI53" s="17"/>
      <c r="AJ53" s="17"/>
      <c r="AK53" s="18"/>
      <c r="AL53" s="213"/>
      <c r="AM53" s="214"/>
      <c r="AN53" s="8"/>
      <c r="AO53" s="8"/>
      <c r="AP53" s="12"/>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row>
    <row r="54">
      <c r="A54" s="212"/>
      <c r="B54" s="23" t="s">
        <v>241</v>
      </c>
      <c r="C54" s="17"/>
      <c r="D54" s="17"/>
      <c r="E54" s="17"/>
      <c r="F54" s="17"/>
      <c r="G54" s="17"/>
      <c r="H54" s="17"/>
      <c r="I54" s="18"/>
      <c r="J54" s="209">
        <v>0.0</v>
      </c>
      <c r="K54" s="18"/>
      <c r="L54" s="23" t="s">
        <v>239</v>
      </c>
      <c r="M54" s="17"/>
      <c r="N54" s="17"/>
      <c r="O54" s="17"/>
      <c r="P54" s="17"/>
      <c r="Q54" s="18"/>
      <c r="R54" s="209">
        <v>0.0</v>
      </c>
      <c r="S54" s="18"/>
      <c r="T54" s="8"/>
      <c r="U54" s="8"/>
      <c r="V54" s="71"/>
      <c r="W54" s="213"/>
      <c r="X54" s="8"/>
      <c r="Y54" s="139" t="s">
        <v>242</v>
      </c>
      <c r="Z54" s="17"/>
      <c r="AA54" s="17"/>
      <c r="AB54" s="17"/>
      <c r="AC54" s="17"/>
      <c r="AD54" s="17"/>
      <c r="AE54" s="18"/>
      <c r="AF54" s="140" t="s">
        <v>243</v>
      </c>
      <c r="AG54" s="17"/>
      <c r="AH54" s="17"/>
      <c r="AI54" s="17"/>
      <c r="AJ54" s="17"/>
      <c r="AK54" s="18"/>
      <c r="AL54" s="213"/>
      <c r="AM54" s="214"/>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row>
    <row r="55">
      <c r="A55" s="212"/>
      <c r="B55" s="23" t="s">
        <v>244</v>
      </c>
      <c r="C55" s="17"/>
      <c r="D55" s="17"/>
      <c r="E55" s="17"/>
      <c r="F55" s="17"/>
      <c r="G55" s="17"/>
      <c r="H55" s="17"/>
      <c r="I55" s="18"/>
      <c r="J55" s="209">
        <v>0.0</v>
      </c>
      <c r="K55" s="18"/>
      <c r="L55" s="23" t="s">
        <v>239</v>
      </c>
      <c r="M55" s="17"/>
      <c r="N55" s="17"/>
      <c r="O55" s="17"/>
      <c r="P55" s="17"/>
      <c r="Q55" s="18"/>
      <c r="R55" s="209">
        <v>0.0</v>
      </c>
      <c r="S55" s="18"/>
      <c r="T55" s="8"/>
      <c r="U55" s="8"/>
      <c r="V55" s="71"/>
      <c r="W55" s="213"/>
      <c r="X55" s="8"/>
      <c r="Y55" s="215" t="str">
        <f>Concat(sum(BN110:BN118)," gp")</f>
        <v>0 gp</v>
      </c>
      <c r="Z55" s="17"/>
      <c r="AA55" s="17"/>
      <c r="AB55" s="17"/>
      <c r="AC55" s="17"/>
      <c r="AD55" s="17"/>
      <c r="AE55" s="18"/>
      <c r="AF55" s="215" t="str">
        <f>concat(sum(BP110:BP118)," hours")</f>
        <v>0 hours</v>
      </c>
      <c r="AG55" s="17"/>
      <c r="AH55" s="17"/>
      <c r="AI55" s="17"/>
      <c r="AJ55" s="17"/>
      <c r="AK55" s="18"/>
      <c r="AL55" s="213"/>
      <c r="AM55" s="214"/>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row>
    <row r="56">
      <c r="A56" s="212"/>
      <c r="B56" s="23" t="s">
        <v>245</v>
      </c>
      <c r="C56" s="17"/>
      <c r="D56" s="17"/>
      <c r="E56" s="17"/>
      <c r="F56" s="17"/>
      <c r="G56" s="17"/>
      <c r="H56" s="17"/>
      <c r="I56" s="18"/>
      <c r="J56" s="209">
        <v>0.0</v>
      </c>
      <c r="K56" s="18"/>
      <c r="L56" s="23" t="s">
        <v>239</v>
      </c>
      <c r="M56" s="17"/>
      <c r="N56" s="17"/>
      <c r="O56" s="17"/>
      <c r="P56" s="17"/>
      <c r="Q56" s="18"/>
      <c r="R56" s="209">
        <v>0.0</v>
      </c>
      <c r="S56" s="18"/>
      <c r="T56" s="8"/>
      <c r="U56" s="8"/>
      <c r="V56" s="71"/>
      <c r="W56" s="213"/>
      <c r="X56" s="8"/>
      <c r="Y56" s="23" t="s">
        <v>246</v>
      </c>
      <c r="Z56" s="17"/>
      <c r="AA56" s="17"/>
      <c r="AB56" s="17"/>
      <c r="AC56" s="17"/>
      <c r="AD56" s="17"/>
      <c r="AE56" s="17"/>
      <c r="AF56" s="17"/>
      <c r="AG56" s="17"/>
      <c r="AH56" s="17"/>
      <c r="AI56" s="17"/>
      <c r="AJ56" s="17"/>
      <c r="AK56" s="18"/>
      <c r="AL56" s="213"/>
      <c r="AM56" s="214"/>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row>
    <row r="57">
      <c r="A57" s="212"/>
      <c r="B57" s="23" t="s">
        <v>247</v>
      </c>
      <c r="C57" s="17"/>
      <c r="D57" s="17"/>
      <c r="E57" s="17"/>
      <c r="F57" s="17"/>
      <c r="G57" s="17"/>
      <c r="H57" s="17"/>
      <c r="I57" s="18"/>
      <c r="J57" s="209">
        <v>0.0</v>
      </c>
      <c r="K57" s="18"/>
      <c r="L57" s="23" t="s">
        <v>239</v>
      </c>
      <c r="M57" s="17"/>
      <c r="N57" s="17"/>
      <c r="O57" s="17"/>
      <c r="P57" s="17"/>
      <c r="Q57" s="18"/>
      <c r="R57" s="209">
        <v>0.0</v>
      </c>
      <c r="S57" s="18"/>
      <c r="T57" s="8"/>
      <c r="U57" s="8"/>
      <c r="V57" s="71"/>
      <c r="W57" s="213"/>
      <c r="X57" s="8"/>
      <c r="Y57" s="139" t="s">
        <v>242</v>
      </c>
      <c r="Z57" s="17"/>
      <c r="AA57" s="17"/>
      <c r="AB57" s="17"/>
      <c r="AC57" s="17"/>
      <c r="AD57" s="17"/>
      <c r="AE57" s="18"/>
      <c r="AF57" s="140" t="s">
        <v>243</v>
      </c>
      <c r="AG57" s="17"/>
      <c r="AH57" s="17"/>
      <c r="AI57" s="17"/>
      <c r="AJ57" s="17"/>
      <c r="AK57" s="18"/>
      <c r="AL57" s="213"/>
      <c r="AM57" s="214"/>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row>
    <row r="58">
      <c r="A58" s="212"/>
      <c r="B58" s="23" t="s">
        <v>248</v>
      </c>
      <c r="C58" s="17"/>
      <c r="D58" s="17"/>
      <c r="E58" s="17"/>
      <c r="F58" s="17"/>
      <c r="G58" s="17"/>
      <c r="H58" s="17"/>
      <c r="I58" s="18"/>
      <c r="J58" s="209">
        <v>0.0</v>
      </c>
      <c r="K58" s="18"/>
      <c r="L58" s="23" t="s">
        <v>239</v>
      </c>
      <c r="M58" s="17"/>
      <c r="N58" s="17"/>
      <c r="O58" s="17"/>
      <c r="P58" s="17"/>
      <c r="Q58" s="18"/>
      <c r="R58" s="209">
        <v>0.0</v>
      </c>
      <c r="S58" s="18"/>
      <c r="T58" s="8"/>
      <c r="U58" s="8"/>
      <c r="V58" s="71"/>
      <c r="W58" s="213"/>
      <c r="X58" s="8"/>
      <c r="Y58" s="215" t="str">
        <f>Concat(sum(BR110:BR118)," gp")</f>
        <v>0 gp</v>
      </c>
      <c r="Z58" s="17"/>
      <c r="AA58" s="17"/>
      <c r="AB58" s="17"/>
      <c r="AC58" s="17"/>
      <c r="AD58" s="17"/>
      <c r="AE58" s="18"/>
      <c r="AF58" s="215" t="str">
        <f>concat(sum(BU110:BU118)," hours")</f>
        <v>0 hours</v>
      </c>
      <c r="AG58" s="17"/>
      <c r="AH58" s="17"/>
      <c r="AI58" s="17"/>
      <c r="AJ58" s="17"/>
      <c r="AK58" s="18"/>
      <c r="AL58" s="213"/>
      <c r="AM58" s="214"/>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row>
    <row r="59">
      <c r="A59" s="212"/>
      <c r="B59" s="23" t="s">
        <v>249</v>
      </c>
      <c r="C59" s="17"/>
      <c r="D59" s="17"/>
      <c r="E59" s="17"/>
      <c r="F59" s="17"/>
      <c r="G59" s="17"/>
      <c r="H59" s="17"/>
      <c r="I59" s="18"/>
      <c r="J59" s="209">
        <v>0.0</v>
      </c>
      <c r="K59" s="18"/>
      <c r="L59" s="23" t="s">
        <v>239</v>
      </c>
      <c r="M59" s="17"/>
      <c r="N59" s="17"/>
      <c r="O59" s="17"/>
      <c r="P59" s="17"/>
      <c r="Q59" s="18"/>
      <c r="R59" s="209">
        <v>0.0</v>
      </c>
      <c r="S59" s="18"/>
      <c r="T59" s="8"/>
      <c r="U59" s="8"/>
      <c r="V59" s="71"/>
      <c r="W59" s="213"/>
      <c r="X59" s="8"/>
      <c r="Y59" s="216" t="s">
        <v>250</v>
      </c>
      <c r="Z59" s="17"/>
      <c r="AA59" s="17"/>
      <c r="AB59" s="17"/>
      <c r="AC59" s="17"/>
      <c r="AD59" s="17"/>
      <c r="AE59" s="17"/>
      <c r="AF59" s="17"/>
      <c r="AG59" s="17"/>
      <c r="AH59" s="17"/>
      <c r="AI59" s="17"/>
      <c r="AJ59" s="17"/>
      <c r="AK59" s="18"/>
      <c r="AL59" s="213"/>
      <c r="AM59" s="214"/>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row>
    <row r="60">
      <c r="A60" s="212"/>
      <c r="B60" s="23" t="s">
        <v>251</v>
      </c>
      <c r="C60" s="17"/>
      <c r="D60" s="17"/>
      <c r="E60" s="17"/>
      <c r="F60" s="17"/>
      <c r="G60" s="17"/>
      <c r="H60" s="17"/>
      <c r="I60" s="18"/>
      <c r="J60" s="209">
        <v>0.0</v>
      </c>
      <c r="K60" s="18"/>
      <c r="L60" s="23" t="s">
        <v>239</v>
      </c>
      <c r="M60" s="17"/>
      <c r="N60" s="17"/>
      <c r="O60" s="17"/>
      <c r="P60" s="17"/>
      <c r="Q60" s="18"/>
      <c r="R60" s="209">
        <v>0.0</v>
      </c>
      <c r="S60" s="18"/>
      <c r="T60" s="8"/>
      <c r="U60" s="8"/>
      <c r="V60" s="71"/>
      <c r="W60" s="213"/>
      <c r="X60" s="8"/>
      <c r="Y60" s="139" t="s">
        <v>242</v>
      </c>
      <c r="Z60" s="17"/>
      <c r="AA60" s="17"/>
      <c r="AB60" s="17"/>
      <c r="AC60" s="17"/>
      <c r="AD60" s="17"/>
      <c r="AE60" s="18"/>
      <c r="AF60" s="140" t="s">
        <v>243</v>
      </c>
      <c r="AG60" s="17"/>
      <c r="AH60" s="17"/>
      <c r="AI60" s="17"/>
      <c r="AJ60" s="17"/>
      <c r="AK60" s="18"/>
      <c r="AL60" s="213"/>
      <c r="AM60" s="214"/>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row>
    <row r="61">
      <c r="A61" s="212"/>
      <c r="B61" s="23" t="s">
        <v>252</v>
      </c>
      <c r="C61" s="17"/>
      <c r="D61" s="17"/>
      <c r="E61" s="17"/>
      <c r="F61" s="17"/>
      <c r="G61" s="17"/>
      <c r="H61" s="17"/>
      <c r="I61" s="18"/>
      <c r="J61" s="209">
        <v>0.0</v>
      </c>
      <c r="K61" s="18"/>
      <c r="L61" s="23" t="s">
        <v>239</v>
      </c>
      <c r="M61" s="17"/>
      <c r="N61" s="17"/>
      <c r="O61" s="17"/>
      <c r="P61" s="17"/>
      <c r="Q61" s="18"/>
      <c r="R61" s="209">
        <v>0.0</v>
      </c>
      <c r="S61" s="18"/>
      <c r="T61" s="8"/>
      <c r="U61" s="8"/>
      <c r="V61" s="71"/>
      <c r="W61" s="213"/>
      <c r="X61" s="8"/>
      <c r="Y61" s="215" t="str">
        <f>Concat(sum(BN110:BN118)/5," gp")</f>
        <v>0 gp</v>
      </c>
      <c r="Z61" s="17"/>
      <c r="AA61" s="17"/>
      <c r="AB61" s="17"/>
      <c r="AC61" s="17"/>
      <c r="AD61" s="17"/>
      <c r="AE61" s="18"/>
      <c r="AF61" s="215" t="str">
        <f>concat(sum(BP110:BP118)/2," hours")</f>
        <v>0 hours</v>
      </c>
      <c r="AG61" s="17"/>
      <c r="AH61" s="17"/>
      <c r="AI61" s="17"/>
      <c r="AJ61" s="17"/>
      <c r="AK61" s="18"/>
      <c r="AL61" s="213"/>
      <c r="AM61" s="214"/>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row>
    <row r="62">
      <c r="A62" s="76"/>
      <c r="B62" s="8"/>
      <c r="C62" s="8"/>
      <c r="D62" s="8"/>
      <c r="E62" s="8"/>
      <c r="F62" s="8"/>
      <c r="G62" s="8"/>
      <c r="H62" s="8"/>
      <c r="I62" s="8"/>
      <c r="J62" s="8"/>
      <c r="K62" s="8"/>
      <c r="L62" s="8"/>
      <c r="M62" s="8"/>
      <c r="N62" s="8"/>
      <c r="O62" s="8"/>
      <c r="P62" s="8"/>
      <c r="Q62" s="8"/>
      <c r="R62" s="8"/>
      <c r="S62" s="8"/>
      <c r="T62" s="8"/>
      <c r="U62" s="8"/>
      <c r="V62" s="71"/>
      <c r="W62" s="8"/>
      <c r="X62" s="8"/>
      <c r="Y62" s="23" t="s">
        <v>253</v>
      </c>
      <c r="Z62" s="17"/>
      <c r="AA62" s="17"/>
      <c r="AB62" s="17"/>
      <c r="AC62" s="17"/>
      <c r="AD62" s="17"/>
      <c r="AE62" s="17"/>
      <c r="AF62" s="17"/>
      <c r="AG62" s="17"/>
      <c r="AH62" s="17"/>
      <c r="AI62" s="17"/>
      <c r="AJ62" s="17"/>
      <c r="AK62" s="18"/>
      <c r="AL62" s="8"/>
      <c r="AM62" s="71"/>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row>
    <row r="63">
      <c r="A63" s="76"/>
      <c r="B63" s="8"/>
      <c r="C63" s="8"/>
      <c r="D63" s="8"/>
      <c r="E63" s="12" t="s">
        <v>254</v>
      </c>
      <c r="F63" s="8"/>
      <c r="G63" s="8"/>
      <c r="H63" s="8"/>
      <c r="I63" s="8"/>
      <c r="J63" s="8"/>
      <c r="K63" s="8"/>
      <c r="L63" s="8"/>
      <c r="M63" s="8"/>
      <c r="N63" s="8">
        <f>SUM(J53:K61)+SUM(R53:S61)</f>
        <v>0</v>
      </c>
      <c r="O63" s="8"/>
      <c r="P63" s="8"/>
      <c r="Q63" s="8"/>
      <c r="R63" s="8"/>
      <c r="S63" s="8"/>
      <c r="T63" s="8"/>
      <c r="U63" s="8"/>
      <c r="V63" s="71"/>
      <c r="W63" s="8"/>
      <c r="X63" s="8"/>
      <c r="Y63" s="139" t="s">
        <v>242</v>
      </c>
      <c r="Z63" s="17"/>
      <c r="AA63" s="17"/>
      <c r="AB63" s="17"/>
      <c r="AC63" s="17"/>
      <c r="AD63" s="17"/>
      <c r="AE63" s="18"/>
      <c r="AF63" s="140" t="s">
        <v>243</v>
      </c>
      <c r="AG63" s="17"/>
      <c r="AH63" s="17"/>
      <c r="AI63" s="17"/>
      <c r="AJ63" s="17"/>
      <c r="AK63" s="18"/>
      <c r="AL63" s="8"/>
      <c r="AM63" s="71"/>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row>
    <row r="64">
      <c r="A64" s="76"/>
      <c r="B64" s="8"/>
      <c r="C64" s="8"/>
      <c r="D64" s="8"/>
      <c r="E64" s="8"/>
      <c r="F64" s="8"/>
      <c r="G64" s="8"/>
      <c r="H64" s="8"/>
      <c r="I64" s="8"/>
      <c r="J64" s="8"/>
      <c r="K64" s="8"/>
      <c r="L64" s="8"/>
      <c r="M64" s="8"/>
      <c r="N64" s="8"/>
      <c r="O64" s="8"/>
      <c r="P64" s="8"/>
      <c r="Q64" s="8"/>
      <c r="R64" s="8"/>
      <c r="S64" s="8"/>
      <c r="T64" s="8"/>
      <c r="U64" s="8"/>
      <c r="V64" s="71"/>
      <c r="W64" s="8"/>
      <c r="X64" s="8"/>
      <c r="Y64" s="215" t="str">
        <f>Concat(sum(BR110:BR118)/5," gp")</f>
        <v>0 gp</v>
      </c>
      <c r="Z64" s="17"/>
      <c r="AA64" s="17"/>
      <c r="AB64" s="17"/>
      <c r="AC64" s="17"/>
      <c r="AD64" s="17"/>
      <c r="AE64" s="18"/>
      <c r="AF64" s="215" t="str">
        <f>concat(sum(BU110:BU118)/2," hours")</f>
        <v>0 hours</v>
      </c>
      <c r="AG64" s="17"/>
      <c r="AH64" s="17"/>
      <c r="AI64" s="17"/>
      <c r="AJ64" s="17"/>
      <c r="AK64" s="18"/>
      <c r="AL64" s="8"/>
      <c r="AM64" s="71"/>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row>
    <row r="65">
      <c r="A65" s="217"/>
      <c r="B65" s="75"/>
      <c r="C65" s="75"/>
      <c r="D65" s="75"/>
      <c r="E65" s="75"/>
      <c r="F65" s="75"/>
      <c r="G65" s="75"/>
      <c r="H65" s="75"/>
      <c r="I65" s="75"/>
      <c r="J65" s="75"/>
      <c r="K65" s="75"/>
      <c r="L65" s="75"/>
      <c r="M65" s="75"/>
      <c r="N65" s="75"/>
      <c r="O65" s="75"/>
      <c r="P65" s="75"/>
      <c r="Q65" s="75"/>
      <c r="R65" s="75"/>
      <c r="S65" s="75"/>
      <c r="T65" s="75"/>
      <c r="U65" s="75"/>
      <c r="V65" s="156"/>
      <c r="W65" s="217"/>
      <c r="X65" s="75"/>
      <c r="Y65" s="75"/>
      <c r="Z65" s="75"/>
      <c r="AA65" s="75"/>
      <c r="AB65" s="75"/>
      <c r="AC65" s="75"/>
      <c r="AD65" s="75"/>
      <c r="AE65" s="75"/>
      <c r="AF65" s="75"/>
      <c r="AG65" s="75"/>
      <c r="AH65" s="75"/>
      <c r="AI65" s="75"/>
      <c r="AJ65" s="75"/>
      <c r="AK65" s="75"/>
      <c r="AL65" s="75"/>
      <c r="AM65" s="156"/>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row>
    <row r="66">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row>
    <row r="68">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row>
    <row r="69">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c r="DN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8"/>
      <c r="DI76" s="8"/>
      <c r="DJ76" s="8"/>
      <c r="DK76" s="8"/>
      <c r="DL76" s="8"/>
      <c r="DM76" s="8"/>
      <c r="DN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c r="CP77" s="8"/>
      <c r="CQ77" s="8"/>
      <c r="CR77" s="8"/>
      <c r="CS77" s="8"/>
      <c r="CT77" s="8"/>
      <c r="CU77" s="8"/>
      <c r="CV77" s="8"/>
      <c r="CW77" s="8"/>
      <c r="CX77" s="8"/>
      <c r="CY77" s="8"/>
      <c r="CZ77" s="8"/>
      <c r="DA77" s="8"/>
      <c r="DB77" s="8"/>
      <c r="DC77" s="8"/>
      <c r="DD77" s="8"/>
      <c r="DE77" s="8"/>
      <c r="DF77" s="8"/>
      <c r="DG77" s="8"/>
      <c r="DH77" s="8"/>
      <c r="DI77" s="8"/>
      <c r="DJ77" s="8"/>
      <c r="DK77" s="8"/>
      <c r="DL77" s="8"/>
      <c r="DM77" s="8"/>
      <c r="DN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c r="DA78" s="8"/>
      <c r="DB78" s="8"/>
      <c r="DC78" s="8"/>
      <c r="DD78" s="8"/>
      <c r="DE78" s="8"/>
      <c r="DF78" s="8"/>
      <c r="DG78" s="8"/>
      <c r="DH78" s="8"/>
      <c r="DI78" s="8"/>
      <c r="DJ78" s="8"/>
      <c r="DK78" s="8"/>
      <c r="DL78" s="8"/>
      <c r="DM78" s="8"/>
      <c r="DN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8"/>
      <c r="CX79" s="8"/>
      <c r="CY79" s="8"/>
      <c r="CZ79" s="8"/>
      <c r="DA79" s="8"/>
      <c r="DB79" s="8"/>
      <c r="DC79" s="8"/>
      <c r="DD79" s="8"/>
      <c r="DE79" s="8"/>
      <c r="DF79" s="8"/>
      <c r="DG79" s="8"/>
      <c r="DH79" s="8"/>
      <c r="DI79" s="8"/>
      <c r="DJ79" s="8"/>
      <c r="DK79" s="8"/>
      <c r="DL79" s="8"/>
      <c r="DM79" s="8"/>
      <c r="DN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8"/>
      <c r="CX80" s="8"/>
      <c r="CY80" s="8"/>
      <c r="CZ80" s="8"/>
      <c r="DA80" s="8"/>
      <c r="DB80" s="8"/>
      <c r="DC80" s="8"/>
      <c r="DD80" s="8"/>
      <c r="DE80" s="8"/>
      <c r="DF80" s="8"/>
      <c r="DG80" s="8"/>
      <c r="DH80" s="8"/>
      <c r="DI80" s="8"/>
      <c r="DJ80" s="8"/>
      <c r="DK80" s="8"/>
      <c r="DL80" s="8"/>
      <c r="DM80" s="8"/>
      <c r="DN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c r="CQ81" s="8"/>
      <c r="CR81" s="8"/>
      <c r="CS81" s="8"/>
      <c r="CT81" s="8"/>
      <c r="CU81" s="8"/>
      <c r="CV81" s="8"/>
      <c r="CW81" s="8"/>
      <c r="CX81" s="8"/>
      <c r="CY81" s="8"/>
      <c r="CZ81" s="8"/>
      <c r="DA81" s="8"/>
      <c r="DB81" s="8"/>
      <c r="DC81" s="8"/>
      <c r="DD81" s="8"/>
      <c r="DE81" s="8"/>
      <c r="DF81" s="8"/>
      <c r="DG81" s="8"/>
      <c r="DH81" s="8"/>
      <c r="DI81" s="8"/>
      <c r="DJ81" s="8"/>
      <c r="DK81" s="8"/>
      <c r="DL81" s="8"/>
      <c r="DM81" s="8"/>
      <c r="DN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c r="CQ82" s="8"/>
      <c r="CR82" s="8"/>
      <c r="CS82" s="8"/>
      <c r="CT82" s="8"/>
      <c r="CU82" s="8"/>
      <c r="CV82" s="8"/>
      <c r="CW82" s="8"/>
      <c r="CX82" s="8"/>
      <c r="CY82" s="8"/>
      <c r="CZ82" s="8"/>
      <c r="DA82" s="8"/>
      <c r="DB82" s="8"/>
      <c r="DC82" s="8"/>
      <c r="DD82" s="8"/>
      <c r="DE82" s="8"/>
      <c r="DF82" s="8"/>
      <c r="DG82" s="8"/>
      <c r="DH82" s="8"/>
      <c r="DI82" s="8"/>
      <c r="DJ82" s="8"/>
      <c r="DK82" s="8"/>
      <c r="DL82" s="8"/>
      <c r="DM82" s="8"/>
      <c r="DN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c r="CQ83" s="8"/>
      <c r="CR83" s="8"/>
      <c r="CS83" s="8"/>
      <c r="CT83" s="8"/>
      <c r="CU83" s="8"/>
      <c r="CV83" s="8"/>
      <c r="CW83" s="8"/>
      <c r="CX83" s="8"/>
      <c r="CY83" s="8"/>
      <c r="CZ83" s="8"/>
      <c r="DA83" s="8"/>
      <c r="DB83" s="8"/>
      <c r="DC83" s="8"/>
      <c r="DD83" s="8"/>
      <c r="DE83" s="8"/>
      <c r="DF83" s="8"/>
      <c r="DG83" s="8"/>
      <c r="DH83" s="8"/>
      <c r="DI83" s="8"/>
      <c r="DJ83" s="8"/>
      <c r="DK83" s="8"/>
      <c r="DL83" s="8"/>
      <c r="DM83" s="8"/>
      <c r="DN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c r="CS84" s="8"/>
      <c r="CT84" s="8"/>
      <c r="CU84" s="8"/>
      <c r="CV84" s="8"/>
      <c r="CW84" s="8"/>
      <c r="CX84" s="8"/>
      <c r="CY84" s="8"/>
      <c r="CZ84" s="8"/>
      <c r="DA84" s="8"/>
      <c r="DB84" s="8"/>
      <c r="DC84" s="8"/>
      <c r="DD84" s="8"/>
      <c r="DE84" s="8"/>
      <c r="DF84" s="8"/>
      <c r="DG84" s="8"/>
      <c r="DH84" s="8"/>
      <c r="DI84" s="8"/>
      <c r="DJ84" s="8"/>
      <c r="DK84" s="8"/>
      <c r="DL84" s="8"/>
      <c r="DM84" s="8"/>
      <c r="DN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c r="DK85" s="8"/>
      <c r="DL85" s="8"/>
      <c r="DM85" s="8"/>
      <c r="DN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c r="DK86" s="8"/>
      <c r="DL86" s="8"/>
      <c r="DM86" s="8"/>
      <c r="DN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c r="DK87" s="8"/>
      <c r="DL87" s="8"/>
      <c r="DM87" s="8"/>
      <c r="DN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c r="DK88" s="8"/>
      <c r="DL88" s="8"/>
      <c r="DM88" s="8"/>
      <c r="DN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8"/>
      <c r="DI89" s="8"/>
      <c r="DJ89" s="8"/>
      <c r="DK89" s="8"/>
      <c r="DL89" s="8"/>
      <c r="DM89" s="8"/>
      <c r="DN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c r="DA90" s="8"/>
      <c r="DB90" s="8"/>
      <c r="DC90" s="8"/>
      <c r="DD90" s="8"/>
      <c r="DE90" s="8"/>
      <c r="DF90" s="8"/>
      <c r="DG90" s="8"/>
      <c r="DH90" s="8"/>
      <c r="DI90" s="8"/>
      <c r="DJ90" s="8"/>
      <c r="DK90" s="8"/>
      <c r="DL90" s="8"/>
      <c r="DM90" s="8"/>
      <c r="DN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c r="CQ91" s="8"/>
      <c r="CR91" s="8"/>
      <c r="CS91" s="8"/>
      <c r="CT91" s="8"/>
      <c r="CU91" s="8"/>
      <c r="CV91" s="8"/>
      <c r="CW91" s="8"/>
      <c r="CX91" s="8"/>
      <c r="CY91" s="8"/>
      <c r="CZ91" s="8"/>
      <c r="DA91" s="8"/>
      <c r="DB91" s="8"/>
      <c r="DC91" s="8"/>
      <c r="DD91" s="8"/>
      <c r="DE91" s="8"/>
      <c r="DF91" s="8"/>
      <c r="DG91" s="8"/>
      <c r="DH91" s="8"/>
      <c r="DI91" s="8"/>
      <c r="DJ91" s="8"/>
      <c r="DK91" s="8"/>
      <c r="DL91" s="8"/>
      <c r="DM91" s="8"/>
      <c r="DN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F92" s="8"/>
      <c r="DG92" s="8"/>
      <c r="DH92" s="8"/>
      <c r="DI92" s="8"/>
      <c r="DJ92" s="8"/>
      <c r="DK92" s="8"/>
      <c r="DL92" s="8"/>
      <c r="DM92" s="8"/>
      <c r="DN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F93" s="8"/>
      <c r="DG93" s="8"/>
      <c r="DH93" s="8"/>
      <c r="DI93" s="8"/>
      <c r="DJ93" s="8"/>
      <c r="DK93" s="8"/>
      <c r="DL93" s="8"/>
      <c r="DM93" s="8"/>
      <c r="DN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8"/>
      <c r="DI94" s="8"/>
      <c r="DJ94" s="8"/>
      <c r="DK94" s="8"/>
      <c r="DL94" s="8"/>
      <c r="DM94" s="8"/>
      <c r="DN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c r="CL95" s="8"/>
      <c r="CM95" s="8"/>
      <c r="CN95" s="8"/>
      <c r="CO95" s="8"/>
      <c r="CP95" s="8"/>
      <c r="CQ95" s="8"/>
      <c r="CR95" s="8"/>
      <c r="CS95" s="8"/>
      <c r="CT95" s="8"/>
      <c r="CU95" s="8"/>
      <c r="CV95" s="8"/>
      <c r="CW95" s="8"/>
      <c r="CX95" s="8"/>
      <c r="CY95" s="8"/>
      <c r="CZ95" s="8"/>
      <c r="DA95" s="8"/>
      <c r="DB95" s="8"/>
      <c r="DC95" s="8"/>
      <c r="DD95" s="8"/>
      <c r="DE95" s="8"/>
      <c r="DF95" s="8"/>
      <c r="DG95" s="8"/>
      <c r="DH95" s="8"/>
      <c r="DI95" s="8"/>
      <c r="DJ95" s="8"/>
      <c r="DK95" s="8"/>
      <c r="DL95" s="8"/>
      <c r="DM95" s="8"/>
      <c r="DN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c r="CP96" s="8"/>
      <c r="CQ96" s="8"/>
      <c r="CR96" s="8"/>
      <c r="CS96" s="8"/>
      <c r="CT96" s="8"/>
      <c r="CU96" s="8"/>
      <c r="CV96" s="8"/>
      <c r="CW96" s="8"/>
      <c r="CX96" s="8"/>
      <c r="CY96" s="8"/>
      <c r="CZ96" s="8"/>
      <c r="DA96" s="8"/>
      <c r="DB96" s="8"/>
      <c r="DC96" s="8"/>
      <c r="DD96" s="8"/>
      <c r="DE96" s="8"/>
      <c r="DF96" s="8"/>
      <c r="DG96" s="8"/>
      <c r="DH96" s="8"/>
      <c r="DI96" s="8"/>
      <c r="DJ96" s="8"/>
      <c r="DK96" s="8"/>
      <c r="DL96" s="8"/>
      <c r="DM96" s="8"/>
      <c r="DN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8"/>
      <c r="DI97" s="8"/>
      <c r="DJ97" s="8"/>
      <c r="DK97" s="8"/>
      <c r="DL97" s="8"/>
      <c r="DM97" s="8"/>
      <c r="DN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c r="CL98" s="8"/>
      <c r="CM98" s="8"/>
      <c r="CN98" s="8"/>
      <c r="CO98" s="8"/>
      <c r="CP98" s="8"/>
      <c r="CQ98" s="8"/>
      <c r="CR98" s="8"/>
      <c r="CS98" s="8"/>
      <c r="CT98" s="8"/>
      <c r="CU98" s="8"/>
      <c r="CV98" s="8"/>
      <c r="CW98" s="8"/>
      <c r="CX98" s="8"/>
      <c r="CY98" s="8"/>
      <c r="CZ98" s="8"/>
      <c r="DA98" s="8"/>
      <c r="DB98" s="8"/>
      <c r="DC98" s="8"/>
      <c r="DD98" s="8"/>
      <c r="DE98" s="8"/>
      <c r="DF98" s="8"/>
      <c r="DG98" s="8"/>
      <c r="DH98" s="8"/>
      <c r="DI98" s="8"/>
      <c r="DJ98" s="8"/>
      <c r="DK98" s="8"/>
      <c r="DL98" s="8"/>
      <c r="DM98" s="8"/>
      <c r="DN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c r="CQ99" s="8"/>
      <c r="CR99" s="8"/>
      <c r="CS99" s="8"/>
      <c r="CT99" s="8"/>
      <c r="CU99" s="8"/>
      <c r="CV99" s="8"/>
      <c r="CW99" s="8"/>
      <c r="CX99" s="8"/>
      <c r="CY99" s="8"/>
      <c r="CZ99" s="8"/>
      <c r="DA99" s="8"/>
      <c r="DB99" s="8"/>
      <c r="DC99" s="8"/>
      <c r="DD99" s="8"/>
      <c r="DE99" s="8"/>
      <c r="DF99" s="8"/>
      <c r="DG99" s="8"/>
      <c r="DH99" s="8"/>
      <c r="DI99" s="8"/>
      <c r="DJ99" s="8"/>
      <c r="DK99" s="8"/>
      <c r="DL99" s="8"/>
      <c r="DM99" s="8"/>
      <c r="DN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c r="CP100" s="8"/>
      <c r="CQ100" s="8"/>
      <c r="CR100" s="8"/>
      <c r="CS100" s="8"/>
      <c r="CT100" s="8"/>
      <c r="CU100" s="8"/>
      <c r="CV100" s="8"/>
      <c r="CW100" s="8"/>
      <c r="CX100" s="8"/>
      <c r="CY100" s="8"/>
      <c r="CZ100" s="8"/>
      <c r="DA100" s="8"/>
      <c r="DB100" s="8"/>
      <c r="DC100" s="8"/>
      <c r="DD100" s="8"/>
      <c r="DE100" s="8"/>
      <c r="DF100" s="8"/>
      <c r="DG100" s="8"/>
      <c r="DH100" s="8"/>
      <c r="DI100" s="8"/>
      <c r="DJ100" s="8"/>
      <c r="DK100" s="8"/>
      <c r="DL100" s="8"/>
      <c r="DM100" s="8"/>
      <c r="DN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8"/>
      <c r="DI101" s="8"/>
      <c r="DJ101" s="8"/>
      <c r="DK101" s="8"/>
      <c r="DL101" s="8"/>
      <c r="DM101" s="8"/>
      <c r="DN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93"/>
      <c r="DC102" s="93"/>
      <c r="DD102" s="93"/>
      <c r="DE102" s="93"/>
      <c r="DF102" s="93"/>
      <c r="DG102" s="93"/>
      <c r="DH102" s="93"/>
      <c r="DI102" s="93"/>
      <c r="DJ102" s="93"/>
      <c r="DK102" s="93"/>
      <c r="DL102" s="93"/>
      <c r="DM102" s="93"/>
      <c r="DN102" s="93"/>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c r="CP103" s="8"/>
      <c r="CQ103" s="8"/>
      <c r="CR103" s="8"/>
      <c r="CS103" s="8"/>
      <c r="CT103" s="8"/>
      <c r="CU103" s="8"/>
      <c r="CV103" s="8"/>
      <c r="CW103" s="8"/>
      <c r="CX103" s="8"/>
      <c r="CY103" s="8"/>
      <c r="CZ103" s="8"/>
      <c r="DA103" s="8"/>
      <c r="DB103" s="93"/>
      <c r="DC103" s="93"/>
      <c r="DD103" s="93"/>
      <c r="DE103" s="93"/>
      <c r="DF103" s="93"/>
      <c r="DG103" s="93"/>
      <c r="DH103" s="93"/>
      <c r="DI103" s="93"/>
      <c r="DJ103" s="93"/>
      <c r="DK103" s="93"/>
      <c r="DL103" s="93"/>
      <c r="DM103" s="93"/>
      <c r="DN103" s="93"/>
    </row>
    <row r="104">
      <c r="A104" s="92" t="s">
        <v>60</v>
      </c>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93"/>
      <c r="DC104" s="93"/>
      <c r="DD104" s="93"/>
      <c r="DE104" s="93"/>
      <c r="DF104" s="93"/>
      <c r="DG104" s="93"/>
      <c r="DH104" s="93"/>
      <c r="DI104" s="93"/>
      <c r="DJ104" s="93"/>
      <c r="DK104" s="93"/>
      <c r="DL104" s="93"/>
      <c r="DM104" s="93"/>
      <c r="DN104" s="93"/>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c r="CK105" s="8"/>
      <c r="CL105" s="8"/>
      <c r="CM105" s="8"/>
      <c r="CN105" s="8"/>
      <c r="CO105" s="8"/>
      <c r="CP105" s="8"/>
      <c r="CQ105" s="8"/>
      <c r="CR105" s="8"/>
      <c r="CS105" s="8"/>
      <c r="CT105" s="8"/>
      <c r="CU105" s="8"/>
      <c r="CV105" s="8"/>
      <c r="CW105" s="8"/>
      <c r="CX105" s="8"/>
      <c r="CY105" s="8"/>
      <c r="CZ105" s="8"/>
      <c r="DA105" s="8"/>
      <c r="DB105" s="93"/>
      <c r="DC105" s="93"/>
      <c r="DD105" s="93"/>
      <c r="DE105" s="93"/>
      <c r="DF105" s="93"/>
      <c r="DG105" s="93"/>
      <c r="DH105" s="93"/>
      <c r="DI105" s="93"/>
      <c r="DJ105" s="93"/>
      <c r="DK105" s="93"/>
      <c r="DL105" s="93"/>
      <c r="DM105" s="93"/>
      <c r="DN105" s="93"/>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8"/>
      <c r="CC106" s="8"/>
      <c r="CD106" s="8"/>
      <c r="CE106" s="8"/>
      <c r="CF106" s="8"/>
      <c r="CG106" s="8"/>
      <c r="CH106" s="8"/>
      <c r="CI106" s="8"/>
      <c r="CJ106" s="8"/>
      <c r="CK106" s="8"/>
      <c r="CL106" s="8"/>
      <c r="CM106" s="8"/>
      <c r="CN106" s="8"/>
      <c r="CO106" s="8"/>
      <c r="CP106" s="8"/>
      <c r="CQ106" s="8"/>
      <c r="CR106" s="8"/>
      <c r="CS106" s="8"/>
      <c r="CT106" s="8"/>
      <c r="CU106" s="8"/>
      <c r="CV106" s="8"/>
      <c r="CW106" s="8"/>
      <c r="CX106" s="8"/>
      <c r="CY106" s="8"/>
      <c r="CZ106" s="8"/>
      <c r="DA106" s="8"/>
      <c r="DB106" s="93"/>
      <c r="DC106" s="93"/>
      <c r="DD106" s="93"/>
      <c r="DE106" s="93"/>
      <c r="DF106" s="93"/>
      <c r="DG106" s="93"/>
      <c r="DH106" s="93"/>
      <c r="DI106" s="93"/>
      <c r="DJ106" s="93"/>
      <c r="DK106" s="93"/>
      <c r="DL106" s="93"/>
      <c r="DM106" s="93"/>
      <c r="DN106" s="93"/>
    </row>
    <row r="107">
      <c r="A107" s="8"/>
      <c r="B107" s="8"/>
      <c r="C107" s="8"/>
      <c r="D107" s="12" t="s">
        <v>200</v>
      </c>
      <c r="E107" s="8"/>
      <c r="F107" s="8"/>
      <c r="G107" s="8"/>
      <c r="H107" s="8"/>
      <c r="I107" s="8"/>
      <c r="J107" s="8"/>
      <c r="K107" s="8"/>
      <c r="L107" s="8"/>
      <c r="M107" s="8"/>
      <c r="N107" s="8"/>
      <c r="O107" s="8"/>
      <c r="P107" s="8"/>
      <c r="Q107" s="8"/>
      <c r="R107" s="8"/>
      <c r="S107" s="8"/>
      <c r="T107" s="8"/>
      <c r="U107" s="8"/>
      <c r="V107" s="8"/>
      <c r="W107" s="8"/>
      <c r="X107" s="12" t="s">
        <v>255</v>
      </c>
      <c r="Y107" s="8"/>
      <c r="Z107" s="8"/>
      <c r="AA107" s="8"/>
      <c r="AB107" s="12">
        <f>If(G26=TRUE,2*AG108,0)</f>
        <v>0</v>
      </c>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93"/>
      <c r="DC107" s="93"/>
      <c r="DD107" s="93"/>
      <c r="DE107" s="93"/>
      <c r="DF107" s="93"/>
      <c r="DG107" s="93"/>
      <c r="DH107" s="93"/>
      <c r="DI107" s="93"/>
      <c r="DJ107" s="93"/>
      <c r="DK107" s="93"/>
      <c r="DL107" s="93"/>
      <c r="DM107" s="93"/>
      <c r="DN107" s="93"/>
    </row>
    <row r="108">
      <c r="A108" s="8"/>
      <c r="B108" s="8"/>
      <c r="C108" s="8"/>
      <c r="D108" s="12" t="s">
        <v>256</v>
      </c>
      <c r="E108" s="8"/>
      <c r="F108" s="8"/>
      <c r="G108" s="8"/>
      <c r="H108" s="8"/>
      <c r="I108" s="8"/>
      <c r="J108" s="8"/>
      <c r="K108" s="8"/>
      <c r="L108" s="12">
        <f>FLOOR((L7-10)/2,1)</f>
        <v>4</v>
      </c>
      <c r="M108" s="8"/>
      <c r="N108" s="8"/>
      <c r="O108" s="8"/>
      <c r="P108" s="8"/>
      <c r="Q108" s="8"/>
      <c r="R108" s="8"/>
      <c r="S108" s="8"/>
      <c r="T108" s="8"/>
      <c r="U108" s="8"/>
      <c r="V108" s="8"/>
      <c r="W108" s="8"/>
      <c r="X108" s="12" t="s">
        <v>257</v>
      </c>
      <c r="Y108" s="8"/>
      <c r="Z108" s="8"/>
      <c r="AA108" s="8"/>
      <c r="AB108" s="8"/>
      <c r="AC108" s="8"/>
      <c r="AD108" s="8"/>
      <c r="AE108" s="8"/>
      <c r="AF108" s="8"/>
      <c r="AG108" s="8">
        <f>L10+N20+N21+N22+N23</f>
        <v>20</v>
      </c>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c r="CP108" s="8"/>
      <c r="CQ108" s="8"/>
      <c r="CR108" s="8"/>
      <c r="CS108" s="8"/>
      <c r="CT108" s="8"/>
      <c r="CU108" s="8"/>
      <c r="CV108" s="8"/>
      <c r="CW108" s="8"/>
      <c r="CX108" s="8"/>
      <c r="CY108" s="8"/>
      <c r="CZ108" s="8"/>
      <c r="DA108" s="8"/>
      <c r="DB108" s="93"/>
      <c r="DC108" s="93"/>
      <c r="DD108" s="93"/>
      <c r="DE108" s="93"/>
      <c r="DF108" s="93"/>
      <c r="DG108" s="93"/>
      <c r="DH108" s="93"/>
      <c r="DI108" s="93"/>
      <c r="DJ108" s="93"/>
      <c r="DK108" s="93"/>
      <c r="DL108" s="93"/>
      <c r="DM108" s="93"/>
      <c r="DN108" s="93"/>
    </row>
    <row r="109">
      <c r="A109" s="8"/>
      <c r="B109" s="8"/>
      <c r="C109" s="8"/>
      <c r="D109" s="8"/>
      <c r="E109" s="8"/>
      <c r="F109" s="8"/>
      <c r="G109" s="12" t="s">
        <v>258</v>
      </c>
      <c r="H109" s="8"/>
      <c r="I109" s="8"/>
      <c r="J109" s="12" t="s">
        <v>259</v>
      </c>
      <c r="K109" s="8"/>
      <c r="L109" s="8"/>
      <c r="M109" s="12" t="s">
        <v>260</v>
      </c>
      <c r="N109" s="8"/>
      <c r="O109" s="12" t="s">
        <v>261</v>
      </c>
      <c r="P109" s="8"/>
      <c r="Q109" s="8"/>
      <c r="R109" s="8"/>
      <c r="S109" s="12" t="s">
        <v>262</v>
      </c>
      <c r="T109" s="8"/>
      <c r="U109" s="8"/>
      <c r="V109" s="8"/>
      <c r="W109" s="12" t="s">
        <v>263</v>
      </c>
      <c r="X109" s="8"/>
      <c r="Y109" s="8"/>
      <c r="Z109" s="12" t="s">
        <v>264</v>
      </c>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12" t="s">
        <v>265</v>
      </c>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93"/>
      <c r="DC109" s="93"/>
      <c r="DD109" s="93"/>
      <c r="DE109" s="93"/>
      <c r="DF109" s="93"/>
      <c r="DG109" s="93"/>
      <c r="DH109" s="93"/>
      <c r="DI109" s="93"/>
      <c r="DJ109" s="93"/>
      <c r="DK109" s="93"/>
      <c r="DL109" s="93"/>
      <c r="DM109" s="93"/>
      <c r="DN109" s="93"/>
    </row>
    <row r="110">
      <c r="A110" s="8"/>
      <c r="B110" s="12" t="s">
        <v>266</v>
      </c>
      <c r="C110" s="8"/>
      <c r="D110" s="12" t="s">
        <v>267</v>
      </c>
      <c r="E110" s="8"/>
      <c r="F110" s="8"/>
      <c r="G110" s="8">
        <f>IF(((L4/2)+0.5+L108)&gt;1,(L4/2)+0.5+L108,1)</f>
        <v>8.5</v>
      </c>
      <c r="I110" s="8"/>
      <c r="J110" s="8">
        <f>IF(((L4/2)+1+L108)&gt;1,(L4/2)+1+L108,1)</f>
        <v>9</v>
      </c>
      <c r="L110" s="8"/>
      <c r="M110" s="8">
        <f>L10-1</f>
        <v>19</v>
      </c>
      <c r="N110" s="8"/>
      <c r="O110" s="8">
        <f t="shared" ref="O110:O114" si="1">G110*M110</f>
        <v>161.5</v>
      </c>
      <c r="R110" s="8"/>
      <c r="S110" s="8">
        <f t="shared" ref="S110:S114" si="2">J110*M110</f>
        <v>171</v>
      </c>
      <c r="V110" s="8"/>
      <c r="W110" s="8">
        <f>IF(((L4/2)+0.5+L108)&gt;0,(L4/2)+0.5+L108,0)</f>
        <v>8.5</v>
      </c>
      <c r="Y110" s="8"/>
      <c r="Z110" s="8">
        <f t="shared" ref="Z110:Z114" si="3">W110*M110</f>
        <v>161.5</v>
      </c>
      <c r="AB110" s="8"/>
      <c r="AC110" s="8"/>
      <c r="AD110" s="8"/>
      <c r="AE110" s="8"/>
      <c r="AF110" s="8"/>
      <c r="AG110" s="8"/>
      <c r="AH110" s="8"/>
      <c r="AI110" s="8"/>
      <c r="AJ110" s="12" t="s">
        <v>268</v>
      </c>
      <c r="AK110" s="8"/>
      <c r="AL110" s="8"/>
      <c r="AM110" s="8"/>
      <c r="AN110" s="8"/>
      <c r="AO110" s="8"/>
      <c r="AP110" s="8"/>
      <c r="AQ110" s="8"/>
      <c r="AR110" s="8"/>
      <c r="AS110" s="8">
        <f>G110*L10+G111*N20+G112*N21+G113*N22+G114*N23</f>
        <v>170</v>
      </c>
      <c r="AU110" s="8"/>
      <c r="AV110" s="8"/>
      <c r="AW110" s="8">
        <f>Sum(Z110:Z114)</f>
        <v>161.5</v>
      </c>
      <c r="AZ110" s="8"/>
      <c r="BA110" s="8"/>
      <c r="BB110" s="8"/>
      <c r="BC110" s="8"/>
      <c r="BD110" s="8"/>
      <c r="BE110" s="8"/>
      <c r="BF110" s="8"/>
      <c r="BG110" s="8"/>
      <c r="BH110" s="8"/>
      <c r="BI110" s="8"/>
      <c r="BJ110" s="8"/>
      <c r="BK110" s="8"/>
      <c r="BL110" s="8"/>
      <c r="BM110" s="218">
        <v>1.0</v>
      </c>
      <c r="BN110" s="219">
        <f t="shared" ref="BN110:BN118" si="4">(50*J53+25*R53)*BM110</f>
        <v>0</v>
      </c>
      <c r="BP110" s="219">
        <f t="shared" ref="BP110:BP118" si="5">(2*J53+1*R53)*BM110</f>
        <v>0</v>
      </c>
      <c r="BR110" s="213">
        <f t="shared" ref="BR110:BR118" si="6">(R53*25)*BM110</f>
        <v>0</v>
      </c>
      <c r="BS110" s="213">
        <f t="shared" ref="BS110:BS118" si="7">(50*J53)*BM110</f>
        <v>0</v>
      </c>
      <c r="BU110" s="213">
        <f t="shared" ref="BU110:BU118" si="8">R53*BM110</f>
        <v>0</v>
      </c>
      <c r="BV110" s="8"/>
      <c r="BW110" s="8"/>
      <c r="BX110" s="8"/>
      <c r="BY110" s="8"/>
      <c r="BZ110" s="8"/>
      <c r="CA110" s="8"/>
      <c r="CB110" s="8"/>
      <c r="CC110" s="8"/>
      <c r="CD110" s="8"/>
      <c r="CE110" s="8"/>
      <c r="CF110" s="8"/>
      <c r="CG110" s="8"/>
      <c r="CH110" s="8"/>
      <c r="CI110" s="8"/>
      <c r="CJ110" s="8"/>
      <c r="CK110" s="8"/>
      <c r="CL110" s="8"/>
      <c r="CM110" s="8"/>
      <c r="CN110" s="8"/>
      <c r="CO110" s="8"/>
      <c r="CP110" s="8"/>
      <c r="CQ110" s="8"/>
      <c r="CR110" s="8"/>
      <c r="CS110" s="8"/>
      <c r="CT110" s="8"/>
      <c r="CU110" s="8"/>
      <c r="CV110" s="8"/>
      <c r="CW110" s="8"/>
      <c r="CX110" s="8"/>
      <c r="CY110" s="8"/>
      <c r="CZ110" s="8"/>
      <c r="DA110" s="8"/>
      <c r="DB110" s="93"/>
      <c r="DC110" s="93"/>
      <c r="DD110" s="93"/>
      <c r="DE110" s="93"/>
      <c r="DF110" s="93"/>
      <c r="DG110" s="93"/>
      <c r="DH110" s="93"/>
      <c r="DI110" s="93"/>
      <c r="DJ110" s="93"/>
      <c r="DK110" s="93"/>
      <c r="DL110" s="93"/>
      <c r="DM110" s="93"/>
      <c r="DN110" s="93"/>
    </row>
    <row r="111">
      <c r="A111" s="8"/>
      <c r="B111" s="12" t="s">
        <v>269</v>
      </c>
      <c r="C111" s="8"/>
      <c r="D111" s="8"/>
      <c r="E111" s="8"/>
      <c r="F111" s="8"/>
      <c r="G111" s="8">
        <f t="shared" ref="G111:G114" si="9">IF(((I20/2)+0.5+$L$108)&gt;1,(I20/2)+0.5+$L$108,1)</f>
        <v>7.5</v>
      </c>
      <c r="I111" s="8"/>
      <c r="J111" s="8">
        <f t="shared" ref="J111:J114" si="10">IF(((I20/2)+1+$L$108)&gt;1,(I20/2)+1+$L$108,1)</f>
        <v>8</v>
      </c>
      <c r="L111" s="8"/>
      <c r="M111" s="8">
        <f t="shared" ref="M111:M114" si="11">N20</f>
        <v>0</v>
      </c>
      <c r="N111" s="8"/>
      <c r="O111" s="8">
        <f t="shared" si="1"/>
        <v>0</v>
      </c>
      <c r="R111" s="8"/>
      <c r="S111" s="8">
        <f t="shared" si="2"/>
        <v>0</v>
      </c>
      <c r="V111" s="8"/>
      <c r="W111" s="8">
        <f t="shared" ref="W111:W114" si="12">IF(((I20/2)+0.5+$L$108)&gt;0,(I20/2)+0.5+$L$108,0)</f>
        <v>7.5</v>
      </c>
      <c r="X111" s="8"/>
      <c r="Y111" s="8"/>
      <c r="Z111" s="8">
        <f t="shared" si="3"/>
        <v>0</v>
      </c>
      <c r="AA111" s="8"/>
      <c r="AB111" s="12"/>
      <c r="AC111" s="8"/>
      <c r="AD111" s="8"/>
      <c r="AE111" s="8"/>
      <c r="AF111" s="8"/>
      <c r="AG111" s="12"/>
      <c r="AH111" s="8"/>
      <c r="AI111" s="8"/>
      <c r="AJ111" s="12" t="s">
        <v>270</v>
      </c>
      <c r="AK111" s="8"/>
      <c r="AL111" s="8"/>
      <c r="AM111" s="8"/>
      <c r="AN111" s="8"/>
      <c r="AO111" s="8"/>
      <c r="AP111" s="8"/>
      <c r="AQ111" s="8"/>
      <c r="AR111" s="8"/>
      <c r="AS111" s="8">
        <f>D118*L10+D119*N20+D120*N21+D121*N22+D122*N23</f>
        <v>185</v>
      </c>
      <c r="AU111" s="8"/>
      <c r="AV111" s="8"/>
      <c r="AW111" s="8"/>
      <c r="AX111" s="8"/>
      <c r="AY111" s="8"/>
      <c r="AZ111" s="8"/>
      <c r="BA111" s="8"/>
      <c r="BB111" s="8"/>
      <c r="BC111" s="8"/>
      <c r="BD111" s="8"/>
      <c r="BE111" s="8"/>
      <c r="BF111" s="8"/>
      <c r="BG111" s="8"/>
      <c r="BH111" s="8"/>
      <c r="BI111" s="8"/>
      <c r="BJ111" s="8"/>
      <c r="BK111" s="8"/>
      <c r="BL111" s="8"/>
      <c r="BM111" s="220">
        <f t="shared" ref="BM111:BM118" si="13">BM110+1</f>
        <v>2</v>
      </c>
      <c r="BN111" s="221">
        <f t="shared" si="4"/>
        <v>0</v>
      </c>
      <c r="BP111" s="219">
        <f t="shared" si="5"/>
        <v>0</v>
      </c>
      <c r="BR111" s="213">
        <f t="shared" si="6"/>
        <v>0</v>
      </c>
      <c r="BS111" s="213">
        <f t="shared" si="7"/>
        <v>0</v>
      </c>
      <c r="BU111" s="213">
        <f t="shared" si="8"/>
        <v>0</v>
      </c>
      <c r="BV111" s="8"/>
      <c r="BW111" s="8"/>
      <c r="BX111" s="8"/>
      <c r="BY111" s="8"/>
      <c r="BZ111" s="8"/>
      <c r="CA111" s="8"/>
      <c r="CB111" s="8"/>
      <c r="CC111" s="8"/>
      <c r="CD111" s="8"/>
      <c r="CE111" s="8"/>
      <c r="CF111" s="8"/>
      <c r="CG111" s="8"/>
      <c r="CH111" s="8"/>
      <c r="CI111" s="8"/>
      <c r="CJ111" s="8"/>
      <c r="CK111" s="8"/>
      <c r="CL111" s="8"/>
      <c r="CM111" s="8"/>
      <c r="CN111" s="8"/>
      <c r="CO111" s="8"/>
      <c r="CP111" s="8"/>
      <c r="CQ111" s="8"/>
      <c r="CR111" s="8"/>
      <c r="CS111" s="8"/>
      <c r="CT111" s="8"/>
      <c r="CU111" s="8"/>
      <c r="CV111" s="8"/>
      <c r="CW111" s="8"/>
      <c r="CX111" s="8"/>
      <c r="CY111" s="8"/>
      <c r="CZ111" s="8"/>
      <c r="DA111" s="8"/>
      <c r="DB111" s="93"/>
      <c r="DC111" s="93"/>
      <c r="DD111" s="93"/>
      <c r="DE111" s="93"/>
      <c r="DF111" s="93"/>
      <c r="DG111" s="93"/>
      <c r="DH111" s="93"/>
      <c r="DI111" s="93"/>
      <c r="DJ111" s="93"/>
      <c r="DK111" s="93"/>
      <c r="DL111" s="93"/>
      <c r="DM111" s="93"/>
      <c r="DN111" s="93"/>
    </row>
    <row r="112">
      <c r="A112" s="8"/>
      <c r="B112" s="12" t="s">
        <v>271</v>
      </c>
      <c r="C112" s="8"/>
      <c r="D112" s="8"/>
      <c r="E112" s="8"/>
      <c r="F112" s="8"/>
      <c r="G112" s="8">
        <f t="shared" si="9"/>
        <v>8.5</v>
      </c>
      <c r="I112" s="8"/>
      <c r="J112" s="8">
        <f t="shared" si="10"/>
        <v>9</v>
      </c>
      <c r="L112" s="8"/>
      <c r="M112" s="8">
        <f t="shared" si="11"/>
        <v>0</v>
      </c>
      <c r="N112" s="8"/>
      <c r="O112" s="8">
        <f t="shared" si="1"/>
        <v>0</v>
      </c>
      <c r="R112" s="8"/>
      <c r="S112" s="8">
        <f t="shared" si="2"/>
        <v>0</v>
      </c>
      <c r="V112" s="8"/>
      <c r="W112" s="8">
        <f t="shared" si="12"/>
        <v>8.5</v>
      </c>
      <c r="X112" s="8"/>
      <c r="Y112" s="8"/>
      <c r="Z112" s="8">
        <f t="shared" si="3"/>
        <v>0</v>
      </c>
      <c r="AA112" s="8"/>
      <c r="AB112" s="40"/>
      <c r="AC112" s="1"/>
      <c r="AD112" s="1"/>
      <c r="AE112" s="1"/>
      <c r="AF112" s="1"/>
      <c r="AG112" s="12"/>
      <c r="AH112" s="8"/>
      <c r="AI112" s="8"/>
      <c r="AJ112" s="12" t="s">
        <v>272</v>
      </c>
      <c r="AK112" s="8"/>
      <c r="AL112" s="8"/>
      <c r="AM112" s="8"/>
      <c r="AN112" s="8"/>
      <c r="AO112" s="8"/>
      <c r="AP112" s="8"/>
      <c r="AQ112" s="8"/>
      <c r="AR112" s="8"/>
      <c r="AS112" s="8">
        <f>AS111-AS110</f>
        <v>15</v>
      </c>
      <c r="AU112" s="8"/>
      <c r="AV112" s="8"/>
      <c r="AW112" s="8"/>
      <c r="AX112" s="8"/>
      <c r="AY112" s="8"/>
      <c r="AZ112" s="8"/>
      <c r="BA112" s="8"/>
      <c r="BB112" s="8"/>
      <c r="BC112" s="8"/>
      <c r="BD112" s="8"/>
      <c r="BE112" s="8"/>
      <c r="BF112" s="8"/>
      <c r="BG112" s="8"/>
      <c r="BH112" s="8"/>
      <c r="BI112" s="8"/>
      <c r="BJ112" s="8"/>
      <c r="BK112" s="8"/>
      <c r="BL112" s="8"/>
      <c r="BM112" s="218">
        <f t="shared" si="13"/>
        <v>3</v>
      </c>
      <c r="BN112" s="219">
        <f t="shared" si="4"/>
        <v>0</v>
      </c>
      <c r="BP112" s="219">
        <f t="shared" si="5"/>
        <v>0</v>
      </c>
      <c r="BR112" s="213">
        <f t="shared" si="6"/>
        <v>0</v>
      </c>
      <c r="BS112" s="213">
        <f t="shared" si="7"/>
        <v>0</v>
      </c>
      <c r="BU112" s="213">
        <f t="shared" si="8"/>
        <v>0</v>
      </c>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93"/>
      <c r="DC112" s="93"/>
      <c r="DD112" s="93"/>
      <c r="DE112" s="93"/>
      <c r="DF112" s="93"/>
      <c r="DG112" s="93"/>
      <c r="DH112" s="93"/>
      <c r="DI112" s="93"/>
      <c r="DJ112" s="93"/>
      <c r="DK112" s="93"/>
      <c r="DL112" s="93"/>
      <c r="DM112" s="93"/>
      <c r="DN112" s="93"/>
    </row>
    <row r="113">
      <c r="A113" s="8"/>
      <c r="B113" s="12" t="s">
        <v>273</v>
      </c>
      <c r="C113" s="8"/>
      <c r="D113" s="8"/>
      <c r="E113" s="8"/>
      <c r="F113" s="8"/>
      <c r="G113" s="8">
        <f t="shared" si="9"/>
        <v>9.5</v>
      </c>
      <c r="I113" s="8"/>
      <c r="J113" s="8">
        <f t="shared" si="10"/>
        <v>10</v>
      </c>
      <c r="L113" s="8"/>
      <c r="M113" s="8">
        <f t="shared" si="11"/>
        <v>0</v>
      </c>
      <c r="N113" s="8"/>
      <c r="O113" s="8">
        <f t="shared" si="1"/>
        <v>0</v>
      </c>
      <c r="R113" s="8"/>
      <c r="S113" s="8">
        <f t="shared" si="2"/>
        <v>0</v>
      </c>
      <c r="V113" s="8"/>
      <c r="W113" s="8">
        <f t="shared" si="12"/>
        <v>9.5</v>
      </c>
      <c r="X113" s="8"/>
      <c r="Y113" s="8"/>
      <c r="Z113" s="8">
        <f t="shared" si="3"/>
        <v>0</v>
      </c>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218">
        <f t="shared" si="13"/>
        <v>4</v>
      </c>
      <c r="BN113" s="219">
        <f t="shared" si="4"/>
        <v>0</v>
      </c>
      <c r="BP113" s="219">
        <f t="shared" si="5"/>
        <v>0</v>
      </c>
      <c r="BR113" s="213">
        <f t="shared" si="6"/>
        <v>0</v>
      </c>
      <c r="BS113" s="213">
        <f t="shared" si="7"/>
        <v>0</v>
      </c>
      <c r="BU113" s="213">
        <f t="shared" si="8"/>
        <v>0</v>
      </c>
      <c r="BV113" s="8"/>
      <c r="BW113" s="8"/>
      <c r="BX113" s="8"/>
      <c r="BY113" s="8"/>
      <c r="BZ113" s="8"/>
      <c r="CA113" s="8"/>
      <c r="CB113" s="8"/>
      <c r="CC113" s="8"/>
      <c r="CD113" s="8"/>
      <c r="CE113" s="8"/>
      <c r="CF113" s="8"/>
      <c r="CG113" s="8"/>
      <c r="CH113" s="8"/>
      <c r="CI113" s="8"/>
      <c r="CJ113" s="8"/>
      <c r="CK113" s="8"/>
      <c r="CL113" s="8"/>
      <c r="CM113" s="8"/>
      <c r="CN113" s="8"/>
      <c r="CO113" s="8"/>
      <c r="CP113" s="8"/>
      <c r="CQ113" s="8"/>
      <c r="CR113" s="8"/>
      <c r="CS113" s="8"/>
      <c r="CT113" s="8"/>
      <c r="CU113" s="8"/>
      <c r="CV113" s="8"/>
      <c r="CW113" s="8"/>
      <c r="CX113" s="8"/>
      <c r="CY113" s="8"/>
      <c r="CZ113" s="8"/>
      <c r="DA113" s="8"/>
      <c r="DB113" s="93"/>
      <c r="DC113" s="93"/>
      <c r="DD113" s="93"/>
      <c r="DE113" s="93"/>
      <c r="DF113" s="93"/>
      <c r="DG113" s="93"/>
      <c r="DH113" s="93"/>
      <c r="DI113" s="93"/>
      <c r="DJ113" s="93"/>
      <c r="DK113" s="93"/>
      <c r="DL113" s="93"/>
      <c r="DM113" s="93"/>
      <c r="DN113" s="93"/>
    </row>
    <row r="114">
      <c r="A114" s="8"/>
      <c r="B114" s="12" t="s">
        <v>274</v>
      </c>
      <c r="C114" s="8"/>
      <c r="D114" s="8"/>
      <c r="E114" s="8"/>
      <c r="F114" s="8"/>
      <c r="G114" s="8">
        <f t="shared" si="9"/>
        <v>10.5</v>
      </c>
      <c r="I114" s="8"/>
      <c r="J114" s="8">
        <f t="shared" si="10"/>
        <v>11</v>
      </c>
      <c r="L114" s="8"/>
      <c r="M114" s="8">
        <f t="shared" si="11"/>
        <v>0</v>
      </c>
      <c r="N114" s="8"/>
      <c r="O114" s="8">
        <f t="shared" si="1"/>
        <v>0</v>
      </c>
      <c r="R114" s="8"/>
      <c r="S114" s="8">
        <f t="shared" si="2"/>
        <v>0</v>
      </c>
      <c r="V114" s="8"/>
      <c r="W114" s="8">
        <f t="shared" si="12"/>
        <v>10.5</v>
      </c>
      <c r="X114" s="8"/>
      <c r="Y114" s="8"/>
      <c r="Z114" s="8">
        <f t="shared" si="3"/>
        <v>0</v>
      </c>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218">
        <f t="shared" si="13"/>
        <v>5</v>
      </c>
      <c r="BN114" s="219">
        <f t="shared" si="4"/>
        <v>0</v>
      </c>
      <c r="BP114" s="219">
        <f t="shared" si="5"/>
        <v>0</v>
      </c>
      <c r="BR114" s="213">
        <f t="shared" si="6"/>
        <v>0</v>
      </c>
      <c r="BS114" s="213">
        <f t="shared" si="7"/>
        <v>0</v>
      </c>
      <c r="BU114" s="213">
        <f t="shared" si="8"/>
        <v>0</v>
      </c>
      <c r="BV114" s="8"/>
      <c r="BW114" s="8"/>
      <c r="BX114" s="8"/>
      <c r="BY114" s="8"/>
      <c r="BZ114" s="8"/>
      <c r="CA114" s="8"/>
      <c r="CB114" s="8"/>
      <c r="CC114" s="8"/>
      <c r="CD114" s="8"/>
      <c r="CE114" s="8"/>
      <c r="CF114" s="8"/>
      <c r="CG114" s="8"/>
      <c r="CH114" s="8"/>
      <c r="CI114" s="8"/>
      <c r="CJ114" s="8"/>
      <c r="CK114" s="8"/>
      <c r="CL114" s="8"/>
      <c r="CM114" s="8"/>
      <c r="CN114" s="8"/>
      <c r="CO114" s="8"/>
      <c r="CP114" s="8"/>
      <c r="CQ114" s="8"/>
      <c r="CR114" s="8"/>
      <c r="CS114" s="8"/>
      <c r="CT114" s="8"/>
      <c r="CU114" s="8"/>
      <c r="CV114" s="8"/>
      <c r="CW114" s="8"/>
      <c r="CX114" s="8"/>
      <c r="CY114" s="8"/>
      <c r="CZ114" s="8"/>
      <c r="DA114" s="8"/>
      <c r="DB114" s="93"/>
      <c r="DC114" s="93"/>
      <c r="DD114" s="93"/>
      <c r="DE114" s="93"/>
      <c r="DF114" s="93"/>
      <c r="DG114" s="93"/>
      <c r="DH114" s="93"/>
      <c r="DI114" s="93"/>
      <c r="DJ114" s="93"/>
      <c r="DK114" s="93"/>
      <c r="DL114" s="93"/>
      <c r="DM114" s="93"/>
      <c r="DN114" s="93"/>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218">
        <f t="shared" si="13"/>
        <v>6</v>
      </c>
      <c r="BN115" s="219">
        <f t="shared" si="4"/>
        <v>0</v>
      </c>
      <c r="BP115" s="219">
        <f t="shared" si="5"/>
        <v>0</v>
      </c>
      <c r="BR115" s="213">
        <f t="shared" si="6"/>
        <v>0</v>
      </c>
      <c r="BS115" s="213">
        <f t="shared" si="7"/>
        <v>0</v>
      </c>
      <c r="BU115" s="213">
        <f t="shared" si="8"/>
        <v>0</v>
      </c>
      <c r="BV115" s="8"/>
      <c r="BW115" s="8"/>
      <c r="BX115" s="8"/>
      <c r="BY115" s="8"/>
      <c r="BZ115" s="8"/>
      <c r="CA115" s="8"/>
      <c r="CB115" s="8"/>
      <c r="CC115" s="8"/>
      <c r="CD115" s="8"/>
      <c r="CE115" s="8"/>
      <c r="CF115" s="8"/>
      <c r="CG115" s="8"/>
      <c r="CH115" s="8"/>
      <c r="CI115" s="8"/>
      <c r="CJ115" s="8"/>
      <c r="CK115" s="8"/>
      <c r="CL115" s="8"/>
      <c r="CM115" s="8"/>
      <c r="CN115" s="8"/>
      <c r="CO115" s="8"/>
      <c r="CP115" s="8"/>
      <c r="CQ115" s="8"/>
      <c r="CR115" s="8"/>
      <c r="CS115" s="8"/>
      <c r="CT115" s="8"/>
      <c r="CU115" s="8"/>
      <c r="CV115" s="8"/>
      <c r="CW115" s="8"/>
      <c r="CX115" s="8"/>
      <c r="CY115" s="8"/>
      <c r="CZ115" s="8"/>
      <c r="DA115" s="8"/>
      <c r="DB115" s="93"/>
      <c r="DC115" s="93"/>
      <c r="DD115" s="93"/>
      <c r="DE115" s="93"/>
      <c r="DF115" s="93"/>
      <c r="DG115" s="93"/>
      <c r="DH115" s="93"/>
      <c r="DI115" s="93"/>
      <c r="DJ115" s="93"/>
      <c r="DK115" s="93"/>
      <c r="DL115" s="93"/>
      <c r="DM115" s="93"/>
      <c r="DN115" s="93"/>
    </row>
    <row r="116">
      <c r="A116" s="8"/>
      <c r="B116" s="8"/>
      <c r="C116" s="12" t="s">
        <v>275</v>
      </c>
      <c r="D116" s="8"/>
      <c r="E116" s="8"/>
      <c r="F116" s="8"/>
      <c r="G116" s="8"/>
      <c r="H116" s="8"/>
      <c r="I116" s="8">
        <f>L4+L108</f>
        <v>12</v>
      </c>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218">
        <f t="shared" si="13"/>
        <v>7</v>
      </c>
      <c r="BN116" s="219">
        <f t="shared" si="4"/>
        <v>0</v>
      </c>
      <c r="BP116" s="219">
        <f t="shared" si="5"/>
        <v>0</v>
      </c>
      <c r="BR116" s="213">
        <f t="shared" si="6"/>
        <v>0</v>
      </c>
      <c r="BS116" s="213">
        <f t="shared" si="7"/>
        <v>0</v>
      </c>
      <c r="BU116" s="213">
        <f t="shared" si="8"/>
        <v>0</v>
      </c>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93"/>
      <c r="DC116" s="93"/>
      <c r="DD116" s="93"/>
      <c r="DE116" s="93"/>
      <c r="DF116" s="93"/>
      <c r="DG116" s="93"/>
      <c r="DH116" s="93"/>
      <c r="DI116" s="93"/>
      <c r="DJ116" s="93"/>
      <c r="DK116" s="93"/>
      <c r="DL116" s="93"/>
      <c r="DM116" s="93"/>
      <c r="DN116" s="93"/>
    </row>
    <row r="117">
      <c r="A117" s="8"/>
      <c r="B117" s="8"/>
      <c r="C117" s="12" t="s">
        <v>276</v>
      </c>
      <c r="D117" s="8"/>
      <c r="E117" s="8"/>
      <c r="F117" s="8"/>
      <c r="G117" s="8"/>
      <c r="H117" s="8"/>
      <c r="I117" s="12" t="s">
        <v>277</v>
      </c>
      <c r="J117" s="8"/>
      <c r="K117" s="8"/>
      <c r="L117" s="8"/>
      <c r="M117" s="8"/>
      <c r="N117" s="12" t="s">
        <v>264</v>
      </c>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218">
        <f t="shared" si="13"/>
        <v>8</v>
      </c>
      <c r="BN117" s="219">
        <f t="shared" si="4"/>
        <v>0</v>
      </c>
      <c r="BP117" s="219">
        <f t="shared" si="5"/>
        <v>0</v>
      </c>
      <c r="BR117" s="213">
        <f t="shared" si="6"/>
        <v>0</v>
      </c>
      <c r="BS117" s="213">
        <f t="shared" si="7"/>
        <v>0</v>
      </c>
      <c r="BU117" s="213">
        <f t="shared" si="8"/>
        <v>0</v>
      </c>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93"/>
      <c r="DC117" s="93"/>
      <c r="DD117" s="93"/>
      <c r="DE117" s="93"/>
      <c r="DF117" s="93"/>
      <c r="DG117" s="93"/>
      <c r="DH117" s="93"/>
      <c r="DI117" s="93"/>
      <c r="DJ117" s="93"/>
      <c r="DK117" s="93"/>
      <c r="DL117" s="93"/>
      <c r="DM117" s="93"/>
      <c r="DN117" s="93"/>
    </row>
    <row r="118">
      <c r="A118" s="8"/>
      <c r="B118" s="12" t="s">
        <v>266</v>
      </c>
      <c r="C118" s="8"/>
      <c r="D118" s="8">
        <f>IF($L$108&gt;0,2*$L$108+I118*(I118+1)/(2*L4),W110)</f>
        <v>9.25</v>
      </c>
      <c r="F118" s="8"/>
      <c r="G118" s="8"/>
      <c r="H118" s="8"/>
      <c r="I118" s="8">
        <f>L4-L108</f>
        <v>4</v>
      </c>
      <c r="J118" s="8"/>
      <c r="K118" s="8"/>
      <c r="L118" s="8"/>
      <c r="M118" s="8"/>
      <c r="N118" s="8">
        <f>D118*L10</f>
        <v>185</v>
      </c>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218">
        <f t="shared" si="13"/>
        <v>9</v>
      </c>
      <c r="BN118" s="219">
        <f t="shared" si="4"/>
        <v>0</v>
      </c>
      <c r="BP118" s="219">
        <f t="shared" si="5"/>
        <v>0</v>
      </c>
      <c r="BR118" s="213">
        <f t="shared" si="6"/>
        <v>0</v>
      </c>
      <c r="BS118" s="213">
        <f t="shared" si="7"/>
        <v>0</v>
      </c>
      <c r="BU118" s="213">
        <f t="shared" si="8"/>
        <v>0</v>
      </c>
      <c r="BV118" s="8"/>
      <c r="BW118" s="8"/>
      <c r="BX118" s="8"/>
      <c r="BY118" s="8"/>
      <c r="BZ118" s="8"/>
      <c r="CA118" s="8"/>
      <c r="CB118" s="8"/>
      <c r="CC118" s="8"/>
      <c r="CD118" s="8"/>
      <c r="CE118" s="8"/>
      <c r="CF118" s="8"/>
      <c r="CG118" s="8"/>
      <c r="CH118" s="8"/>
      <c r="CI118" s="8"/>
      <c r="CJ118" s="8"/>
      <c r="CK118" s="8"/>
      <c r="CL118" s="8"/>
      <c r="CM118" s="8"/>
      <c r="CN118" s="8"/>
      <c r="CO118" s="8"/>
      <c r="CP118" s="8"/>
      <c r="CQ118" s="8"/>
      <c r="CR118" s="8"/>
      <c r="CS118" s="8"/>
      <c r="CT118" s="8"/>
      <c r="CU118" s="8"/>
      <c r="CV118" s="8"/>
      <c r="CW118" s="8"/>
      <c r="CX118" s="8"/>
      <c r="CY118" s="8"/>
      <c r="CZ118" s="8"/>
      <c r="DA118" s="8"/>
      <c r="DB118" s="93"/>
      <c r="DC118" s="93"/>
      <c r="DD118" s="93"/>
      <c r="DE118" s="93"/>
      <c r="DF118" s="93"/>
      <c r="DG118" s="93"/>
      <c r="DH118" s="93"/>
      <c r="DI118" s="93"/>
      <c r="DJ118" s="93"/>
      <c r="DK118" s="93"/>
      <c r="DL118" s="93"/>
      <c r="DM118" s="93"/>
      <c r="DN118" s="93"/>
    </row>
    <row r="119">
      <c r="A119" s="8"/>
      <c r="B119" s="12" t="s">
        <v>269</v>
      </c>
      <c r="C119" s="8"/>
      <c r="D119" s="8">
        <f t="shared" ref="D119:D122" si="14">IF($L$108&gt;0,2*$L$108+I119*(I119+1)/(2*I20),W111)</f>
        <v>8.5</v>
      </c>
      <c r="F119" s="8"/>
      <c r="G119" s="8"/>
      <c r="H119" s="8"/>
      <c r="I119" s="8">
        <f t="shared" ref="I119:I122" si="15">I20-$L$108</f>
        <v>2</v>
      </c>
      <c r="J119" s="8"/>
      <c r="K119" s="8"/>
      <c r="L119" s="8"/>
      <c r="M119" s="8"/>
      <c r="N119" s="8">
        <f t="shared" ref="N119:N122" si="16">D119*N20</f>
        <v>0</v>
      </c>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8"/>
      <c r="CC119" s="8"/>
      <c r="CD119" s="8"/>
      <c r="CE119" s="8"/>
      <c r="CF119" s="8"/>
      <c r="CG119" s="8"/>
      <c r="CH119" s="8"/>
      <c r="CI119" s="8"/>
      <c r="CJ119" s="8"/>
      <c r="CK119" s="8"/>
      <c r="CL119" s="8"/>
      <c r="CM119" s="8"/>
      <c r="CN119" s="8"/>
      <c r="CO119" s="8"/>
      <c r="CP119" s="8"/>
      <c r="CQ119" s="8"/>
      <c r="CR119" s="8"/>
      <c r="CS119" s="8"/>
      <c r="CT119" s="8"/>
      <c r="CU119" s="8"/>
      <c r="CV119" s="8"/>
      <c r="CW119" s="8"/>
      <c r="CX119" s="8"/>
      <c r="CY119" s="8"/>
      <c r="CZ119" s="8"/>
      <c r="DA119" s="8"/>
      <c r="DB119" s="93"/>
      <c r="DC119" s="93"/>
      <c r="DD119" s="93"/>
      <c r="DE119" s="93"/>
      <c r="DF119" s="93"/>
      <c r="DG119" s="93"/>
      <c r="DH119" s="93"/>
      <c r="DI119" s="93"/>
      <c r="DJ119" s="93"/>
      <c r="DK119" s="93"/>
      <c r="DL119" s="93"/>
      <c r="DM119" s="93"/>
      <c r="DN119" s="93"/>
    </row>
    <row r="120">
      <c r="A120" s="8"/>
      <c r="B120" s="12" t="s">
        <v>271</v>
      </c>
      <c r="C120" s="8"/>
      <c r="D120" s="8">
        <f t="shared" si="14"/>
        <v>9.25</v>
      </c>
      <c r="F120" s="8"/>
      <c r="G120" s="8"/>
      <c r="H120" s="8"/>
      <c r="I120" s="8">
        <f t="shared" si="15"/>
        <v>4</v>
      </c>
      <c r="J120" s="8"/>
      <c r="K120" s="8"/>
      <c r="L120" s="8"/>
      <c r="M120" s="8"/>
      <c r="N120" s="8">
        <f t="shared" si="16"/>
        <v>0</v>
      </c>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c r="CL120" s="8"/>
      <c r="CM120" s="8"/>
      <c r="CN120" s="8"/>
      <c r="CO120" s="8"/>
      <c r="CP120" s="8"/>
      <c r="CQ120" s="8"/>
      <c r="CR120" s="8"/>
      <c r="CS120" s="8"/>
      <c r="CT120" s="8"/>
      <c r="CU120" s="8"/>
      <c r="CV120" s="8"/>
      <c r="CW120" s="8"/>
      <c r="CX120" s="8"/>
      <c r="CY120" s="8"/>
      <c r="CZ120" s="8"/>
      <c r="DA120" s="8"/>
      <c r="DB120" s="93"/>
      <c r="DC120" s="93"/>
      <c r="DD120" s="93"/>
      <c r="DE120" s="93"/>
      <c r="DF120" s="93"/>
      <c r="DG120" s="93"/>
      <c r="DH120" s="93"/>
      <c r="DI120" s="93"/>
      <c r="DJ120" s="93"/>
      <c r="DK120" s="93"/>
      <c r="DL120" s="93"/>
      <c r="DM120" s="93"/>
      <c r="DN120" s="93"/>
    </row>
    <row r="121">
      <c r="A121" s="8"/>
      <c r="B121" s="12" t="s">
        <v>273</v>
      </c>
      <c r="C121" s="8"/>
      <c r="D121" s="8">
        <f t="shared" si="14"/>
        <v>10.1</v>
      </c>
      <c r="F121" s="8"/>
      <c r="G121" s="8"/>
      <c r="H121" s="8"/>
      <c r="I121" s="8">
        <f t="shared" si="15"/>
        <v>6</v>
      </c>
      <c r="J121" s="8"/>
      <c r="K121" s="8"/>
      <c r="L121" s="8"/>
      <c r="M121" s="8"/>
      <c r="N121" s="8">
        <f t="shared" si="16"/>
        <v>0</v>
      </c>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c r="CP121" s="8"/>
      <c r="CQ121" s="8"/>
      <c r="CR121" s="8"/>
      <c r="CS121" s="8"/>
      <c r="CT121" s="8"/>
      <c r="CU121" s="8"/>
      <c r="CV121" s="8"/>
      <c r="CW121" s="8"/>
      <c r="CX121" s="8"/>
      <c r="CY121" s="8"/>
      <c r="CZ121" s="8"/>
      <c r="DA121" s="8"/>
      <c r="DB121" s="93"/>
      <c r="DC121" s="93"/>
      <c r="DD121" s="93"/>
      <c r="DE121" s="93"/>
      <c r="DF121" s="93"/>
      <c r="DG121" s="93"/>
      <c r="DH121" s="93"/>
      <c r="DI121" s="93"/>
      <c r="DJ121" s="93"/>
      <c r="DK121" s="93"/>
      <c r="DL121" s="93"/>
      <c r="DM121" s="93"/>
      <c r="DN121" s="93"/>
    </row>
    <row r="122">
      <c r="A122" s="8"/>
      <c r="B122" s="12" t="s">
        <v>274</v>
      </c>
      <c r="C122" s="8"/>
      <c r="D122" s="8">
        <f t="shared" si="14"/>
        <v>11</v>
      </c>
      <c r="F122" s="8"/>
      <c r="G122" s="8"/>
      <c r="H122" s="8"/>
      <c r="I122" s="8">
        <f t="shared" si="15"/>
        <v>8</v>
      </c>
      <c r="J122" s="8"/>
      <c r="K122" s="8"/>
      <c r="L122" s="8"/>
      <c r="M122" s="8"/>
      <c r="N122" s="8">
        <f t="shared" si="16"/>
        <v>0</v>
      </c>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c r="CK122" s="8"/>
      <c r="CL122" s="8"/>
      <c r="CM122" s="8"/>
      <c r="CN122" s="8"/>
      <c r="CO122" s="8"/>
      <c r="CP122" s="8"/>
      <c r="CQ122" s="8"/>
      <c r="CR122" s="8"/>
      <c r="CS122" s="8"/>
      <c r="CT122" s="8"/>
      <c r="CU122" s="8"/>
      <c r="CV122" s="8"/>
      <c r="CW122" s="8"/>
      <c r="CX122" s="8"/>
      <c r="CY122" s="8"/>
      <c r="CZ122" s="8"/>
      <c r="DA122" s="8"/>
      <c r="DB122" s="93"/>
      <c r="DC122" s="93"/>
      <c r="DD122" s="93"/>
      <c r="DE122" s="93"/>
      <c r="DF122" s="93"/>
      <c r="DG122" s="93"/>
      <c r="DH122" s="93"/>
      <c r="DI122" s="93"/>
      <c r="DJ122" s="93"/>
      <c r="DK122" s="93"/>
      <c r="DL122" s="93"/>
      <c r="DM122" s="93"/>
      <c r="DN122" s="93"/>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93"/>
      <c r="DC123" s="93"/>
      <c r="DD123" s="93"/>
      <c r="DE123" s="93"/>
      <c r="DF123" s="93"/>
      <c r="DG123" s="93"/>
      <c r="DH123" s="93"/>
      <c r="DI123" s="93"/>
      <c r="DJ123" s="93"/>
      <c r="DK123" s="93"/>
      <c r="DL123" s="93"/>
      <c r="DM123" s="93"/>
      <c r="DN123" s="93"/>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93"/>
      <c r="DC124" s="93"/>
      <c r="DD124" s="93"/>
      <c r="DE124" s="93"/>
      <c r="DF124" s="93"/>
      <c r="DG124" s="93"/>
      <c r="DH124" s="93"/>
      <c r="DI124" s="93"/>
      <c r="DJ124" s="93"/>
      <c r="DK124" s="93"/>
      <c r="DL124" s="93"/>
      <c r="DM124" s="93"/>
      <c r="DN124" s="93"/>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12" t="s">
        <v>278</v>
      </c>
      <c r="BF125" s="222">
        <v>0.0</v>
      </c>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93"/>
      <c r="DC125" s="93"/>
      <c r="DD125" s="93"/>
      <c r="DE125" s="93"/>
      <c r="DF125" s="93"/>
      <c r="DG125" s="93"/>
      <c r="DH125" s="93"/>
      <c r="DI125" s="93"/>
      <c r="DJ125" s="93"/>
      <c r="DK125" s="93"/>
      <c r="DL125" s="93"/>
      <c r="DM125" s="93"/>
      <c r="DN125" s="93"/>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12" t="s">
        <v>279</v>
      </c>
      <c r="BF126" s="8"/>
      <c r="BG126" s="8" t="b">
        <v>0</v>
      </c>
      <c r="BH126" s="12" t="s">
        <v>280</v>
      </c>
      <c r="BI126" s="8"/>
      <c r="BJ126" s="8"/>
      <c r="BK126" s="12">
        <v>0.0</v>
      </c>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93"/>
      <c r="DC126" s="93"/>
      <c r="DD126" s="93"/>
      <c r="DE126" s="93"/>
      <c r="DF126" s="93"/>
      <c r="DG126" s="93"/>
      <c r="DH126" s="93"/>
      <c r="DI126" s="93"/>
      <c r="DJ126" s="93"/>
      <c r="DK126" s="93"/>
      <c r="DL126" s="93"/>
      <c r="DM126" s="93"/>
      <c r="DN126" s="93"/>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12" t="s">
        <v>281</v>
      </c>
      <c r="AZ127" s="8"/>
      <c r="BA127" s="8"/>
      <c r="BB127" s="8"/>
      <c r="BC127" s="8"/>
      <c r="BD127" s="8"/>
      <c r="BE127" s="8"/>
      <c r="BF127" s="8"/>
      <c r="BG127" s="8" t="b">
        <v>0</v>
      </c>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93"/>
      <c r="DC127" s="93"/>
      <c r="DD127" s="93"/>
      <c r="DE127" s="93"/>
      <c r="DF127" s="93"/>
      <c r="DG127" s="93"/>
      <c r="DH127" s="93"/>
      <c r="DI127" s="93"/>
      <c r="DJ127" s="93"/>
      <c r="DK127" s="93"/>
      <c r="DL127" s="93"/>
      <c r="DM127" s="93"/>
      <c r="DN127" s="93"/>
    </row>
    <row r="128">
      <c r="A128" s="8"/>
      <c r="B128" s="8"/>
      <c r="C128" s="1"/>
      <c r="D128" s="1"/>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12" t="s">
        <v>282</v>
      </c>
      <c r="AZ128" s="8"/>
      <c r="BA128" s="8"/>
      <c r="BB128" s="8"/>
      <c r="BC128" s="8"/>
      <c r="BD128" s="8"/>
      <c r="BE128" s="8"/>
      <c r="BF128" s="8"/>
      <c r="BG128" s="8"/>
      <c r="BH128" s="8"/>
      <c r="BI128" s="8"/>
      <c r="BJ128" s="8"/>
      <c r="BK128" s="8"/>
      <c r="BL128" s="8"/>
      <c r="BM128" s="8"/>
      <c r="BN128" s="8"/>
      <c r="BO128" s="8"/>
      <c r="BP128" s="8"/>
      <c r="BQ128" s="8"/>
      <c r="BR128" s="8"/>
      <c r="BS128" s="8"/>
      <c r="BT128" s="8"/>
      <c r="BU128" s="8"/>
      <c r="BV128" s="8"/>
      <c r="BW128" s="8"/>
      <c r="BX128" s="8"/>
      <c r="BY128" s="8"/>
      <c r="BZ128" s="8"/>
      <c r="CA128" s="8"/>
      <c r="CB128" s="8"/>
      <c r="CC128" s="8"/>
      <c r="CD128" s="8"/>
      <c r="CE128" s="8"/>
      <c r="CF128" s="8"/>
      <c r="CG128" s="8"/>
      <c r="CH128" s="8"/>
      <c r="CI128" s="8"/>
      <c r="CJ128" s="8"/>
      <c r="CK128" s="8"/>
      <c r="CL128" s="8"/>
      <c r="CM128" s="8"/>
      <c r="CN128" s="8"/>
      <c r="CO128" s="8"/>
      <c r="CP128" s="8"/>
      <c r="CQ128" s="8"/>
      <c r="CR128" s="8"/>
      <c r="CS128" s="8"/>
      <c r="CT128" s="8"/>
      <c r="CU128" s="8"/>
      <c r="CV128" s="8"/>
      <c r="CW128" s="8"/>
      <c r="CX128" s="8"/>
      <c r="CY128" s="8"/>
      <c r="CZ128" s="8"/>
      <c r="DA128" s="8"/>
      <c r="DB128" s="93"/>
      <c r="DC128" s="93"/>
      <c r="DD128" s="93"/>
      <c r="DE128" s="93"/>
      <c r="DF128" s="93"/>
      <c r="DG128" s="93"/>
      <c r="DH128" s="93"/>
      <c r="DI128" s="93"/>
      <c r="DJ128" s="93"/>
      <c r="DK128" s="93"/>
      <c r="DL128" s="93"/>
      <c r="DM128" s="93"/>
      <c r="DN128" s="93"/>
    </row>
    <row r="129">
      <c r="A129" s="8"/>
      <c r="B129" s="8"/>
      <c r="C129" s="1"/>
      <c r="D129" s="1"/>
      <c r="E129" s="1"/>
      <c r="F129" s="1"/>
      <c r="G129" s="1"/>
      <c r="H129" s="1"/>
      <c r="I129" s="1"/>
      <c r="J129" s="40">
        <v>1.0</v>
      </c>
      <c r="K129" s="1">
        <f t="shared" ref="K129:R129" si="17">J129+1</f>
        <v>2</v>
      </c>
      <c r="L129" s="1">
        <f t="shared" si="17"/>
        <v>3</v>
      </c>
      <c r="M129" s="1">
        <f t="shared" si="17"/>
        <v>4</v>
      </c>
      <c r="N129" s="1">
        <f t="shared" si="17"/>
        <v>5</v>
      </c>
      <c r="O129" s="1">
        <f t="shared" si="17"/>
        <v>6</v>
      </c>
      <c r="P129" s="1">
        <f t="shared" si="17"/>
        <v>7</v>
      </c>
      <c r="Q129" s="1">
        <f t="shared" si="17"/>
        <v>8</v>
      </c>
      <c r="R129" s="1">
        <f t="shared" si="17"/>
        <v>9</v>
      </c>
      <c r="S129" s="1"/>
      <c r="T129" s="1"/>
      <c r="U129" s="1"/>
      <c r="V129" s="1"/>
      <c r="W129" s="1"/>
      <c r="X129" s="1"/>
      <c r="Y129" s="1"/>
      <c r="Z129" s="1"/>
      <c r="AA129" s="1"/>
      <c r="AB129" s="1"/>
      <c r="AC129" s="1"/>
      <c r="AD129" s="8"/>
      <c r="AE129" s="8"/>
      <c r="AF129" s="8"/>
      <c r="AG129" s="8"/>
      <c r="AH129" s="8"/>
      <c r="AI129" s="8"/>
      <c r="AJ129" s="8"/>
      <c r="AK129" s="8"/>
      <c r="AL129" s="8"/>
      <c r="AM129" s="8"/>
      <c r="AN129" s="8"/>
      <c r="AO129" s="8"/>
      <c r="AP129" s="8"/>
      <c r="AQ129" s="8"/>
      <c r="AR129" s="8"/>
      <c r="AS129" s="8"/>
      <c r="AT129" s="8"/>
      <c r="AU129" s="93"/>
      <c r="AV129" s="93"/>
      <c r="AW129" s="93"/>
      <c r="AX129" s="93"/>
      <c r="AY129" s="1"/>
      <c r="AZ129" s="1"/>
      <c r="BA129" s="1"/>
      <c r="BB129" s="1"/>
      <c r="BC129" s="1"/>
      <c r="BD129" s="1"/>
      <c r="BE129" s="1"/>
      <c r="BF129" s="1"/>
      <c r="BG129" s="1"/>
      <c r="BH129" s="1"/>
      <c r="BI129" s="1"/>
      <c r="BJ129" s="1"/>
      <c r="BK129" s="1"/>
      <c r="BL129" s="1"/>
      <c r="BM129" s="1"/>
      <c r="BN129" s="8"/>
      <c r="BO129" s="8"/>
      <c r="BP129" s="8"/>
      <c r="BQ129" s="8"/>
      <c r="BR129" s="8"/>
      <c r="BS129" s="8"/>
      <c r="BT129" s="8"/>
      <c r="BU129" s="8"/>
      <c r="BV129" s="8"/>
      <c r="BW129" s="8"/>
      <c r="BX129" s="8"/>
      <c r="BY129" s="8"/>
      <c r="BZ129" s="8"/>
      <c r="CA129" s="8"/>
      <c r="CB129" s="8"/>
      <c r="CC129" s="8"/>
      <c r="CD129" s="8"/>
      <c r="CE129" s="8"/>
      <c r="CF129" s="8"/>
      <c r="CG129" s="8"/>
      <c r="CH129" s="8"/>
      <c r="CI129" s="8"/>
      <c r="CJ129" s="8"/>
      <c r="CK129" s="8"/>
      <c r="CL129" s="8"/>
      <c r="CM129" s="8"/>
      <c r="CN129" s="8"/>
      <c r="CO129" s="8"/>
      <c r="CP129" s="8"/>
      <c r="CQ129" s="8"/>
      <c r="CR129" s="8"/>
      <c r="CS129" s="8"/>
      <c r="CT129" s="8"/>
      <c r="CU129" s="8"/>
      <c r="CV129" s="8"/>
      <c r="CW129" s="8"/>
      <c r="CX129" s="8"/>
      <c r="CY129" s="8"/>
      <c r="CZ129" s="8"/>
      <c r="DA129" s="8"/>
      <c r="DB129" s="93"/>
      <c r="DC129" s="93"/>
      <c r="DD129" s="93"/>
      <c r="DE129" s="93"/>
      <c r="DF129" s="93"/>
      <c r="DG129" s="93"/>
      <c r="DH129" s="93"/>
      <c r="DI129" s="93"/>
      <c r="DJ129" s="93"/>
      <c r="DK129" s="93"/>
      <c r="DL129" s="93"/>
      <c r="DM129" s="93"/>
      <c r="DN129" s="93"/>
    </row>
    <row r="130">
      <c r="A130" s="8"/>
      <c r="B130" s="8"/>
      <c r="C130" s="1"/>
      <c r="D130" s="40" t="s">
        <v>283</v>
      </c>
      <c r="E130" s="1"/>
      <c r="F130" s="1"/>
      <c r="G130" s="1"/>
      <c r="H130" s="1"/>
      <c r="I130" s="1"/>
      <c r="J130" s="8"/>
      <c r="K130" s="8"/>
      <c r="L130" s="8"/>
      <c r="M130" s="8"/>
      <c r="N130" s="8"/>
      <c r="O130" s="8"/>
      <c r="P130" s="8"/>
      <c r="Q130" s="8"/>
      <c r="R130" s="8"/>
      <c r="S130" s="1"/>
      <c r="T130" s="40">
        <v>0.0</v>
      </c>
      <c r="U130" s="1"/>
      <c r="V130" s="1"/>
      <c r="W130" s="1"/>
      <c r="X130" s="40"/>
      <c r="Y130" s="40"/>
      <c r="Z130" s="8"/>
      <c r="AA130" s="8"/>
      <c r="AB130" s="8"/>
      <c r="AC130" s="8"/>
      <c r="AD130" s="12"/>
      <c r="AE130" s="8"/>
      <c r="AF130" s="8"/>
      <c r="AG130" s="8"/>
      <c r="AH130" s="8"/>
      <c r="AI130" s="8"/>
      <c r="AJ130" s="8"/>
      <c r="AK130" s="8"/>
      <c r="AL130" s="8"/>
      <c r="AM130" s="8"/>
      <c r="AN130" s="8"/>
      <c r="AO130" s="8"/>
      <c r="AP130" s="8"/>
      <c r="AQ130" s="8"/>
      <c r="AR130" s="8"/>
      <c r="AS130" s="8"/>
      <c r="AT130" s="8"/>
      <c r="AU130" s="93"/>
      <c r="AV130" s="93"/>
      <c r="AW130" s="93"/>
      <c r="AX130" s="93"/>
      <c r="AY130" s="1"/>
      <c r="AZ130" s="1"/>
      <c r="BA130" s="1"/>
      <c r="BB130" s="1"/>
      <c r="BC130" s="1"/>
      <c r="BD130" s="1"/>
      <c r="BE130" s="1"/>
      <c r="BF130" s="1"/>
      <c r="BG130" s="1"/>
      <c r="BH130" s="1"/>
      <c r="BI130" s="1"/>
      <c r="BJ130" s="1"/>
      <c r="BK130" s="1"/>
      <c r="BL130" s="1"/>
      <c r="BM130" s="1"/>
      <c r="BN130" s="8"/>
      <c r="BO130" s="8"/>
      <c r="BP130" s="8"/>
      <c r="BQ130" s="8"/>
      <c r="BR130" s="8"/>
      <c r="BS130" s="8"/>
      <c r="BT130" s="8"/>
      <c r="BU130" s="8"/>
      <c r="BV130" s="8"/>
      <c r="BW130" s="8"/>
      <c r="BX130" s="8"/>
      <c r="BY130" s="8"/>
      <c r="BZ130" s="8"/>
      <c r="CA130" s="8"/>
      <c r="CB130" s="8"/>
      <c r="CC130" s="8"/>
      <c r="CD130" s="8"/>
      <c r="CE130" s="8"/>
      <c r="CF130" s="8"/>
      <c r="CG130" s="8"/>
      <c r="CH130" s="8"/>
      <c r="CI130" s="8"/>
      <c r="CJ130" s="8"/>
      <c r="CK130" s="8"/>
      <c r="CL130" s="8"/>
      <c r="CM130" s="8"/>
      <c r="CN130" s="8"/>
      <c r="CO130" s="8"/>
      <c r="CP130" s="8"/>
      <c r="CQ130" s="8"/>
      <c r="CR130" s="8"/>
      <c r="CS130" s="8"/>
      <c r="CT130" s="8"/>
      <c r="CU130" s="8"/>
      <c r="CV130" s="8"/>
      <c r="CW130" s="8"/>
      <c r="CX130" s="8"/>
      <c r="CY130" s="8"/>
      <c r="CZ130" s="8"/>
      <c r="DA130" s="8"/>
      <c r="DB130" s="93"/>
      <c r="DC130" s="93"/>
      <c r="DD130" s="93"/>
      <c r="DE130" s="93"/>
      <c r="DF130" s="93"/>
      <c r="DG130" s="93"/>
      <c r="DH130" s="93"/>
      <c r="DI130" s="93"/>
      <c r="DJ130" s="93"/>
      <c r="DK130" s="93"/>
      <c r="DL130" s="93"/>
      <c r="DM130" s="93"/>
      <c r="DN130" s="93"/>
    </row>
    <row r="131">
      <c r="A131" s="8"/>
      <c r="B131" s="8"/>
      <c r="C131" s="1"/>
      <c r="D131" s="40" t="s">
        <v>203</v>
      </c>
      <c r="E131" s="1"/>
      <c r="F131" s="1"/>
      <c r="G131" s="40">
        <v>1.0</v>
      </c>
      <c r="H131" s="1"/>
      <c r="I131" s="1"/>
      <c r="J131" s="40">
        <v>2.0</v>
      </c>
      <c r="K131" s="40">
        <v>0.0</v>
      </c>
      <c r="L131" s="40">
        <v>0.0</v>
      </c>
      <c r="M131" s="40">
        <v>0.0</v>
      </c>
      <c r="N131" s="40">
        <v>0.0</v>
      </c>
      <c r="O131" s="40">
        <v>0.0</v>
      </c>
      <c r="P131" s="40">
        <v>0.0</v>
      </c>
      <c r="Q131" s="40">
        <v>0.0</v>
      </c>
      <c r="R131" s="40">
        <v>0.0</v>
      </c>
      <c r="S131" s="1"/>
      <c r="T131" s="40">
        <v>2.0</v>
      </c>
      <c r="U131" s="1"/>
      <c r="V131" s="1"/>
      <c r="W131" s="1"/>
      <c r="X131" s="40"/>
      <c r="Y131" s="1"/>
      <c r="Z131" s="8"/>
      <c r="AA131" s="12"/>
      <c r="AB131" s="8"/>
      <c r="AC131" s="8"/>
      <c r="AD131" s="40"/>
      <c r="AE131" s="8"/>
      <c r="AF131" s="8"/>
      <c r="AG131" s="8"/>
      <c r="AH131" s="8"/>
      <c r="AI131" s="8"/>
      <c r="AJ131" s="8"/>
      <c r="AK131" s="8"/>
      <c r="AL131" s="8"/>
      <c r="AM131" s="8"/>
      <c r="AN131" s="8"/>
      <c r="AO131" s="8"/>
      <c r="AP131" s="8"/>
      <c r="AQ131" s="8"/>
      <c r="AR131" s="8"/>
      <c r="AS131" s="8"/>
      <c r="AT131" s="8"/>
      <c r="AU131" s="93"/>
      <c r="AV131" s="93"/>
      <c r="AW131" s="93"/>
      <c r="AX131" s="93"/>
      <c r="AY131" s="1"/>
      <c r="AZ131" s="1"/>
      <c r="BA131" s="1"/>
      <c r="BB131" s="1"/>
      <c r="BC131" s="1"/>
      <c r="BD131" s="1"/>
      <c r="BE131" s="1"/>
      <c r="BF131" s="1"/>
      <c r="BG131" s="1"/>
      <c r="BH131" s="1"/>
      <c r="BI131" s="1"/>
      <c r="BJ131" s="1"/>
      <c r="BK131" s="1"/>
      <c r="BL131" s="1"/>
      <c r="BM131" s="1"/>
      <c r="BN131" s="8"/>
      <c r="BO131" s="8"/>
      <c r="BP131" s="8"/>
      <c r="BQ131" s="8"/>
      <c r="BR131" s="8"/>
      <c r="BS131" s="8"/>
      <c r="BT131" s="8"/>
      <c r="BU131" s="8"/>
      <c r="BV131" s="8"/>
      <c r="BW131" s="8"/>
      <c r="BX131" s="8"/>
      <c r="BY131" s="8"/>
      <c r="BZ131" s="8"/>
      <c r="CA131" s="8"/>
      <c r="CB131" s="8"/>
      <c r="CC131" s="8"/>
      <c r="CD131" s="8"/>
      <c r="CE131" s="8"/>
      <c r="CF131" s="8"/>
      <c r="CG131" s="8"/>
      <c r="CH131" s="8"/>
      <c r="CI131" s="8"/>
      <c r="CJ131" s="8"/>
      <c r="CK131" s="8"/>
      <c r="CL131" s="8"/>
      <c r="CM131" s="8"/>
      <c r="CN131" s="8"/>
      <c r="CO131" s="8"/>
      <c r="CP131" s="8"/>
      <c r="CQ131" s="8"/>
      <c r="CR131" s="8"/>
      <c r="CS131" s="8"/>
      <c r="CT131" s="8"/>
      <c r="CU131" s="8"/>
      <c r="CV131" s="8"/>
      <c r="CW131" s="8"/>
      <c r="CX131" s="8"/>
      <c r="CY131" s="8"/>
      <c r="CZ131" s="8"/>
      <c r="DA131" s="8"/>
      <c r="DB131" s="93"/>
      <c r="DC131" s="93"/>
      <c r="DD131" s="93"/>
      <c r="DE131" s="93"/>
      <c r="DF131" s="93"/>
      <c r="DG131" s="93"/>
      <c r="DH131" s="93"/>
      <c r="DI131" s="93"/>
      <c r="DJ131" s="93"/>
      <c r="DK131" s="93"/>
      <c r="DL131" s="93"/>
      <c r="DM131" s="93"/>
      <c r="DN131" s="93"/>
    </row>
    <row r="132">
      <c r="A132" s="8"/>
      <c r="B132" s="8"/>
      <c r="C132" s="1"/>
      <c r="D132" s="1"/>
      <c r="E132" s="1"/>
      <c r="F132" s="1"/>
      <c r="G132" s="1">
        <f t="shared" ref="G132:G150" si="18">G131+1</f>
        <v>2</v>
      </c>
      <c r="H132" s="1"/>
      <c r="I132" s="1"/>
      <c r="J132" s="40">
        <v>3.0</v>
      </c>
      <c r="K132" s="40">
        <v>0.0</v>
      </c>
      <c r="L132" s="40">
        <v>0.0</v>
      </c>
      <c r="M132" s="40">
        <v>0.0</v>
      </c>
      <c r="N132" s="40">
        <v>0.0</v>
      </c>
      <c r="O132" s="40">
        <v>0.0</v>
      </c>
      <c r="P132" s="40">
        <v>0.0</v>
      </c>
      <c r="Q132" s="40">
        <v>0.0</v>
      </c>
      <c r="R132" s="40">
        <v>0.0</v>
      </c>
      <c r="S132" s="1"/>
      <c r="T132" s="40">
        <v>3.0</v>
      </c>
      <c r="U132" s="1"/>
      <c r="V132" s="1"/>
      <c r="W132" s="1"/>
      <c r="X132" s="40"/>
      <c r="Y132" s="1"/>
      <c r="Z132" s="8"/>
      <c r="AA132" s="8"/>
      <c r="AB132" s="8"/>
      <c r="AC132" s="8"/>
      <c r="AD132" s="1"/>
      <c r="AE132" s="8"/>
      <c r="AF132" s="8"/>
      <c r="AG132" s="8"/>
      <c r="AH132" s="8"/>
      <c r="AI132" s="8"/>
      <c r="AJ132" s="8"/>
      <c r="AK132" s="8"/>
      <c r="AL132" s="8"/>
      <c r="AM132" s="8"/>
      <c r="AN132" s="8"/>
      <c r="AO132" s="8"/>
      <c r="AP132" s="8"/>
      <c r="AQ132" s="8"/>
      <c r="AR132" s="8"/>
      <c r="AS132" s="8"/>
      <c r="AT132" s="8"/>
      <c r="AU132" s="93"/>
      <c r="AV132" s="93"/>
      <c r="AW132" s="93"/>
      <c r="AX132" s="93"/>
      <c r="AY132" s="1"/>
      <c r="AZ132" s="1"/>
      <c r="BA132" s="1"/>
      <c r="BB132" s="1"/>
      <c r="BC132" s="1"/>
      <c r="BD132" s="1"/>
      <c r="BE132" s="1"/>
      <c r="BF132" s="1"/>
      <c r="BG132" s="1"/>
      <c r="BH132" s="1"/>
      <c r="BI132" s="1"/>
      <c r="BJ132" s="1"/>
      <c r="BK132" s="1"/>
      <c r="BL132" s="1"/>
      <c r="BM132" s="1"/>
      <c r="BN132" s="8"/>
      <c r="BO132" s="8"/>
      <c r="BP132" s="8"/>
      <c r="BQ132" s="8"/>
      <c r="BR132" s="8"/>
      <c r="BS132" s="8"/>
      <c r="BT132" s="8"/>
      <c r="BU132" s="8"/>
      <c r="BV132" s="8"/>
      <c r="BW132" s="8"/>
      <c r="BX132" s="8"/>
      <c r="BY132" s="8"/>
      <c r="BZ132" s="8"/>
      <c r="CA132" s="8"/>
      <c r="CB132" s="8"/>
      <c r="CC132" s="8"/>
      <c r="CD132" s="8"/>
      <c r="CE132" s="8"/>
      <c r="CF132" s="8"/>
      <c r="CG132" s="8"/>
      <c r="CH132" s="8"/>
      <c r="CI132" s="8"/>
      <c r="CJ132" s="8"/>
      <c r="CK132" s="8"/>
      <c r="CL132" s="8"/>
      <c r="CM132" s="8"/>
      <c r="CN132" s="8"/>
      <c r="CO132" s="8"/>
      <c r="CP132" s="8"/>
      <c r="CQ132" s="8"/>
      <c r="CR132" s="8"/>
      <c r="CS132" s="8"/>
      <c r="CT132" s="8"/>
      <c r="CU132" s="8"/>
      <c r="CV132" s="8"/>
      <c r="CW132" s="8"/>
      <c r="CX132" s="8"/>
      <c r="CY132" s="8"/>
      <c r="CZ132" s="8"/>
      <c r="DA132" s="8"/>
      <c r="DB132" s="93"/>
      <c r="DC132" s="93"/>
      <c r="DD132" s="93"/>
      <c r="DE132" s="93"/>
      <c r="DF132" s="93"/>
      <c r="DG132" s="93"/>
      <c r="DH132" s="93"/>
      <c r="DI132" s="93"/>
      <c r="DJ132" s="93"/>
      <c r="DK132" s="93"/>
      <c r="DL132" s="93"/>
      <c r="DM132" s="93"/>
      <c r="DN132" s="93"/>
    </row>
    <row r="133">
      <c r="A133" s="8"/>
      <c r="B133" s="8"/>
      <c r="C133" s="1"/>
      <c r="D133" s="1"/>
      <c r="E133" s="1"/>
      <c r="F133" s="1"/>
      <c r="G133" s="1">
        <f t="shared" si="18"/>
        <v>3</v>
      </c>
      <c r="H133" s="1"/>
      <c r="I133" s="1"/>
      <c r="J133" s="40">
        <v>4.0</v>
      </c>
      <c r="K133" s="40">
        <v>2.0</v>
      </c>
      <c r="L133" s="40">
        <v>0.0</v>
      </c>
      <c r="M133" s="40">
        <v>0.0</v>
      </c>
      <c r="N133" s="40">
        <v>0.0</v>
      </c>
      <c r="O133" s="40">
        <v>0.0</v>
      </c>
      <c r="P133" s="40">
        <v>0.0</v>
      </c>
      <c r="Q133" s="40">
        <v>0.0</v>
      </c>
      <c r="R133" s="40">
        <v>0.0</v>
      </c>
      <c r="S133" s="1"/>
      <c r="T133" s="40" t="s">
        <v>284</v>
      </c>
      <c r="U133" s="1"/>
      <c r="V133" s="1"/>
      <c r="W133" s="1"/>
      <c r="X133" s="1"/>
      <c r="Y133" s="1"/>
      <c r="Z133" s="8"/>
      <c r="AA133" s="8"/>
      <c r="AB133" s="8"/>
      <c r="AC133" s="8"/>
      <c r="AD133" s="1"/>
      <c r="AE133" s="8"/>
      <c r="AF133" s="8"/>
      <c r="AG133" s="8"/>
      <c r="AH133" s="8"/>
      <c r="AI133" s="8"/>
      <c r="AJ133" s="8"/>
      <c r="AK133" s="8"/>
      <c r="AL133" s="8"/>
      <c r="AM133" s="8"/>
      <c r="AN133" s="8"/>
      <c r="AO133" s="8"/>
      <c r="AP133" s="8"/>
      <c r="AQ133" s="8"/>
      <c r="AR133" s="8"/>
      <c r="AS133" s="8"/>
      <c r="AT133" s="8"/>
      <c r="AU133" s="93"/>
      <c r="AV133" s="93"/>
      <c r="AW133" s="93"/>
      <c r="AX133" s="93"/>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c r="BW133" s="8"/>
      <c r="BX133" s="8"/>
      <c r="BY133" s="8"/>
      <c r="BZ133" s="8"/>
      <c r="CA133" s="8"/>
      <c r="CB133" s="8"/>
      <c r="CC133" s="8"/>
      <c r="CD133" s="8"/>
      <c r="CE133" s="8"/>
      <c r="CF133" s="8"/>
      <c r="CG133" s="8"/>
      <c r="CH133" s="8"/>
      <c r="CI133" s="8"/>
      <c r="CJ133" s="8"/>
      <c r="CK133" s="8"/>
      <c r="CL133" s="8"/>
      <c r="CM133" s="8"/>
      <c r="CN133" s="8"/>
      <c r="CO133" s="8"/>
      <c r="CP133" s="8"/>
      <c r="CQ133" s="8"/>
      <c r="CR133" s="8"/>
      <c r="CS133" s="8"/>
      <c r="CT133" s="8"/>
      <c r="CU133" s="8"/>
      <c r="CV133" s="8"/>
      <c r="CW133" s="8"/>
      <c r="CX133" s="8"/>
      <c r="CY133" s="8"/>
      <c r="CZ133" s="8"/>
      <c r="DA133" s="8"/>
      <c r="DB133" s="93"/>
      <c r="DC133" s="93"/>
      <c r="DD133" s="93"/>
      <c r="DE133" s="93"/>
      <c r="DF133" s="93"/>
      <c r="DG133" s="93"/>
      <c r="DH133" s="93"/>
      <c r="DI133" s="93"/>
      <c r="DJ133" s="93"/>
      <c r="DK133" s="93"/>
      <c r="DL133" s="93"/>
      <c r="DM133" s="93"/>
      <c r="DN133" s="93"/>
    </row>
    <row r="134">
      <c r="A134" s="8"/>
      <c r="B134" s="8"/>
      <c r="C134" s="1"/>
      <c r="D134" s="1"/>
      <c r="E134" s="1"/>
      <c r="F134" s="1"/>
      <c r="G134" s="1">
        <f t="shared" si="18"/>
        <v>4</v>
      </c>
      <c r="H134" s="1"/>
      <c r="I134" s="1"/>
      <c r="J134" s="1">
        <f t="shared" ref="J134:J150" si="19">J133</f>
        <v>4</v>
      </c>
      <c r="K134" s="40">
        <v>3.0</v>
      </c>
      <c r="L134" s="40">
        <v>0.0</v>
      </c>
      <c r="M134" s="40">
        <v>0.0</v>
      </c>
      <c r="N134" s="40">
        <v>0.0</v>
      </c>
      <c r="O134" s="40">
        <v>0.0</v>
      </c>
      <c r="P134" s="40">
        <v>0.0</v>
      </c>
      <c r="Q134" s="40">
        <v>0.0</v>
      </c>
      <c r="R134" s="40">
        <v>0.0</v>
      </c>
      <c r="S134" s="1"/>
      <c r="T134" s="40" t="s">
        <v>285</v>
      </c>
      <c r="U134" s="1"/>
      <c r="V134" s="1"/>
      <c r="W134" s="1"/>
      <c r="X134" s="1"/>
      <c r="Y134" s="1"/>
      <c r="Z134" s="8"/>
      <c r="AA134" s="8"/>
      <c r="AB134" s="8"/>
      <c r="AC134" s="8"/>
      <c r="AD134" s="1"/>
      <c r="AE134" s="8"/>
      <c r="AF134" s="8"/>
      <c r="AG134" s="8"/>
      <c r="AH134" s="8"/>
      <c r="AI134" s="8"/>
      <c r="AJ134" s="8"/>
      <c r="AK134" s="8"/>
      <c r="AL134" s="8"/>
      <c r="AM134" s="8"/>
      <c r="AN134" s="8"/>
      <c r="AO134" s="8"/>
      <c r="AP134" s="8"/>
      <c r="AQ134" s="8"/>
      <c r="AR134" s="8"/>
      <c r="AS134" s="8"/>
      <c r="AT134" s="8"/>
      <c r="AU134" s="93"/>
      <c r="AV134" s="93"/>
      <c r="AW134" s="93"/>
      <c r="AX134" s="93"/>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c r="BZ134" s="8"/>
      <c r="CA134" s="8"/>
      <c r="CB134" s="8"/>
      <c r="CC134" s="8"/>
      <c r="CD134" s="8"/>
      <c r="CE134" s="8"/>
      <c r="CF134" s="8"/>
      <c r="CG134" s="8"/>
      <c r="CH134" s="8"/>
      <c r="CI134" s="8"/>
      <c r="CJ134" s="8"/>
      <c r="CK134" s="8"/>
      <c r="CL134" s="8"/>
      <c r="CM134" s="8"/>
      <c r="CN134" s="8"/>
      <c r="CO134" s="8"/>
      <c r="CP134" s="8"/>
      <c r="CQ134" s="8"/>
      <c r="CR134" s="8"/>
      <c r="CS134" s="8"/>
      <c r="CT134" s="8"/>
      <c r="CU134" s="8"/>
      <c r="CV134" s="8"/>
      <c r="CW134" s="8"/>
      <c r="CX134" s="8"/>
      <c r="CY134" s="8"/>
      <c r="CZ134" s="8"/>
      <c r="DA134" s="8"/>
      <c r="DB134" s="93"/>
      <c r="DC134" s="93"/>
      <c r="DD134" s="93"/>
      <c r="DE134" s="93"/>
      <c r="DF134" s="93"/>
      <c r="DG134" s="93"/>
      <c r="DH134" s="93"/>
      <c r="DI134" s="93"/>
      <c r="DJ134" s="93"/>
      <c r="DK134" s="93"/>
      <c r="DL134" s="93"/>
      <c r="DM134" s="93"/>
      <c r="DN134" s="93"/>
    </row>
    <row r="135">
      <c r="A135" s="8"/>
      <c r="B135" s="8"/>
      <c r="C135" s="1"/>
      <c r="D135" s="1"/>
      <c r="E135" s="1"/>
      <c r="F135" s="1"/>
      <c r="G135" s="1">
        <f t="shared" si="18"/>
        <v>5</v>
      </c>
      <c r="H135" s="1"/>
      <c r="I135" s="1"/>
      <c r="J135" s="1">
        <f t="shared" si="19"/>
        <v>4</v>
      </c>
      <c r="K135" s="40">
        <v>3.0</v>
      </c>
      <c r="L135" s="40">
        <v>2.0</v>
      </c>
      <c r="M135" s="40">
        <v>0.0</v>
      </c>
      <c r="N135" s="40">
        <v>0.0</v>
      </c>
      <c r="O135" s="40">
        <v>0.0</v>
      </c>
      <c r="P135" s="40">
        <v>0.0</v>
      </c>
      <c r="Q135" s="40">
        <v>0.0</v>
      </c>
      <c r="R135" s="40">
        <v>0.0</v>
      </c>
      <c r="S135" s="1"/>
      <c r="T135" s="40" t="s">
        <v>286</v>
      </c>
      <c r="U135" s="1"/>
      <c r="V135" s="1"/>
      <c r="W135" s="1"/>
      <c r="X135" s="1"/>
      <c r="Y135" s="1"/>
      <c r="Z135" s="8"/>
      <c r="AA135" s="8"/>
      <c r="AB135" s="8"/>
      <c r="AC135" s="8"/>
      <c r="AD135" s="1"/>
      <c r="AE135" s="8"/>
      <c r="AF135" s="8"/>
      <c r="AG135" s="8"/>
      <c r="AH135" s="8"/>
      <c r="AI135" s="8"/>
      <c r="AJ135" s="8"/>
      <c r="AK135" s="8"/>
      <c r="AL135" s="8"/>
      <c r="AM135" s="8"/>
      <c r="AN135" s="8"/>
      <c r="AO135" s="8"/>
      <c r="AP135" s="8"/>
      <c r="AQ135" s="8"/>
      <c r="AR135" s="8"/>
      <c r="AS135" s="8"/>
      <c r="AT135" s="8"/>
      <c r="AU135" s="93"/>
      <c r="AV135" s="93"/>
      <c r="AW135" s="93"/>
      <c r="AX135" s="93"/>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c r="CK135" s="8"/>
      <c r="CL135" s="8"/>
      <c r="CM135" s="8"/>
      <c r="CN135" s="8"/>
      <c r="CO135" s="8"/>
      <c r="CP135" s="8"/>
      <c r="CQ135" s="8"/>
      <c r="CR135" s="8"/>
      <c r="CS135" s="8"/>
      <c r="CT135" s="8"/>
      <c r="CU135" s="8"/>
      <c r="CV135" s="8"/>
      <c r="CW135" s="8"/>
      <c r="CX135" s="8"/>
      <c r="CY135" s="8"/>
      <c r="CZ135" s="8"/>
      <c r="DA135" s="8"/>
      <c r="DB135" s="93"/>
      <c r="DC135" s="93"/>
      <c r="DD135" s="93"/>
      <c r="DE135" s="93"/>
      <c r="DF135" s="93"/>
      <c r="DG135" s="93"/>
      <c r="DH135" s="93"/>
      <c r="DI135" s="93"/>
      <c r="DJ135" s="93"/>
      <c r="DK135" s="93"/>
      <c r="DL135" s="93"/>
      <c r="DM135" s="93"/>
      <c r="DN135" s="93"/>
    </row>
    <row r="136">
      <c r="A136" s="8"/>
      <c r="B136" s="8"/>
      <c r="C136" s="1"/>
      <c r="D136" s="1"/>
      <c r="E136" s="1"/>
      <c r="F136" s="1"/>
      <c r="G136" s="1">
        <f t="shared" si="18"/>
        <v>6</v>
      </c>
      <c r="H136" s="1"/>
      <c r="I136" s="1"/>
      <c r="J136" s="1">
        <f t="shared" si="19"/>
        <v>4</v>
      </c>
      <c r="K136" s="40">
        <v>3.0</v>
      </c>
      <c r="L136" s="40">
        <v>3.0</v>
      </c>
      <c r="M136" s="40">
        <v>0.0</v>
      </c>
      <c r="N136" s="40">
        <v>0.0</v>
      </c>
      <c r="O136" s="40">
        <v>0.0</v>
      </c>
      <c r="P136" s="40">
        <v>0.0</v>
      </c>
      <c r="Q136" s="40">
        <v>0.0</v>
      </c>
      <c r="R136" s="40">
        <v>0.0</v>
      </c>
      <c r="S136" s="1"/>
      <c r="T136" s="40" t="s">
        <v>287</v>
      </c>
      <c r="U136" s="1"/>
      <c r="V136" s="1"/>
      <c r="W136" s="1"/>
      <c r="X136" s="1"/>
      <c r="Y136" s="1"/>
      <c r="Z136" s="8"/>
      <c r="AA136" s="8"/>
      <c r="AB136" s="1"/>
      <c r="AC136" s="1"/>
      <c r="AD136" s="1"/>
      <c r="AE136" s="8"/>
      <c r="AF136" s="8"/>
      <c r="AG136" s="8"/>
      <c r="AH136" s="8"/>
      <c r="AI136" s="8"/>
      <c r="AJ136" s="8"/>
      <c r="AK136" s="8"/>
      <c r="AL136" s="8"/>
      <c r="AM136" s="8"/>
      <c r="AN136" s="8"/>
      <c r="AO136" s="8"/>
      <c r="AP136" s="8"/>
      <c r="AQ136" s="8"/>
      <c r="AR136" s="8"/>
      <c r="AS136" s="8"/>
      <c r="AT136" s="8"/>
      <c r="AU136" s="93"/>
      <c r="AV136" s="93"/>
      <c r="AW136" s="93"/>
      <c r="AX136" s="93"/>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93"/>
      <c r="DC136" s="93"/>
      <c r="DD136" s="93"/>
      <c r="DE136" s="93"/>
      <c r="DF136" s="93"/>
      <c r="DG136" s="93"/>
      <c r="DH136" s="93"/>
      <c r="DI136" s="93"/>
      <c r="DJ136" s="93"/>
      <c r="DK136" s="93"/>
      <c r="DL136" s="93"/>
      <c r="DM136" s="93"/>
      <c r="DN136" s="93"/>
    </row>
    <row r="137">
      <c r="A137" s="8"/>
      <c r="B137" s="8"/>
      <c r="C137" s="1"/>
      <c r="D137" s="1"/>
      <c r="E137" s="1"/>
      <c r="F137" s="1"/>
      <c r="G137" s="1">
        <f t="shared" si="18"/>
        <v>7</v>
      </c>
      <c r="H137" s="1"/>
      <c r="I137" s="1"/>
      <c r="J137" s="1">
        <f t="shared" si="19"/>
        <v>4</v>
      </c>
      <c r="K137" s="40">
        <v>3.0</v>
      </c>
      <c r="L137" s="40">
        <v>3.0</v>
      </c>
      <c r="M137" s="40">
        <v>1.0</v>
      </c>
      <c r="N137" s="40">
        <v>0.0</v>
      </c>
      <c r="O137" s="40">
        <v>0.0</v>
      </c>
      <c r="P137" s="40">
        <v>0.0</v>
      </c>
      <c r="Q137" s="40">
        <v>0.0</v>
      </c>
      <c r="R137" s="40">
        <v>0.0</v>
      </c>
      <c r="S137" s="1"/>
      <c r="T137" s="40" t="s">
        <v>288</v>
      </c>
      <c r="U137" s="1"/>
      <c r="V137" s="1"/>
      <c r="W137" s="1"/>
      <c r="X137" s="1"/>
      <c r="Y137" s="1"/>
      <c r="Z137" s="8"/>
      <c r="AA137" s="8"/>
      <c r="AB137" s="1"/>
      <c r="AC137" s="1"/>
      <c r="AD137" s="1"/>
      <c r="AE137" s="8"/>
      <c r="AF137" s="8"/>
      <c r="AG137" s="8"/>
      <c r="AH137" s="8"/>
      <c r="AI137" s="8"/>
      <c r="AJ137" s="8"/>
      <c r="AK137" s="8"/>
      <c r="AL137" s="8"/>
      <c r="AM137" s="8"/>
      <c r="AN137" s="8"/>
      <c r="AO137" s="8"/>
      <c r="AP137" s="8"/>
      <c r="AQ137" s="8"/>
      <c r="AR137" s="8"/>
      <c r="AS137" s="8"/>
      <c r="AT137" s="8"/>
      <c r="AU137" s="93"/>
      <c r="AV137" s="93"/>
      <c r="AW137" s="93"/>
      <c r="AX137" s="93"/>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c r="BZ137" s="8"/>
      <c r="CA137" s="8"/>
      <c r="CB137" s="8"/>
      <c r="CC137" s="8"/>
      <c r="CD137" s="8"/>
      <c r="CE137" s="8"/>
      <c r="CF137" s="8"/>
      <c r="CG137" s="8"/>
      <c r="CH137" s="8"/>
      <c r="CI137" s="8"/>
      <c r="CJ137" s="8"/>
      <c r="CK137" s="8"/>
      <c r="CL137" s="8"/>
      <c r="CM137" s="8"/>
      <c r="CN137" s="8"/>
      <c r="CO137" s="8"/>
      <c r="CP137" s="8"/>
      <c r="CQ137" s="8"/>
      <c r="CR137" s="8"/>
      <c r="CS137" s="8"/>
      <c r="CT137" s="8"/>
      <c r="CU137" s="8"/>
      <c r="CV137" s="8"/>
      <c r="CW137" s="8"/>
      <c r="CX137" s="8"/>
      <c r="CY137" s="8"/>
      <c r="CZ137" s="8"/>
      <c r="DA137" s="8"/>
      <c r="DB137" s="93"/>
      <c r="DC137" s="93"/>
      <c r="DD137" s="93"/>
      <c r="DE137" s="93"/>
      <c r="DF137" s="93"/>
      <c r="DG137" s="93"/>
      <c r="DH137" s="93"/>
      <c r="DI137" s="93"/>
      <c r="DJ137" s="93"/>
      <c r="DK137" s="93"/>
      <c r="DL137" s="93"/>
      <c r="DM137" s="93"/>
      <c r="DN137" s="93"/>
    </row>
    <row r="138">
      <c r="A138" s="8"/>
      <c r="B138" s="8"/>
      <c r="C138" s="1"/>
      <c r="D138" s="1"/>
      <c r="E138" s="1"/>
      <c r="F138" s="1"/>
      <c r="G138" s="1">
        <f t="shared" si="18"/>
        <v>8</v>
      </c>
      <c r="H138" s="1"/>
      <c r="I138" s="1"/>
      <c r="J138" s="1">
        <f t="shared" si="19"/>
        <v>4</v>
      </c>
      <c r="K138" s="40">
        <v>3.0</v>
      </c>
      <c r="L138" s="40">
        <v>3.0</v>
      </c>
      <c r="M138" s="40">
        <v>2.0</v>
      </c>
      <c r="N138" s="40">
        <v>0.0</v>
      </c>
      <c r="O138" s="40">
        <v>0.0</v>
      </c>
      <c r="P138" s="40">
        <v>0.0</v>
      </c>
      <c r="Q138" s="40">
        <v>0.0</v>
      </c>
      <c r="R138" s="40">
        <v>0.0</v>
      </c>
      <c r="S138" s="1"/>
      <c r="T138" s="40" t="s">
        <v>289</v>
      </c>
      <c r="U138" s="1"/>
      <c r="V138" s="1"/>
      <c r="W138" s="1"/>
      <c r="X138" s="1"/>
      <c r="Y138" s="1"/>
      <c r="Z138" s="8"/>
      <c r="AA138" s="8"/>
      <c r="AB138" s="1"/>
      <c r="AC138" s="1"/>
      <c r="AD138" s="1"/>
      <c r="AE138" s="8"/>
      <c r="AF138" s="8"/>
      <c r="AG138" s="8"/>
      <c r="AH138" s="8"/>
      <c r="AI138" s="8"/>
      <c r="AJ138" s="8"/>
      <c r="AK138" s="8"/>
      <c r="AL138" s="8"/>
      <c r="AM138" s="8"/>
      <c r="AN138" s="8"/>
      <c r="AO138" s="8"/>
      <c r="AP138" s="8"/>
      <c r="AQ138" s="8"/>
      <c r="AR138" s="8"/>
      <c r="AS138" s="8"/>
      <c r="AT138" s="8"/>
      <c r="AU138" s="93"/>
      <c r="AV138" s="93"/>
      <c r="AW138" s="93"/>
      <c r="AX138" s="93"/>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c r="BZ138" s="8"/>
      <c r="CA138" s="8"/>
      <c r="CB138" s="8"/>
      <c r="CC138" s="8"/>
      <c r="CD138" s="8"/>
      <c r="CE138" s="8"/>
      <c r="CF138" s="8"/>
      <c r="CG138" s="8"/>
      <c r="CH138" s="8"/>
      <c r="CI138" s="8"/>
      <c r="CJ138" s="8"/>
      <c r="CK138" s="8"/>
      <c r="CL138" s="8"/>
      <c r="CM138" s="8"/>
      <c r="CN138" s="8"/>
      <c r="CO138" s="8"/>
      <c r="CP138" s="8"/>
      <c r="CQ138" s="8"/>
      <c r="CR138" s="8"/>
      <c r="CS138" s="8"/>
      <c r="CT138" s="8"/>
      <c r="CU138" s="8"/>
      <c r="CV138" s="8"/>
      <c r="CW138" s="8"/>
      <c r="CX138" s="8"/>
      <c r="CY138" s="8"/>
      <c r="CZ138" s="8"/>
      <c r="DA138" s="8"/>
      <c r="DB138" s="93"/>
      <c r="DC138" s="93"/>
      <c r="DD138" s="93"/>
      <c r="DE138" s="93"/>
      <c r="DF138" s="93"/>
      <c r="DG138" s="93"/>
      <c r="DH138" s="93"/>
      <c r="DI138" s="93"/>
      <c r="DJ138" s="93"/>
      <c r="DK138" s="93"/>
      <c r="DL138" s="93"/>
      <c r="DM138" s="93"/>
      <c r="DN138" s="93"/>
    </row>
    <row r="139">
      <c r="A139" s="8"/>
      <c r="B139" s="8"/>
      <c r="C139" s="1"/>
      <c r="D139" s="1"/>
      <c r="E139" s="1"/>
      <c r="F139" s="1"/>
      <c r="G139" s="1">
        <f t="shared" si="18"/>
        <v>9</v>
      </c>
      <c r="H139" s="1"/>
      <c r="I139" s="1"/>
      <c r="J139" s="1">
        <f t="shared" si="19"/>
        <v>4</v>
      </c>
      <c r="K139" s="40">
        <v>3.0</v>
      </c>
      <c r="L139" s="40">
        <v>3.0</v>
      </c>
      <c r="M139" s="40">
        <v>3.0</v>
      </c>
      <c r="N139" s="40">
        <v>1.0</v>
      </c>
      <c r="O139" s="40">
        <v>0.0</v>
      </c>
      <c r="P139" s="40">
        <v>0.0</v>
      </c>
      <c r="Q139" s="40">
        <v>0.0</v>
      </c>
      <c r="R139" s="40">
        <v>0.0</v>
      </c>
      <c r="S139" s="1"/>
      <c r="T139" s="40" t="s">
        <v>290</v>
      </c>
      <c r="U139" s="1"/>
      <c r="V139" s="1"/>
      <c r="W139" s="1"/>
      <c r="X139" s="1"/>
      <c r="Y139" s="1"/>
      <c r="Z139" s="8"/>
      <c r="AA139" s="8"/>
      <c r="AB139" s="1"/>
      <c r="AC139" s="1"/>
      <c r="AD139" s="1"/>
      <c r="AE139" s="8"/>
      <c r="AF139" s="8"/>
      <c r="AG139" s="8"/>
      <c r="AH139" s="8"/>
      <c r="AI139" s="8"/>
      <c r="AJ139" s="8"/>
      <c r="AK139" s="8"/>
      <c r="AL139" s="8"/>
      <c r="AM139" s="8"/>
      <c r="AN139" s="8"/>
      <c r="AO139" s="8"/>
      <c r="AP139" s="8"/>
      <c r="AQ139" s="8"/>
      <c r="AR139" s="8"/>
      <c r="AS139" s="8"/>
      <c r="AT139" s="8"/>
      <c r="AU139" s="93"/>
      <c r="AV139" s="93"/>
      <c r="AW139" s="93"/>
      <c r="AX139" s="93"/>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c r="BW139" s="8"/>
      <c r="BX139" s="8"/>
      <c r="BY139" s="8"/>
      <c r="BZ139" s="8"/>
      <c r="CA139" s="8"/>
      <c r="CB139" s="8"/>
      <c r="CC139" s="8"/>
      <c r="CD139" s="8"/>
      <c r="CE139" s="8"/>
      <c r="CF139" s="8"/>
      <c r="CG139" s="8"/>
      <c r="CH139" s="8"/>
      <c r="CI139" s="8"/>
      <c r="CJ139" s="8"/>
      <c r="CK139" s="8"/>
      <c r="CL139" s="8"/>
      <c r="CM139" s="8"/>
      <c r="CN139" s="8"/>
      <c r="CO139" s="8"/>
      <c r="CP139" s="8"/>
      <c r="CQ139" s="8"/>
      <c r="CR139" s="8"/>
      <c r="CS139" s="8"/>
      <c r="CT139" s="8"/>
      <c r="CU139" s="8"/>
      <c r="CV139" s="8"/>
      <c r="CW139" s="8"/>
      <c r="CX139" s="8"/>
      <c r="CY139" s="8"/>
      <c r="CZ139" s="8"/>
      <c r="DA139" s="8"/>
      <c r="DB139" s="93"/>
      <c r="DC139" s="93"/>
      <c r="DD139" s="93"/>
      <c r="DE139" s="93"/>
      <c r="DF139" s="93"/>
      <c r="DG139" s="93"/>
      <c r="DH139" s="93"/>
      <c r="DI139" s="93"/>
      <c r="DJ139" s="93"/>
      <c r="DK139" s="93"/>
      <c r="DL139" s="93"/>
      <c r="DM139" s="93"/>
      <c r="DN139" s="93"/>
    </row>
    <row r="140">
      <c r="A140" s="8"/>
      <c r="B140" s="8"/>
      <c r="C140" s="1"/>
      <c r="D140" s="1"/>
      <c r="E140" s="1"/>
      <c r="F140" s="1"/>
      <c r="G140" s="1">
        <f t="shared" si="18"/>
        <v>10</v>
      </c>
      <c r="H140" s="1"/>
      <c r="I140" s="1"/>
      <c r="J140" s="1">
        <f t="shared" si="19"/>
        <v>4</v>
      </c>
      <c r="K140" s="40">
        <v>3.0</v>
      </c>
      <c r="L140" s="40">
        <v>3.0</v>
      </c>
      <c r="M140" s="40">
        <v>3.0</v>
      </c>
      <c r="N140" s="40">
        <v>2.0</v>
      </c>
      <c r="O140" s="40">
        <v>0.0</v>
      </c>
      <c r="P140" s="40">
        <v>0.0</v>
      </c>
      <c r="Q140" s="40">
        <v>0.0</v>
      </c>
      <c r="R140" s="40">
        <v>0.0</v>
      </c>
      <c r="S140" s="1"/>
      <c r="T140" s="40" t="s">
        <v>291</v>
      </c>
      <c r="U140" s="1"/>
      <c r="V140" s="1"/>
      <c r="W140" s="1"/>
      <c r="X140" s="1"/>
      <c r="Y140" s="1"/>
      <c r="Z140" s="8"/>
      <c r="AA140" s="8"/>
      <c r="AB140" s="1"/>
      <c r="AC140" s="1"/>
      <c r="AD140" s="40"/>
      <c r="AE140" s="8"/>
      <c r="AF140" s="8"/>
      <c r="AG140" s="8"/>
      <c r="AH140" s="8"/>
      <c r="AI140" s="8"/>
      <c r="AJ140" s="8"/>
      <c r="AK140" s="8"/>
      <c r="AL140" s="8"/>
      <c r="AM140" s="8"/>
      <c r="AN140" s="8"/>
      <c r="AO140" s="8"/>
      <c r="AP140" s="8"/>
      <c r="AQ140" s="8"/>
      <c r="AR140" s="8"/>
      <c r="AS140" s="8"/>
      <c r="AT140" s="8"/>
      <c r="AU140" s="93"/>
      <c r="AV140" s="93"/>
      <c r="AW140" s="93"/>
      <c r="AX140" s="93"/>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c r="BZ140" s="8"/>
      <c r="CA140" s="8"/>
      <c r="CB140" s="8"/>
      <c r="CC140" s="8"/>
      <c r="CD140" s="8"/>
      <c r="CE140" s="8"/>
      <c r="CF140" s="8"/>
      <c r="CG140" s="8"/>
      <c r="CH140" s="8"/>
      <c r="CI140" s="8"/>
      <c r="CJ140" s="8"/>
      <c r="CK140" s="8"/>
      <c r="CL140" s="8"/>
      <c r="CM140" s="8"/>
      <c r="CN140" s="8"/>
      <c r="CO140" s="8"/>
      <c r="CP140" s="8"/>
      <c r="CQ140" s="8"/>
      <c r="CR140" s="8"/>
      <c r="CS140" s="8"/>
      <c r="CT140" s="8"/>
      <c r="CU140" s="8"/>
      <c r="CV140" s="8"/>
      <c r="CW140" s="8"/>
      <c r="CX140" s="8"/>
      <c r="CY140" s="8"/>
      <c r="CZ140" s="8"/>
      <c r="DA140" s="8"/>
      <c r="DB140" s="93"/>
      <c r="DC140" s="93"/>
      <c r="DD140" s="93"/>
      <c r="DE140" s="93"/>
      <c r="DF140" s="93"/>
      <c r="DG140" s="93"/>
      <c r="DH140" s="93"/>
      <c r="DI140" s="93"/>
      <c r="DJ140" s="93"/>
      <c r="DK140" s="93"/>
      <c r="DL140" s="93"/>
      <c r="DM140" s="93"/>
      <c r="DN140" s="93"/>
    </row>
    <row r="141">
      <c r="A141" s="8"/>
      <c r="B141" s="8"/>
      <c r="C141" s="1"/>
      <c r="D141" s="1"/>
      <c r="E141" s="1"/>
      <c r="F141" s="1"/>
      <c r="G141" s="1">
        <f t="shared" si="18"/>
        <v>11</v>
      </c>
      <c r="H141" s="1"/>
      <c r="I141" s="1"/>
      <c r="J141" s="1">
        <f t="shared" si="19"/>
        <v>4</v>
      </c>
      <c r="K141" s="40">
        <v>3.0</v>
      </c>
      <c r="L141" s="40">
        <v>3.0</v>
      </c>
      <c r="M141" s="40">
        <v>3.0</v>
      </c>
      <c r="N141" s="40">
        <v>2.0</v>
      </c>
      <c r="O141" s="40">
        <v>1.0</v>
      </c>
      <c r="P141" s="40">
        <v>0.0</v>
      </c>
      <c r="Q141" s="40">
        <v>0.0</v>
      </c>
      <c r="R141" s="40">
        <v>0.0</v>
      </c>
      <c r="S141" s="1"/>
      <c r="T141" s="40" t="s">
        <v>292</v>
      </c>
      <c r="U141" s="1"/>
      <c r="V141" s="1"/>
      <c r="W141" s="1"/>
      <c r="X141" s="1"/>
      <c r="Y141" s="1"/>
      <c r="Z141" s="8"/>
      <c r="AA141" s="8"/>
      <c r="AB141" s="1"/>
      <c r="AC141" s="1"/>
      <c r="AD141" s="1"/>
      <c r="AE141" s="8"/>
      <c r="AF141" s="8"/>
      <c r="AG141" s="12" t="s">
        <v>293</v>
      </c>
      <c r="AH141" s="8"/>
      <c r="AI141" s="8"/>
      <c r="AJ141" s="8"/>
      <c r="AK141" s="8"/>
      <c r="AL141" s="8"/>
      <c r="AM141" s="8"/>
      <c r="AN141" s="8"/>
      <c r="AO141" s="223">
        <f>IF(AND(L37=0,L35=0,L38=0), CEILING(L36/2,1),IF(AND(L36=0,L37=0,L38=0), CEILING(L35/3,1),FLOOR(L35/3,1)+FLOOR(L36/2,1)+L37))+AO142</f>
        <v>0</v>
      </c>
      <c r="AP141" s="18"/>
      <c r="AQ141" s="8"/>
      <c r="AR141" s="8"/>
      <c r="AS141" s="8"/>
      <c r="AT141" s="8"/>
      <c r="AU141" s="93"/>
      <c r="AV141" s="93"/>
      <c r="AW141" s="93"/>
      <c r="AX141" s="93"/>
      <c r="AY141" s="8"/>
      <c r="AZ141" s="8"/>
      <c r="BA141" s="8"/>
      <c r="BB141" s="8"/>
      <c r="BC141" s="8"/>
      <c r="BD141" s="8"/>
      <c r="BE141" s="8"/>
      <c r="BF141" s="8"/>
      <c r="BG141" s="8"/>
      <c r="BH141" s="8"/>
      <c r="BI141" s="8"/>
      <c r="BJ141" s="8"/>
      <c r="BK141" s="8"/>
      <c r="BL141" s="8"/>
      <c r="BM141" s="8"/>
      <c r="BN141" s="8"/>
      <c r="BO141" s="8"/>
      <c r="BP141" s="8"/>
      <c r="BQ141" s="8"/>
      <c r="BR141" s="8"/>
      <c r="BS141" s="8"/>
      <c r="BT141" s="8"/>
      <c r="BU141" s="8"/>
      <c r="BV141" s="8"/>
      <c r="BW141" s="8"/>
      <c r="BX141" s="8"/>
      <c r="BY141" s="8"/>
      <c r="BZ141" s="8"/>
      <c r="CA141" s="8"/>
      <c r="CB141" s="8"/>
      <c r="CC141" s="8"/>
      <c r="CD141" s="8"/>
      <c r="CE141" s="8"/>
      <c r="CF141" s="8"/>
      <c r="CG141" s="8"/>
      <c r="CH141" s="8"/>
      <c r="CI141" s="8"/>
      <c r="CJ141" s="8"/>
      <c r="CK141" s="8"/>
      <c r="CL141" s="8"/>
      <c r="CM141" s="8"/>
      <c r="CN141" s="8"/>
      <c r="CO141" s="8"/>
      <c r="CP141" s="8"/>
      <c r="CQ141" s="8"/>
      <c r="CR141" s="8"/>
      <c r="CS141" s="8"/>
      <c r="CT141" s="8"/>
      <c r="CU141" s="8"/>
      <c r="CV141" s="8"/>
      <c r="CW141" s="8"/>
      <c r="CX141" s="8"/>
      <c r="CY141" s="8"/>
      <c r="CZ141" s="8"/>
      <c r="DA141" s="8"/>
      <c r="DB141" s="93"/>
      <c r="DC141" s="93"/>
      <c r="DD141" s="93"/>
      <c r="DE141" s="93"/>
      <c r="DF141" s="93"/>
      <c r="DG141" s="93"/>
      <c r="DH141" s="93"/>
      <c r="DI141" s="93"/>
      <c r="DJ141" s="93"/>
      <c r="DK141" s="93"/>
      <c r="DL141" s="93"/>
      <c r="DM141" s="93"/>
      <c r="DN141" s="93"/>
    </row>
    <row r="142">
      <c r="A142" s="8"/>
      <c r="B142" s="8"/>
      <c r="C142" s="1"/>
      <c r="D142" s="1"/>
      <c r="E142" s="1"/>
      <c r="F142" s="1"/>
      <c r="G142" s="1">
        <f t="shared" si="18"/>
        <v>12</v>
      </c>
      <c r="H142" s="1"/>
      <c r="I142" s="1"/>
      <c r="J142" s="1">
        <f t="shared" si="19"/>
        <v>4</v>
      </c>
      <c r="K142" s="40">
        <v>3.0</v>
      </c>
      <c r="L142" s="40">
        <v>3.0</v>
      </c>
      <c r="M142" s="40">
        <v>3.0</v>
      </c>
      <c r="N142" s="40">
        <v>2.0</v>
      </c>
      <c r="O142" s="40">
        <v>1.0</v>
      </c>
      <c r="P142" s="40">
        <v>0.0</v>
      </c>
      <c r="Q142" s="40">
        <v>0.0</v>
      </c>
      <c r="R142" s="40">
        <v>0.0</v>
      </c>
      <c r="S142" s="1"/>
      <c r="T142" s="40" t="s">
        <v>292</v>
      </c>
      <c r="U142" s="1"/>
      <c r="V142" s="1"/>
      <c r="W142" s="1"/>
      <c r="X142" s="1"/>
      <c r="Y142" s="1"/>
      <c r="Z142" s="8"/>
      <c r="AA142" s="8"/>
      <c r="AB142" s="1"/>
      <c r="AC142" s="1"/>
      <c r="AD142" s="1"/>
      <c r="AE142" s="8"/>
      <c r="AF142" s="8"/>
      <c r="AG142" s="12" t="s">
        <v>294</v>
      </c>
      <c r="AH142" s="8"/>
      <c r="AI142" s="8"/>
      <c r="AJ142" s="8"/>
      <c r="AK142" s="8"/>
      <c r="AL142" s="8"/>
      <c r="AM142" s="8"/>
      <c r="AN142" s="8"/>
      <c r="AO142" s="8">
        <f>CEILING(L38/2,1)</f>
        <v>0</v>
      </c>
      <c r="AP142" s="8"/>
      <c r="AQ142" s="8"/>
      <c r="AR142" s="8"/>
      <c r="AS142" s="8"/>
      <c r="AT142" s="8"/>
      <c r="AU142" s="93"/>
      <c r="AV142" s="93"/>
      <c r="AW142" s="93"/>
      <c r="AX142" s="93"/>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c r="BZ142" s="8"/>
      <c r="CA142" s="8"/>
      <c r="CB142" s="8"/>
      <c r="CC142" s="8"/>
      <c r="CD142" s="8"/>
      <c r="CE142" s="8"/>
      <c r="CF142" s="8"/>
      <c r="CG142" s="8"/>
      <c r="CH142" s="8"/>
      <c r="CI142" s="8"/>
      <c r="CJ142" s="8"/>
      <c r="CK142" s="8"/>
      <c r="CL142" s="8"/>
      <c r="CM142" s="8"/>
      <c r="CN142" s="8"/>
      <c r="CO142" s="8"/>
      <c r="CP142" s="8"/>
      <c r="CQ142" s="8"/>
      <c r="CR142" s="8"/>
      <c r="CS142" s="8"/>
      <c r="CT142" s="8"/>
      <c r="CU142" s="8"/>
      <c r="CV142" s="8"/>
      <c r="CW142" s="8"/>
      <c r="CX142" s="8"/>
      <c r="CY142" s="8"/>
      <c r="CZ142" s="8"/>
      <c r="DA142" s="8"/>
      <c r="DB142" s="93"/>
      <c r="DC142" s="93"/>
      <c r="DD142" s="93"/>
      <c r="DE142" s="93"/>
      <c r="DF142" s="93"/>
      <c r="DG142" s="93"/>
      <c r="DH142" s="93"/>
      <c r="DI142" s="93"/>
      <c r="DJ142" s="93"/>
      <c r="DK142" s="93"/>
      <c r="DL142" s="93"/>
      <c r="DM142" s="93"/>
      <c r="DN142" s="93"/>
    </row>
    <row r="143">
      <c r="A143" s="8"/>
      <c r="B143" s="8"/>
      <c r="C143" s="1"/>
      <c r="D143" s="1"/>
      <c r="E143" s="1"/>
      <c r="F143" s="1"/>
      <c r="G143" s="1">
        <f t="shared" si="18"/>
        <v>13</v>
      </c>
      <c r="H143" s="1"/>
      <c r="I143" s="1"/>
      <c r="J143" s="1">
        <f t="shared" si="19"/>
        <v>4</v>
      </c>
      <c r="K143" s="40">
        <v>3.0</v>
      </c>
      <c r="L143" s="40">
        <v>3.0</v>
      </c>
      <c r="M143" s="40">
        <v>3.0</v>
      </c>
      <c r="N143" s="40">
        <v>2.0</v>
      </c>
      <c r="O143" s="40">
        <v>1.0</v>
      </c>
      <c r="P143" s="40">
        <v>1.0</v>
      </c>
      <c r="Q143" s="40">
        <v>0.0</v>
      </c>
      <c r="R143" s="40">
        <v>0.0</v>
      </c>
      <c r="S143" s="1"/>
      <c r="T143" s="40" t="s">
        <v>295</v>
      </c>
      <c r="U143" s="1"/>
      <c r="V143" s="1"/>
      <c r="W143" s="1"/>
      <c r="X143" s="1"/>
      <c r="Y143" s="1"/>
      <c r="Z143" s="8"/>
      <c r="AA143" s="8"/>
      <c r="AB143" s="1"/>
      <c r="AC143" s="1"/>
      <c r="AD143" s="1"/>
      <c r="AE143" s="8"/>
      <c r="AF143" s="8"/>
      <c r="AG143" s="8"/>
      <c r="AH143" s="8"/>
      <c r="AI143" s="8"/>
      <c r="AJ143" s="8"/>
      <c r="AK143" s="8"/>
      <c r="AL143" s="8"/>
      <c r="AM143" s="8"/>
      <c r="AN143" s="8"/>
      <c r="AO143" s="8"/>
      <c r="AP143" s="8"/>
      <c r="AQ143" s="8"/>
      <c r="AR143" s="8"/>
      <c r="AS143" s="8"/>
      <c r="AT143" s="8"/>
      <c r="AU143" s="93"/>
      <c r="AV143" s="93"/>
      <c r="AW143" s="93"/>
      <c r="AX143" s="93"/>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c r="BW143" s="8"/>
      <c r="BX143" s="8"/>
      <c r="BY143" s="8"/>
      <c r="BZ143" s="8"/>
      <c r="CA143" s="8"/>
      <c r="CB143" s="8"/>
      <c r="CC143" s="8"/>
      <c r="CD143" s="8"/>
      <c r="CE143" s="8"/>
      <c r="CF143" s="8"/>
      <c r="CG143" s="8"/>
      <c r="CH143" s="8"/>
      <c r="CI143" s="8"/>
      <c r="CJ143" s="8"/>
      <c r="CK143" s="8"/>
      <c r="CL143" s="8"/>
      <c r="CM143" s="8"/>
      <c r="CN143" s="8"/>
      <c r="CO143" s="8"/>
      <c r="CP143" s="8"/>
      <c r="CQ143" s="8"/>
      <c r="CR143" s="8"/>
      <c r="CS143" s="8"/>
      <c r="CT143" s="8"/>
      <c r="CU143" s="8"/>
      <c r="CV143" s="8"/>
      <c r="CW143" s="8"/>
      <c r="CX143" s="8"/>
      <c r="CY143" s="8"/>
      <c r="CZ143" s="8"/>
      <c r="DA143" s="8"/>
      <c r="DB143" s="93"/>
      <c r="DC143" s="93"/>
      <c r="DD143" s="93"/>
      <c r="DE143" s="93"/>
      <c r="DF143" s="93"/>
      <c r="DG143" s="93"/>
      <c r="DH143" s="93"/>
      <c r="DI143" s="93"/>
      <c r="DJ143" s="93"/>
      <c r="DK143" s="93"/>
      <c r="DL143" s="93"/>
      <c r="DM143" s="93"/>
      <c r="DN143" s="93"/>
    </row>
    <row r="144">
      <c r="A144" s="8"/>
      <c r="B144" s="8"/>
      <c r="C144" s="1"/>
      <c r="D144" s="1"/>
      <c r="E144" s="1"/>
      <c r="F144" s="1"/>
      <c r="G144" s="1">
        <f t="shared" si="18"/>
        <v>14</v>
      </c>
      <c r="H144" s="1"/>
      <c r="I144" s="1"/>
      <c r="J144" s="1">
        <f t="shared" si="19"/>
        <v>4</v>
      </c>
      <c r="K144" s="40">
        <v>3.0</v>
      </c>
      <c r="L144" s="40">
        <v>3.0</v>
      </c>
      <c r="M144" s="40">
        <v>3.0</v>
      </c>
      <c r="N144" s="40">
        <v>2.0</v>
      </c>
      <c r="O144" s="40">
        <v>1.0</v>
      </c>
      <c r="P144" s="40">
        <v>1.0</v>
      </c>
      <c r="Q144" s="40">
        <v>0.0</v>
      </c>
      <c r="R144" s="40">
        <v>0.0</v>
      </c>
      <c r="S144" s="1"/>
      <c r="T144" s="40" t="s">
        <v>295</v>
      </c>
      <c r="U144" s="1"/>
      <c r="V144" s="1"/>
      <c r="W144" s="1"/>
      <c r="X144" s="1"/>
      <c r="Y144" s="1"/>
      <c r="Z144" s="8"/>
      <c r="AA144" s="8"/>
      <c r="AB144" s="1"/>
      <c r="AC144" s="1"/>
      <c r="AD144" s="1"/>
      <c r="AE144" s="8"/>
      <c r="AF144" s="8"/>
      <c r="AG144" s="8"/>
      <c r="AH144" s="8"/>
      <c r="AI144" s="8"/>
      <c r="AJ144" s="8"/>
      <c r="AK144" s="8"/>
      <c r="AL144" s="8"/>
      <c r="AM144" s="8"/>
      <c r="AN144" s="8"/>
      <c r="AO144" s="8"/>
      <c r="AP144" s="8"/>
      <c r="AQ144" s="8"/>
      <c r="AR144" s="8"/>
      <c r="AS144" s="8"/>
      <c r="AT144" s="8"/>
      <c r="AU144" s="93"/>
      <c r="AV144" s="93"/>
      <c r="AW144" s="93"/>
      <c r="AX144" s="93"/>
      <c r="AY144" s="8"/>
      <c r="AZ144" s="8"/>
      <c r="BA144" s="8"/>
      <c r="BB144" s="8"/>
      <c r="BC144" s="8"/>
      <c r="BD144" s="8"/>
      <c r="BE144" s="8"/>
      <c r="BF144" s="8"/>
      <c r="BG144" s="8"/>
      <c r="BH144" s="8"/>
      <c r="BI144" s="8"/>
      <c r="BJ144" s="8"/>
      <c r="BK144" s="8"/>
      <c r="BL144" s="8"/>
      <c r="BM144" s="8"/>
      <c r="BN144" s="8"/>
      <c r="BO144" s="8"/>
      <c r="BP144" s="8"/>
      <c r="BQ144" s="8"/>
      <c r="BR144" s="8"/>
      <c r="BS144" s="8"/>
      <c r="BT144" s="8"/>
      <c r="BU144" s="8"/>
      <c r="BV144" s="8"/>
      <c r="BW144" s="8"/>
      <c r="BX144" s="8"/>
      <c r="BY144" s="8"/>
      <c r="BZ144" s="8"/>
      <c r="CA144" s="8"/>
      <c r="CB144" s="8"/>
      <c r="CC144" s="8"/>
      <c r="CD144" s="8"/>
      <c r="CE144" s="8"/>
      <c r="CF144" s="8"/>
      <c r="CG144" s="8"/>
      <c r="CH144" s="8"/>
      <c r="CI144" s="8"/>
      <c r="CJ144" s="8"/>
      <c r="CK144" s="8"/>
      <c r="CL144" s="8"/>
      <c r="CM144" s="8"/>
      <c r="CN144" s="8"/>
      <c r="CO144" s="8"/>
      <c r="CP144" s="8"/>
      <c r="CQ144" s="8"/>
      <c r="CR144" s="8"/>
      <c r="CS144" s="8"/>
      <c r="CT144" s="8"/>
      <c r="CU144" s="8"/>
      <c r="CV144" s="8"/>
      <c r="CW144" s="8"/>
      <c r="CX144" s="8"/>
      <c r="CY144" s="8"/>
      <c r="CZ144" s="8"/>
      <c r="DA144" s="8"/>
      <c r="DB144" s="93"/>
      <c r="DC144" s="93"/>
      <c r="DD144" s="93"/>
      <c r="DE144" s="93"/>
      <c r="DF144" s="93"/>
      <c r="DG144" s="93"/>
      <c r="DH144" s="93"/>
      <c r="DI144" s="93"/>
      <c r="DJ144" s="93"/>
      <c r="DK144" s="93"/>
      <c r="DL144" s="93"/>
      <c r="DM144" s="93"/>
      <c r="DN144" s="93"/>
    </row>
    <row r="145">
      <c r="A145" s="8"/>
      <c r="B145" s="8"/>
      <c r="C145" s="1"/>
      <c r="D145" s="1"/>
      <c r="E145" s="1"/>
      <c r="F145" s="1"/>
      <c r="G145" s="1">
        <f t="shared" si="18"/>
        <v>15</v>
      </c>
      <c r="H145" s="1"/>
      <c r="I145" s="1"/>
      <c r="J145" s="1">
        <f t="shared" si="19"/>
        <v>4</v>
      </c>
      <c r="K145" s="40">
        <v>3.0</v>
      </c>
      <c r="L145" s="40">
        <v>3.0</v>
      </c>
      <c r="M145" s="40">
        <v>3.0</v>
      </c>
      <c r="N145" s="40">
        <v>2.0</v>
      </c>
      <c r="O145" s="40">
        <v>1.0</v>
      </c>
      <c r="P145" s="40">
        <v>1.0</v>
      </c>
      <c r="Q145" s="40">
        <v>1.0</v>
      </c>
      <c r="R145" s="40">
        <v>0.0</v>
      </c>
      <c r="S145" s="1"/>
      <c r="T145" s="40" t="s">
        <v>296</v>
      </c>
      <c r="U145" s="1"/>
      <c r="V145" s="1"/>
      <c r="W145" s="1"/>
      <c r="X145" s="1"/>
      <c r="Y145" s="1"/>
      <c r="Z145" s="8"/>
      <c r="AA145" s="8"/>
      <c r="AB145" s="1"/>
      <c r="AC145" s="1"/>
      <c r="AD145" s="1"/>
      <c r="AE145" s="8"/>
      <c r="AF145" s="8"/>
      <c r="AG145" s="8"/>
      <c r="AH145" s="8"/>
      <c r="AI145" s="8"/>
      <c r="AJ145" s="8"/>
      <c r="AK145" s="8"/>
      <c r="AL145" s="8"/>
      <c r="AM145" s="8"/>
      <c r="AN145" s="8"/>
      <c r="AO145" s="8"/>
      <c r="AP145" s="8"/>
      <c r="AQ145" s="8"/>
      <c r="AR145" s="8"/>
      <c r="AS145" s="8"/>
      <c r="AT145" s="8"/>
      <c r="AU145" s="93"/>
      <c r="AV145" s="93"/>
      <c r="AW145" s="93"/>
      <c r="AX145" s="93"/>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8"/>
      <c r="CA145" s="8"/>
      <c r="CB145" s="8"/>
      <c r="CC145" s="8"/>
      <c r="CD145" s="8"/>
      <c r="CE145" s="8"/>
      <c r="CF145" s="8"/>
      <c r="CG145" s="8"/>
      <c r="CH145" s="8"/>
      <c r="CI145" s="8"/>
      <c r="CJ145" s="8"/>
      <c r="CK145" s="8"/>
      <c r="CL145" s="8"/>
      <c r="CM145" s="8"/>
      <c r="CN145" s="8"/>
      <c r="CO145" s="8"/>
      <c r="CP145" s="8"/>
      <c r="CQ145" s="8"/>
      <c r="CR145" s="8"/>
      <c r="CS145" s="8"/>
      <c r="CT145" s="8"/>
      <c r="CU145" s="8"/>
      <c r="CV145" s="8"/>
      <c r="CW145" s="8"/>
      <c r="CX145" s="8"/>
      <c r="CY145" s="8"/>
      <c r="CZ145" s="8"/>
      <c r="DA145" s="8"/>
      <c r="DB145" s="93"/>
      <c r="DC145" s="93"/>
      <c r="DD145" s="93"/>
      <c r="DE145" s="93"/>
      <c r="DF145" s="93"/>
      <c r="DG145" s="93"/>
      <c r="DH145" s="93"/>
      <c r="DI145" s="93"/>
      <c r="DJ145" s="93"/>
      <c r="DK145" s="93"/>
      <c r="DL145" s="93"/>
      <c r="DM145" s="93"/>
      <c r="DN145" s="93"/>
    </row>
    <row r="146">
      <c r="A146" s="8"/>
      <c r="B146" s="8"/>
      <c r="C146" s="1"/>
      <c r="D146" s="1"/>
      <c r="E146" s="1"/>
      <c r="F146" s="1"/>
      <c r="G146" s="1">
        <f t="shared" si="18"/>
        <v>16</v>
      </c>
      <c r="H146" s="1"/>
      <c r="I146" s="1"/>
      <c r="J146" s="1">
        <f t="shared" si="19"/>
        <v>4</v>
      </c>
      <c r="K146" s="40">
        <v>3.0</v>
      </c>
      <c r="L146" s="40">
        <v>3.0</v>
      </c>
      <c r="M146" s="40">
        <v>3.0</v>
      </c>
      <c r="N146" s="40">
        <v>2.0</v>
      </c>
      <c r="O146" s="40">
        <v>1.0</v>
      </c>
      <c r="P146" s="40">
        <v>1.0</v>
      </c>
      <c r="Q146" s="40">
        <v>1.0</v>
      </c>
      <c r="R146" s="40">
        <v>0.0</v>
      </c>
      <c r="S146" s="1"/>
      <c r="T146" s="40" t="s">
        <v>297</v>
      </c>
      <c r="U146" s="1"/>
      <c r="V146" s="1"/>
      <c r="W146" s="1"/>
      <c r="X146" s="1"/>
      <c r="Y146" s="1"/>
      <c r="Z146" s="8"/>
      <c r="AA146" s="8"/>
      <c r="AB146" s="1"/>
      <c r="AC146" s="1"/>
      <c r="AD146" s="1"/>
      <c r="AE146" s="8"/>
      <c r="AF146" s="8"/>
      <c r="AG146" s="8"/>
      <c r="AH146" s="8"/>
      <c r="AI146" s="8"/>
      <c r="AJ146" s="8"/>
      <c r="AK146" s="8"/>
      <c r="AL146" s="8"/>
      <c r="AM146" s="8"/>
      <c r="AN146" s="8"/>
      <c r="AO146" s="8"/>
      <c r="AP146" s="8"/>
      <c r="AQ146" s="8"/>
      <c r="AR146" s="8"/>
      <c r="AS146" s="8"/>
      <c r="AT146" s="8"/>
      <c r="AU146" s="93"/>
      <c r="AV146" s="93"/>
      <c r="AW146" s="93"/>
      <c r="AX146" s="93"/>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c r="BW146" s="8"/>
      <c r="BX146" s="8"/>
      <c r="BY146" s="8"/>
      <c r="BZ146" s="8"/>
      <c r="CA146" s="8"/>
      <c r="CB146" s="8"/>
      <c r="CC146" s="8"/>
      <c r="CD146" s="8"/>
      <c r="CE146" s="8"/>
      <c r="CF146" s="8"/>
      <c r="CG146" s="8"/>
      <c r="CH146" s="8"/>
      <c r="CI146" s="8"/>
      <c r="CJ146" s="8"/>
      <c r="CK146" s="8"/>
      <c r="CL146" s="8"/>
      <c r="CM146" s="8"/>
      <c r="CN146" s="8"/>
      <c r="CO146" s="8"/>
      <c r="CP146" s="8"/>
      <c r="CQ146" s="8"/>
      <c r="CR146" s="8"/>
      <c r="CS146" s="8"/>
      <c r="CT146" s="8"/>
      <c r="CU146" s="8"/>
      <c r="CV146" s="8"/>
      <c r="CW146" s="8"/>
      <c r="CX146" s="8"/>
      <c r="CY146" s="8"/>
      <c r="CZ146" s="8"/>
      <c r="DA146" s="8"/>
      <c r="DB146" s="93"/>
      <c r="DC146" s="93"/>
      <c r="DD146" s="93"/>
      <c r="DE146" s="93"/>
      <c r="DF146" s="93"/>
      <c r="DG146" s="93"/>
      <c r="DH146" s="93"/>
      <c r="DI146" s="93"/>
      <c r="DJ146" s="93"/>
      <c r="DK146" s="93"/>
      <c r="DL146" s="93"/>
      <c r="DM146" s="93"/>
      <c r="DN146" s="93"/>
    </row>
    <row r="147">
      <c r="A147" s="8"/>
      <c r="B147" s="8"/>
      <c r="C147" s="1"/>
      <c r="D147" s="1"/>
      <c r="E147" s="1"/>
      <c r="F147" s="1"/>
      <c r="G147" s="1">
        <f t="shared" si="18"/>
        <v>17</v>
      </c>
      <c r="H147" s="1"/>
      <c r="I147" s="1"/>
      <c r="J147" s="1">
        <f t="shared" si="19"/>
        <v>4</v>
      </c>
      <c r="K147" s="40">
        <v>3.0</v>
      </c>
      <c r="L147" s="40">
        <v>3.0</v>
      </c>
      <c r="M147" s="40">
        <v>3.0</v>
      </c>
      <c r="N147" s="40">
        <v>2.0</v>
      </c>
      <c r="O147" s="40">
        <v>1.0</v>
      </c>
      <c r="P147" s="40">
        <v>1.0</v>
      </c>
      <c r="Q147" s="40">
        <v>1.0</v>
      </c>
      <c r="R147" s="40">
        <v>1.0</v>
      </c>
      <c r="S147" s="1"/>
      <c r="T147" s="40" t="s">
        <v>298</v>
      </c>
      <c r="U147" s="1"/>
      <c r="V147" s="1"/>
      <c r="W147" s="1"/>
      <c r="X147" s="1"/>
      <c r="Y147" s="1"/>
      <c r="Z147" s="8"/>
      <c r="AA147" s="8"/>
      <c r="AB147" s="1"/>
      <c r="AC147" s="1"/>
      <c r="AD147" s="1"/>
      <c r="AE147" s="8"/>
      <c r="AF147" s="8"/>
      <c r="AG147" s="8"/>
      <c r="AH147" s="8"/>
      <c r="AI147" s="8"/>
      <c r="AJ147" s="8"/>
      <c r="AK147" s="8"/>
      <c r="AL147" s="8"/>
      <c r="AM147" s="8"/>
      <c r="AN147" s="8"/>
      <c r="AO147" s="8"/>
      <c r="AP147" s="8"/>
      <c r="AQ147" s="8"/>
      <c r="AR147" s="8"/>
      <c r="AS147" s="8"/>
      <c r="AT147" s="8"/>
      <c r="AU147" s="93"/>
      <c r="AV147" s="93"/>
      <c r="AW147" s="93"/>
      <c r="AX147" s="93"/>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8"/>
      <c r="BY147" s="8"/>
      <c r="BZ147" s="8"/>
      <c r="CA147" s="8"/>
      <c r="CB147" s="8"/>
      <c r="CC147" s="8"/>
      <c r="CD147" s="8"/>
      <c r="CE147" s="8"/>
      <c r="CF147" s="8"/>
      <c r="CG147" s="8"/>
      <c r="CH147" s="8"/>
      <c r="CI147" s="8"/>
      <c r="CJ147" s="8"/>
      <c r="CK147" s="8"/>
      <c r="CL147" s="8"/>
      <c r="CM147" s="8"/>
      <c r="CN147" s="8"/>
      <c r="CO147" s="8"/>
      <c r="CP147" s="8"/>
      <c r="CQ147" s="8"/>
      <c r="CR147" s="8"/>
      <c r="CS147" s="8"/>
      <c r="CT147" s="8"/>
      <c r="CU147" s="8"/>
      <c r="CV147" s="8"/>
      <c r="CW147" s="8"/>
      <c r="CX147" s="8"/>
      <c r="CY147" s="8"/>
      <c r="CZ147" s="8"/>
      <c r="DA147" s="8"/>
      <c r="DB147" s="93"/>
      <c r="DC147" s="93"/>
      <c r="DD147" s="93"/>
      <c r="DE147" s="93"/>
      <c r="DF147" s="93"/>
      <c r="DG147" s="93"/>
      <c r="DH147" s="93"/>
      <c r="DI147" s="93"/>
      <c r="DJ147" s="93"/>
      <c r="DK147" s="93"/>
      <c r="DL147" s="93"/>
      <c r="DM147" s="93"/>
      <c r="DN147" s="93"/>
    </row>
    <row r="148">
      <c r="A148" s="8"/>
      <c r="B148" s="8"/>
      <c r="C148" s="1"/>
      <c r="D148" s="1"/>
      <c r="E148" s="1"/>
      <c r="F148" s="1"/>
      <c r="G148" s="1">
        <f t="shared" si="18"/>
        <v>18</v>
      </c>
      <c r="H148" s="1"/>
      <c r="I148" s="1"/>
      <c r="J148" s="1">
        <f t="shared" si="19"/>
        <v>4</v>
      </c>
      <c r="K148" s="40">
        <v>3.0</v>
      </c>
      <c r="L148" s="40">
        <v>3.0</v>
      </c>
      <c r="M148" s="40">
        <v>3.0</v>
      </c>
      <c r="N148" s="40">
        <v>3.0</v>
      </c>
      <c r="O148" s="40">
        <v>1.0</v>
      </c>
      <c r="P148" s="40">
        <v>1.0</v>
      </c>
      <c r="Q148" s="40">
        <v>1.0</v>
      </c>
      <c r="R148" s="40">
        <v>1.0</v>
      </c>
      <c r="S148" s="1"/>
      <c r="T148" s="40" t="s">
        <v>299</v>
      </c>
      <c r="U148" s="1"/>
      <c r="V148" s="1"/>
      <c r="W148" s="1"/>
      <c r="X148" s="1"/>
      <c r="Y148" s="1"/>
      <c r="Z148" s="8"/>
      <c r="AA148" s="8"/>
      <c r="AB148" s="1"/>
      <c r="AC148" s="1"/>
      <c r="AD148" s="1"/>
      <c r="AE148" s="1"/>
      <c r="AF148" s="8"/>
      <c r="AG148" s="8"/>
      <c r="AH148" s="8"/>
      <c r="AI148" s="8"/>
      <c r="AJ148" s="8"/>
      <c r="AK148" s="8"/>
      <c r="AL148" s="8"/>
      <c r="AM148" s="8"/>
      <c r="AN148" s="8"/>
      <c r="AO148" s="8"/>
      <c r="AP148" s="1"/>
      <c r="AQ148" s="1"/>
      <c r="AR148" s="1"/>
      <c r="AS148" s="8"/>
      <c r="AT148" s="8"/>
      <c r="AU148" s="93"/>
      <c r="AV148" s="93"/>
      <c r="AW148" s="93"/>
      <c r="AX148" s="93"/>
      <c r="AY148" s="8"/>
      <c r="AZ148" s="8"/>
      <c r="BA148" s="8"/>
      <c r="BB148" s="8"/>
      <c r="BC148" s="8"/>
      <c r="BD148" s="8"/>
      <c r="BE148" s="8"/>
      <c r="BF148" s="8"/>
      <c r="BG148" s="8"/>
      <c r="BH148" s="8"/>
      <c r="BI148" s="8"/>
      <c r="BJ148" s="8"/>
      <c r="BK148" s="8"/>
      <c r="BL148" s="8"/>
      <c r="BM148" s="8"/>
      <c r="BN148" s="8"/>
      <c r="BO148" s="8"/>
      <c r="BP148" s="8"/>
      <c r="BQ148" s="8"/>
      <c r="BR148" s="8"/>
      <c r="BS148" s="8"/>
      <c r="BT148" s="8"/>
      <c r="BU148" s="8"/>
      <c r="BV148" s="8"/>
      <c r="BW148" s="8"/>
      <c r="BX148" s="8"/>
      <c r="BY148" s="8"/>
      <c r="BZ148" s="8"/>
      <c r="CA148" s="8"/>
      <c r="CB148" s="8"/>
      <c r="CC148" s="8"/>
      <c r="CD148" s="8"/>
      <c r="CE148" s="8"/>
      <c r="CF148" s="8"/>
      <c r="CG148" s="8"/>
      <c r="CH148" s="8"/>
      <c r="CI148" s="8"/>
      <c r="CJ148" s="8"/>
      <c r="CK148" s="8"/>
      <c r="CL148" s="8"/>
      <c r="CM148" s="8"/>
      <c r="CN148" s="8"/>
      <c r="CO148" s="8"/>
      <c r="CP148" s="8"/>
      <c r="CQ148" s="8"/>
      <c r="CR148" s="8"/>
      <c r="CS148" s="8"/>
      <c r="CT148" s="8"/>
      <c r="CU148" s="8"/>
      <c r="CV148" s="8"/>
      <c r="CW148" s="8"/>
      <c r="CX148" s="8"/>
      <c r="CY148" s="8"/>
      <c r="CZ148" s="8"/>
      <c r="DA148" s="8"/>
      <c r="DB148" s="93"/>
      <c r="DC148" s="93"/>
      <c r="DD148" s="93"/>
      <c r="DE148" s="93"/>
      <c r="DF148" s="93"/>
      <c r="DG148" s="93"/>
      <c r="DH148" s="93"/>
      <c r="DI148" s="93"/>
      <c r="DJ148" s="93"/>
      <c r="DK148" s="93"/>
      <c r="DL148" s="93"/>
      <c r="DM148" s="93"/>
      <c r="DN148" s="93"/>
    </row>
    <row r="149">
      <c r="A149" s="8"/>
      <c r="B149" s="8"/>
      <c r="C149" s="1"/>
      <c r="D149" s="1"/>
      <c r="E149" s="1"/>
      <c r="F149" s="1"/>
      <c r="G149" s="1">
        <f t="shared" si="18"/>
        <v>19</v>
      </c>
      <c r="H149" s="1"/>
      <c r="I149" s="1"/>
      <c r="J149" s="1">
        <f t="shared" si="19"/>
        <v>4</v>
      </c>
      <c r="K149" s="40">
        <v>3.0</v>
      </c>
      <c r="L149" s="40">
        <v>3.0</v>
      </c>
      <c r="M149" s="40">
        <v>3.0</v>
      </c>
      <c r="N149" s="40">
        <v>3.0</v>
      </c>
      <c r="O149" s="40">
        <v>2.0</v>
      </c>
      <c r="P149" s="40">
        <v>1.0</v>
      </c>
      <c r="Q149" s="40">
        <v>1.0</v>
      </c>
      <c r="R149" s="40">
        <v>1.0</v>
      </c>
      <c r="S149" s="1"/>
      <c r="T149" s="40" t="s">
        <v>300</v>
      </c>
      <c r="U149" s="1"/>
      <c r="V149" s="1"/>
      <c r="W149" s="1"/>
      <c r="X149" s="1"/>
      <c r="Y149" s="1"/>
      <c r="Z149" s="8"/>
      <c r="AA149" s="8"/>
      <c r="AB149" s="1"/>
      <c r="AC149" s="1"/>
      <c r="AD149" s="1"/>
      <c r="AE149" s="1"/>
      <c r="AF149" s="8"/>
      <c r="AG149" s="8"/>
      <c r="AH149" s="8"/>
      <c r="AI149" s="8"/>
      <c r="AJ149" s="8"/>
      <c r="AK149" s="8"/>
      <c r="AL149" s="8"/>
      <c r="AM149" s="8"/>
      <c r="AN149" s="8"/>
      <c r="AO149" s="8"/>
      <c r="AP149" s="1"/>
      <c r="AQ149" s="1"/>
      <c r="AR149" s="1"/>
      <c r="AS149" s="8"/>
      <c r="AT149" s="8"/>
      <c r="AU149" s="93"/>
      <c r="AV149" s="93"/>
      <c r="AW149" s="93"/>
      <c r="AX149" s="93"/>
      <c r="AY149" s="8"/>
      <c r="AZ149" s="8"/>
      <c r="BA149" s="8"/>
      <c r="BB149" s="8"/>
      <c r="BC149" s="8"/>
      <c r="BD149" s="8"/>
      <c r="BE149" s="8"/>
      <c r="BF149" s="8"/>
      <c r="BG149" s="8"/>
      <c r="BH149" s="8"/>
      <c r="BI149" s="8"/>
      <c r="BJ149" s="8"/>
      <c r="BK149" s="8"/>
      <c r="BL149" s="8"/>
      <c r="BM149" s="8"/>
      <c r="BN149" s="8"/>
      <c r="BO149" s="8"/>
      <c r="BP149" s="8"/>
      <c r="BQ149" s="8"/>
      <c r="BR149" s="8"/>
      <c r="BS149" s="8"/>
      <c r="BT149" s="8"/>
      <c r="BU149" s="8"/>
      <c r="BV149" s="8"/>
      <c r="BW149" s="8"/>
      <c r="BX149" s="8"/>
      <c r="BY149" s="8"/>
      <c r="BZ149" s="8"/>
      <c r="CA149" s="8"/>
      <c r="CB149" s="8"/>
      <c r="CC149" s="8"/>
      <c r="CD149" s="8"/>
      <c r="CE149" s="8"/>
      <c r="CF149" s="8"/>
      <c r="CG149" s="8"/>
      <c r="CH149" s="8"/>
      <c r="CI149" s="8"/>
      <c r="CJ149" s="8"/>
      <c r="CK149" s="8"/>
      <c r="CL149" s="8"/>
      <c r="CM149" s="8"/>
      <c r="CN149" s="8"/>
      <c r="CO149" s="8"/>
      <c r="CP149" s="8"/>
      <c r="CQ149" s="8"/>
      <c r="CR149" s="8"/>
      <c r="CS149" s="8"/>
      <c r="CT149" s="8"/>
      <c r="CU149" s="8"/>
      <c r="CV149" s="8"/>
      <c r="CW149" s="8"/>
      <c r="CX149" s="8"/>
      <c r="CY149" s="8"/>
      <c r="CZ149" s="8"/>
      <c r="DA149" s="8"/>
      <c r="DB149" s="93"/>
      <c r="DC149" s="93"/>
      <c r="DD149" s="93"/>
      <c r="DE149" s="93"/>
      <c r="DF149" s="93"/>
      <c r="DG149" s="93"/>
      <c r="DH149" s="93"/>
      <c r="DI149" s="93"/>
      <c r="DJ149" s="93"/>
      <c r="DK149" s="93"/>
      <c r="DL149" s="93"/>
      <c r="DM149" s="93"/>
      <c r="DN149" s="93"/>
    </row>
    <row r="150">
      <c r="A150" s="8"/>
      <c r="B150" s="8"/>
      <c r="C150" s="1"/>
      <c r="D150" s="1"/>
      <c r="E150" s="1"/>
      <c r="F150" s="1"/>
      <c r="G150" s="1">
        <f t="shared" si="18"/>
        <v>20</v>
      </c>
      <c r="H150" s="1"/>
      <c r="I150" s="1"/>
      <c r="J150" s="1">
        <f t="shared" si="19"/>
        <v>4</v>
      </c>
      <c r="K150" s="40">
        <v>3.0</v>
      </c>
      <c r="L150" s="40">
        <v>3.0</v>
      </c>
      <c r="M150" s="40">
        <v>3.0</v>
      </c>
      <c r="N150" s="40">
        <v>3.0</v>
      </c>
      <c r="O150" s="40">
        <v>2.0</v>
      </c>
      <c r="P150" s="40">
        <v>2.0</v>
      </c>
      <c r="Q150" s="40">
        <v>1.0</v>
      </c>
      <c r="R150" s="40">
        <v>1.0</v>
      </c>
      <c r="S150" s="1"/>
      <c r="T150" s="40" t="s">
        <v>301</v>
      </c>
      <c r="U150" s="1"/>
      <c r="V150" s="1"/>
      <c r="W150" s="1"/>
      <c r="X150" s="1"/>
      <c r="Y150" s="1"/>
      <c r="Z150" s="8"/>
      <c r="AA150" s="8"/>
      <c r="AB150" s="1"/>
      <c r="AC150" s="1"/>
      <c r="AD150" s="1"/>
      <c r="AE150" s="1"/>
      <c r="AF150" s="8"/>
      <c r="AG150" s="8"/>
      <c r="AH150" s="8"/>
      <c r="AI150" s="8"/>
      <c r="AJ150" s="8"/>
      <c r="AK150" s="8"/>
      <c r="AL150" s="8"/>
      <c r="AM150" s="8"/>
      <c r="AN150" s="8"/>
      <c r="AO150" s="8"/>
      <c r="AP150" s="1"/>
      <c r="AQ150" s="1"/>
      <c r="AR150" s="1"/>
      <c r="AS150" s="8"/>
      <c r="AT150" s="8"/>
      <c r="AU150" s="93"/>
      <c r="AV150" s="93"/>
      <c r="AW150" s="93"/>
      <c r="AX150" s="93"/>
      <c r="AY150" s="8"/>
      <c r="AZ150" s="8"/>
      <c r="BA150" s="8"/>
      <c r="BB150" s="8"/>
      <c r="BC150" s="8"/>
      <c r="BD150" s="8"/>
      <c r="BE150" s="8"/>
      <c r="BF150" s="8"/>
      <c r="BG150" s="8"/>
      <c r="BH150" s="8"/>
      <c r="BI150" s="8"/>
      <c r="BJ150" s="8"/>
      <c r="BK150" s="8"/>
      <c r="BL150" s="8"/>
      <c r="BM150" s="8"/>
      <c r="BN150" s="8"/>
      <c r="BO150" s="8"/>
      <c r="BP150" s="8"/>
      <c r="BQ150" s="8"/>
      <c r="BR150" s="8"/>
      <c r="BS150" s="8"/>
      <c r="BT150" s="8"/>
      <c r="BU150" s="8"/>
      <c r="BV150" s="8"/>
      <c r="BW150" s="8"/>
      <c r="BX150" s="8"/>
      <c r="BY150" s="8"/>
      <c r="BZ150" s="8"/>
      <c r="CA150" s="8"/>
      <c r="CB150" s="8"/>
      <c r="CC150" s="8"/>
      <c r="CD150" s="8"/>
      <c r="CE150" s="8"/>
      <c r="CF150" s="8"/>
      <c r="CG150" s="8"/>
      <c r="CH150" s="8"/>
      <c r="CI150" s="8"/>
      <c r="CJ150" s="8"/>
      <c r="CK150" s="8"/>
      <c r="CL150" s="8"/>
      <c r="CM150" s="8"/>
      <c r="CN150" s="8"/>
      <c r="CO150" s="8"/>
      <c r="CP150" s="8"/>
      <c r="CQ150" s="8"/>
      <c r="CR150" s="8"/>
      <c r="CS150" s="8"/>
      <c r="CT150" s="8"/>
      <c r="CU150" s="8"/>
      <c r="CV150" s="8"/>
      <c r="CW150" s="8"/>
      <c r="CX150" s="8"/>
      <c r="CY150" s="8"/>
      <c r="CZ150" s="8"/>
      <c r="DA150" s="8"/>
      <c r="DB150" s="93"/>
      <c r="DC150" s="93"/>
      <c r="DD150" s="93"/>
      <c r="DE150" s="93"/>
      <c r="DF150" s="93"/>
      <c r="DG150" s="93"/>
      <c r="DH150" s="93"/>
      <c r="DI150" s="93"/>
      <c r="DJ150" s="93"/>
      <c r="DK150" s="93"/>
      <c r="DL150" s="93"/>
      <c r="DM150" s="93"/>
      <c r="DN150" s="93"/>
    </row>
    <row r="151">
      <c r="A151" s="8"/>
      <c r="B151" s="8"/>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8"/>
      <c r="AG151" s="8"/>
      <c r="AH151" s="8"/>
      <c r="AI151" s="8"/>
      <c r="AJ151" s="8"/>
      <c r="AK151" s="8"/>
      <c r="AL151" s="8"/>
      <c r="AM151" s="8"/>
      <c r="AN151" s="8"/>
      <c r="AO151" s="8"/>
      <c r="AP151" s="1"/>
      <c r="AQ151" s="1"/>
      <c r="AR151" s="1"/>
      <c r="AS151" s="8"/>
      <c r="AT151" s="8"/>
      <c r="AU151" s="93"/>
      <c r="AV151" s="93"/>
      <c r="AW151" s="93"/>
      <c r="AX151" s="93"/>
      <c r="AY151" s="8"/>
      <c r="AZ151" s="8"/>
      <c r="BA151" s="8"/>
      <c r="BB151" s="8"/>
      <c r="BC151" s="8"/>
      <c r="BD151" s="8"/>
      <c r="BE151" s="8"/>
      <c r="BF151" s="8"/>
      <c r="BG151" s="8"/>
      <c r="BH151" s="8"/>
      <c r="BI151" s="8"/>
      <c r="BJ151" s="8"/>
      <c r="BK151" s="8"/>
      <c r="BL151" s="8"/>
      <c r="BM151" s="8"/>
      <c r="BN151" s="8"/>
      <c r="BO151" s="8"/>
      <c r="BP151" s="8"/>
      <c r="BQ151" s="8"/>
      <c r="BR151" s="8"/>
      <c r="BS151" s="8"/>
      <c r="BT151" s="8"/>
      <c r="BU151" s="8"/>
      <c r="BV151" s="8"/>
      <c r="BW151" s="8"/>
      <c r="BX151" s="8"/>
      <c r="BY151" s="8"/>
      <c r="BZ151" s="8"/>
      <c r="CA151" s="8"/>
      <c r="CB151" s="8"/>
      <c r="CC151" s="8"/>
      <c r="CD151" s="8"/>
      <c r="CE151" s="8"/>
      <c r="CF151" s="8"/>
      <c r="CG151" s="8"/>
      <c r="CH151" s="8"/>
      <c r="CI151" s="8"/>
      <c r="CJ151" s="8"/>
      <c r="CK151" s="8"/>
      <c r="CL151" s="8"/>
      <c r="CM151" s="8"/>
      <c r="CN151" s="8"/>
      <c r="CO151" s="8"/>
      <c r="CP151" s="8"/>
      <c r="CQ151" s="8"/>
      <c r="CR151" s="8"/>
      <c r="CS151" s="8"/>
      <c r="CT151" s="8"/>
      <c r="CU151" s="8"/>
      <c r="CV151" s="8"/>
      <c r="CW151" s="8"/>
      <c r="CX151" s="8"/>
      <c r="CY151" s="8"/>
      <c r="CZ151" s="8"/>
      <c r="DA151" s="8"/>
      <c r="DB151" s="93"/>
      <c r="DC151" s="93"/>
      <c r="DD151" s="93"/>
      <c r="DE151" s="93"/>
      <c r="DF151" s="93"/>
      <c r="DG151" s="93"/>
      <c r="DH151" s="93"/>
      <c r="DI151" s="93"/>
      <c r="DJ151" s="93"/>
      <c r="DK151" s="93"/>
      <c r="DL151" s="93"/>
      <c r="DM151" s="93"/>
      <c r="DN151" s="93"/>
    </row>
    <row r="152">
      <c r="A152" s="8"/>
      <c r="B152" s="8"/>
      <c r="C152" s="8"/>
      <c r="D152" s="8"/>
      <c r="E152" s="8"/>
      <c r="F152" s="8"/>
      <c r="G152" s="8"/>
      <c r="H152" s="1"/>
      <c r="I152" s="1"/>
      <c r="J152" s="1"/>
      <c r="K152" s="1"/>
      <c r="L152" s="1"/>
      <c r="M152" s="1"/>
      <c r="N152" s="1"/>
      <c r="O152" s="1"/>
      <c r="P152" s="1"/>
      <c r="Q152" s="1"/>
      <c r="R152" s="1"/>
      <c r="S152" s="1"/>
      <c r="T152" s="1"/>
      <c r="U152" s="1"/>
      <c r="V152" s="1"/>
      <c r="W152" s="1"/>
      <c r="X152" s="1"/>
      <c r="Y152" s="1"/>
      <c r="Z152" s="1"/>
      <c r="AA152" s="1"/>
      <c r="AB152" s="1"/>
      <c r="AC152" s="1"/>
      <c r="AD152" s="8"/>
      <c r="AE152" s="8"/>
      <c r="AF152" s="8"/>
      <c r="AG152" s="8"/>
      <c r="AH152" s="8"/>
      <c r="AI152" s="8"/>
      <c r="AJ152" s="8"/>
      <c r="AK152" s="8"/>
      <c r="AL152" s="8"/>
      <c r="AM152" s="8"/>
      <c r="AN152" s="8"/>
      <c r="AO152" s="8"/>
      <c r="AP152" s="8"/>
      <c r="AQ152" s="8"/>
      <c r="AR152" s="8"/>
      <c r="AS152" s="8"/>
      <c r="AT152" s="8"/>
      <c r="AU152" s="93"/>
      <c r="AV152" s="93"/>
      <c r="AW152" s="93"/>
      <c r="AX152" s="93"/>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8"/>
      <c r="BY152" s="8"/>
      <c r="BZ152" s="8"/>
      <c r="CA152" s="8"/>
      <c r="CB152" s="8"/>
      <c r="CC152" s="8"/>
      <c r="CD152" s="8"/>
      <c r="CE152" s="8"/>
      <c r="CF152" s="8"/>
      <c r="CG152" s="8"/>
      <c r="CH152" s="8"/>
      <c r="CI152" s="8"/>
      <c r="CJ152" s="8"/>
      <c r="CK152" s="8"/>
      <c r="CL152" s="8"/>
      <c r="CM152" s="8"/>
      <c r="CN152" s="8"/>
      <c r="CO152" s="8"/>
      <c r="CP152" s="8"/>
      <c r="CQ152" s="8"/>
      <c r="CR152" s="8"/>
      <c r="CS152" s="8"/>
      <c r="CT152" s="8"/>
      <c r="CU152" s="8"/>
      <c r="CV152" s="8"/>
      <c r="CW152" s="8"/>
      <c r="CX152" s="8"/>
      <c r="CY152" s="8"/>
      <c r="CZ152" s="8"/>
      <c r="DA152" s="8"/>
      <c r="DB152" s="93"/>
      <c r="DC152" s="93"/>
      <c r="DD152" s="93"/>
      <c r="DE152" s="93"/>
      <c r="DF152" s="93"/>
      <c r="DG152" s="93"/>
      <c r="DH152" s="93"/>
      <c r="DI152" s="93"/>
      <c r="DJ152" s="93"/>
      <c r="DK152" s="93"/>
      <c r="DL152" s="93"/>
      <c r="DM152" s="93"/>
      <c r="DN152" s="93"/>
    </row>
    <row r="153">
      <c r="A153" s="8"/>
      <c r="B153" s="8"/>
      <c r="C153" s="8"/>
      <c r="D153" s="8"/>
      <c r="E153" s="8"/>
      <c r="F153" s="8"/>
      <c r="G153" s="8"/>
      <c r="H153" s="1"/>
      <c r="I153" s="1"/>
      <c r="J153" s="1"/>
      <c r="K153" s="1"/>
      <c r="L153" s="1"/>
      <c r="M153" s="1"/>
      <c r="N153" s="1"/>
      <c r="O153" s="1"/>
      <c r="P153" s="1"/>
      <c r="Q153" s="1"/>
      <c r="R153" s="1"/>
      <c r="S153" s="1"/>
      <c r="T153" s="1"/>
      <c r="U153" s="1"/>
      <c r="V153" s="1"/>
      <c r="W153" s="1"/>
      <c r="X153" s="1"/>
      <c r="Y153" s="1"/>
      <c r="Z153" s="1"/>
      <c r="AA153" s="1"/>
      <c r="AB153" s="1"/>
      <c r="AC153" s="1"/>
      <c r="AD153" s="8"/>
      <c r="AE153" s="8"/>
      <c r="AF153" s="8"/>
      <c r="AG153" s="8"/>
      <c r="AH153" s="8"/>
      <c r="AI153" s="8"/>
      <c r="AJ153" s="8"/>
      <c r="AK153" s="8"/>
      <c r="AL153" s="8"/>
      <c r="AM153" s="8"/>
      <c r="AN153" s="8"/>
      <c r="AO153" s="8"/>
      <c r="AP153" s="8"/>
      <c r="AQ153" s="8"/>
      <c r="AR153" s="8"/>
      <c r="AS153" s="8"/>
      <c r="AT153" s="8"/>
      <c r="AU153" s="93"/>
      <c r="AV153" s="93"/>
      <c r="AW153" s="93"/>
      <c r="AX153" s="93"/>
      <c r="AY153" s="8"/>
      <c r="AZ153" s="8"/>
      <c r="BA153" s="8"/>
      <c r="BB153" s="8"/>
      <c r="BC153" s="8"/>
      <c r="BD153" s="8"/>
      <c r="BE153" s="8"/>
      <c r="BF153" s="8"/>
      <c r="BG153" s="8"/>
      <c r="BH153" s="8"/>
      <c r="BI153" s="8"/>
      <c r="BJ153" s="8"/>
      <c r="BK153" s="8"/>
      <c r="BL153" s="8"/>
      <c r="BM153" s="8"/>
      <c r="BN153" s="8"/>
      <c r="BO153" s="8"/>
      <c r="BP153" s="8"/>
      <c r="BQ153" s="8"/>
      <c r="BR153" s="8"/>
      <c r="BS153" s="8"/>
      <c r="BT153" s="8"/>
      <c r="BU153" s="8"/>
      <c r="BV153" s="8"/>
      <c r="BW153" s="8"/>
      <c r="BX153" s="8"/>
      <c r="BY153" s="8"/>
      <c r="BZ153" s="8"/>
      <c r="CA153" s="8"/>
      <c r="CB153" s="8"/>
      <c r="CC153" s="8"/>
      <c r="CD153" s="8"/>
      <c r="CE153" s="8"/>
      <c r="CF153" s="8"/>
      <c r="CG153" s="8"/>
      <c r="CH153" s="8"/>
      <c r="CI153" s="8"/>
      <c r="CJ153" s="8"/>
      <c r="CK153" s="8"/>
      <c r="CL153" s="8"/>
      <c r="CM153" s="8"/>
      <c r="CN153" s="8"/>
      <c r="CO153" s="8"/>
      <c r="CP153" s="8"/>
      <c r="CQ153" s="8"/>
      <c r="CR153" s="8"/>
      <c r="CS153" s="8"/>
      <c r="CT153" s="8"/>
      <c r="CU153" s="8"/>
      <c r="CV153" s="8"/>
      <c r="CW153" s="8"/>
      <c r="CX153" s="8"/>
      <c r="CY153" s="8"/>
      <c r="CZ153" s="8"/>
      <c r="DA153" s="8"/>
      <c r="DB153" s="93"/>
      <c r="DC153" s="93"/>
      <c r="DD153" s="93"/>
      <c r="DE153" s="93"/>
      <c r="DF153" s="93"/>
      <c r="DG153" s="93"/>
      <c r="DH153" s="93"/>
      <c r="DI153" s="93"/>
      <c r="DJ153" s="93"/>
      <c r="DK153" s="93"/>
      <c r="DL153" s="93"/>
      <c r="DM153" s="93"/>
      <c r="DN153" s="93"/>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93"/>
      <c r="AV154" s="93"/>
      <c r="AW154" s="93"/>
      <c r="AX154" s="93"/>
      <c r="AY154" s="8"/>
      <c r="AZ154" s="8"/>
      <c r="BA154" s="8"/>
      <c r="BB154" s="8"/>
      <c r="BC154" s="8"/>
      <c r="BD154" s="8"/>
      <c r="BE154" s="8"/>
      <c r="BF154" s="8"/>
      <c r="BG154" s="8"/>
      <c r="BH154" s="8"/>
      <c r="BI154" s="8"/>
      <c r="BJ154" s="8"/>
      <c r="BK154" s="8"/>
      <c r="BL154" s="8"/>
      <c r="BM154" s="8"/>
      <c r="BN154" s="8"/>
      <c r="BO154" s="8"/>
      <c r="BP154" s="8"/>
      <c r="BQ154" s="8"/>
      <c r="BR154" s="8"/>
      <c r="BS154" s="8"/>
      <c r="BT154" s="8"/>
      <c r="BU154" s="8"/>
      <c r="BV154" s="8"/>
      <c r="BW154" s="8"/>
      <c r="BX154" s="8"/>
      <c r="BY154" s="8"/>
      <c r="BZ154" s="8"/>
      <c r="CA154" s="8"/>
      <c r="CB154" s="8"/>
      <c r="CC154" s="8"/>
      <c r="CD154" s="8"/>
      <c r="CE154" s="8"/>
      <c r="CF154" s="8"/>
      <c r="CG154" s="8"/>
      <c r="CH154" s="8"/>
      <c r="CI154" s="8"/>
      <c r="CJ154" s="8"/>
      <c r="CK154" s="8"/>
      <c r="CL154" s="8"/>
      <c r="CM154" s="8"/>
      <c r="CN154" s="8"/>
      <c r="CO154" s="8"/>
      <c r="CP154" s="8"/>
      <c r="CQ154" s="8"/>
      <c r="CR154" s="8"/>
      <c r="CS154" s="8"/>
      <c r="CT154" s="8"/>
      <c r="CU154" s="8"/>
      <c r="CV154" s="8"/>
      <c r="CW154" s="8"/>
      <c r="CX154" s="8"/>
      <c r="CY154" s="8"/>
      <c r="CZ154" s="8"/>
      <c r="DA154" s="8"/>
      <c r="DB154" s="93"/>
      <c r="DC154" s="93"/>
      <c r="DD154" s="93"/>
      <c r="DE154" s="93"/>
      <c r="DF154" s="93"/>
      <c r="DG154" s="93"/>
      <c r="DH154" s="93"/>
      <c r="DI154" s="93"/>
      <c r="DJ154" s="93"/>
      <c r="DK154" s="93"/>
      <c r="DL154" s="93"/>
      <c r="DM154" s="93"/>
      <c r="DN154" s="93"/>
    </row>
    <row r="155">
      <c r="A155" s="8"/>
      <c r="B155" s="8"/>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c r="AA155" s="93"/>
      <c r="AB155" s="93"/>
      <c r="AC155" s="93"/>
      <c r="AD155" s="93"/>
      <c r="AE155" s="93"/>
      <c r="AF155" s="93"/>
      <c r="AG155" s="93"/>
      <c r="AH155" s="93"/>
      <c r="AI155" s="93"/>
      <c r="AJ155" s="93"/>
      <c r="AK155" s="93"/>
      <c r="AL155" s="93"/>
      <c r="AM155" s="93"/>
      <c r="AN155" s="93"/>
      <c r="AO155" s="93"/>
      <c r="AP155" s="93"/>
      <c r="AQ155" s="93"/>
      <c r="AR155" s="93"/>
      <c r="AS155" s="93"/>
      <c r="AT155" s="93"/>
      <c r="AU155" s="93"/>
      <c r="AV155" s="93"/>
      <c r="AW155" s="93"/>
      <c r="AX155" s="93"/>
      <c r="AY155" s="8"/>
      <c r="AZ155" s="8"/>
      <c r="BA155" s="8"/>
      <c r="BB155" s="8"/>
      <c r="BC155" s="8"/>
      <c r="BD155" s="8"/>
      <c r="BE155" s="8"/>
      <c r="BF155" s="8"/>
      <c r="BG155" s="8"/>
      <c r="BH155" s="8"/>
      <c r="BI155" s="8"/>
      <c r="BJ155" s="8"/>
      <c r="BK155" s="8"/>
      <c r="BL155" s="8"/>
      <c r="BM155" s="8"/>
      <c r="BN155" s="8"/>
      <c r="BO155" s="8"/>
      <c r="BP155" s="8"/>
      <c r="BQ155" s="8"/>
      <c r="BR155" s="8"/>
      <c r="BS155" s="8"/>
      <c r="BT155" s="8"/>
      <c r="BU155" s="8"/>
      <c r="BV155" s="8"/>
      <c r="BW155" s="8"/>
      <c r="BX155" s="8"/>
      <c r="BY155" s="8"/>
      <c r="BZ155" s="8"/>
      <c r="CA155" s="8"/>
      <c r="CB155" s="8"/>
      <c r="CC155" s="8"/>
      <c r="CD155" s="8"/>
      <c r="CE155" s="8"/>
      <c r="CF155" s="8"/>
      <c r="CG155" s="8"/>
      <c r="CH155" s="8"/>
      <c r="CI155" s="8"/>
      <c r="CJ155" s="8"/>
      <c r="CK155" s="8"/>
      <c r="CL155" s="8"/>
      <c r="CM155" s="8"/>
      <c r="CN155" s="8"/>
      <c r="CO155" s="8"/>
      <c r="CP155" s="8"/>
      <c r="CQ155" s="8"/>
      <c r="CR155" s="8"/>
      <c r="CS155" s="8"/>
      <c r="CT155" s="8"/>
      <c r="CU155" s="8"/>
      <c r="CV155" s="8"/>
      <c r="CW155" s="8"/>
      <c r="CX155" s="8"/>
      <c r="CY155" s="8"/>
      <c r="CZ155" s="8"/>
      <c r="DA155" s="8"/>
      <c r="DB155" s="93"/>
      <c r="DC155" s="93"/>
      <c r="DD155" s="93"/>
      <c r="DE155" s="93"/>
      <c r="DF155" s="93"/>
      <c r="DG155" s="93"/>
      <c r="DH155" s="93"/>
      <c r="DI155" s="93"/>
      <c r="DJ155" s="93"/>
      <c r="DK155" s="93"/>
      <c r="DL155" s="93"/>
      <c r="DM155" s="93"/>
      <c r="DN155" s="93"/>
    </row>
    <row r="156">
      <c r="A156" s="224"/>
      <c r="B156" s="93"/>
      <c r="C156" s="93"/>
      <c r="D156" s="93"/>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8"/>
      <c r="AV156" s="8"/>
      <c r="AW156" s="8"/>
      <c r="AX156" s="8"/>
      <c r="AY156" s="8"/>
      <c r="AZ156" s="8"/>
      <c r="BA156" s="8"/>
      <c r="BB156" s="8"/>
      <c r="BC156" s="8"/>
      <c r="BD156" s="8"/>
      <c r="BE156" s="8"/>
      <c r="BF156" s="8"/>
      <c r="BG156" s="8"/>
      <c r="BH156" s="8"/>
      <c r="BI156" s="8"/>
      <c r="BJ156" s="8"/>
      <c r="BK156" s="8"/>
      <c r="BL156" s="8"/>
      <c r="BM156" s="8"/>
      <c r="BN156" s="93"/>
      <c r="BO156" s="93"/>
      <c r="BP156" s="93"/>
      <c r="BQ156" s="93"/>
      <c r="BR156" s="93"/>
      <c r="BS156" s="93"/>
      <c r="BT156" s="93"/>
      <c r="BU156" s="93"/>
      <c r="BV156" s="93"/>
      <c r="BW156" s="93"/>
      <c r="BX156" s="93"/>
      <c r="BY156" s="93"/>
      <c r="BZ156" s="93"/>
      <c r="CA156" s="93"/>
      <c r="CB156" s="93"/>
      <c r="CC156" s="93"/>
      <c r="CD156" s="93"/>
      <c r="CE156" s="93"/>
      <c r="CF156" s="93"/>
      <c r="CG156" s="93"/>
      <c r="CH156" s="93"/>
      <c r="CI156" s="93"/>
      <c r="CJ156" s="93"/>
      <c r="CK156" s="93"/>
      <c r="CL156" s="93"/>
      <c r="CM156" s="8"/>
      <c r="CN156" s="8"/>
      <c r="CO156" s="8"/>
      <c r="CP156" s="8"/>
      <c r="CQ156" s="8"/>
      <c r="CR156" s="8"/>
      <c r="CS156" s="8"/>
      <c r="CT156" s="8"/>
      <c r="CU156" s="8"/>
      <c r="CV156" s="8"/>
      <c r="CW156" s="8"/>
      <c r="CX156" s="8"/>
      <c r="CY156" s="8"/>
      <c r="CZ156" s="8"/>
      <c r="DA156" s="8"/>
      <c r="DB156" s="93"/>
      <c r="DC156" s="93"/>
      <c r="DD156" s="93"/>
      <c r="DE156" s="93"/>
      <c r="DF156" s="93"/>
      <c r="DG156" s="93"/>
      <c r="DH156" s="93"/>
      <c r="DI156" s="93"/>
      <c r="DJ156" s="93"/>
      <c r="DK156" s="93"/>
      <c r="DL156" s="93"/>
      <c r="DM156" s="93"/>
      <c r="DN156" s="93"/>
    </row>
    <row r="157">
      <c r="A157" s="93"/>
      <c r="B157" s="93"/>
      <c r="C157" s="93"/>
      <c r="D157" s="93"/>
      <c r="E157" s="1"/>
      <c r="F157" s="8"/>
      <c r="G157" s="8"/>
      <c r="H157" s="8"/>
      <c r="I157" s="8"/>
      <c r="J157" s="8"/>
      <c r="K157" s="8"/>
      <c r="L157" s="8"/>
      <c r="M157" s="8"/>
      <c r="N157" s="8"/>
      <c r="O157" s="8"/>
      <c r="P157" s="8"/>
      <c r="Q157" s="8"/>
      <c r="R157" s="8"/>
      <c r="S157" s="8"/>
      <c r="T157" s="8"/>
      <c r="U157" s="8"/>
      <c r="V157" s="8"/>
      <c r="W157" s="1"/>
      <c r="X157" s="1"/>
      <c r="Y157" s="1"/>
      <c r="Z157" s="1"/>
      <c r="AA157" s="1"/>
      <c r="AB157" s="1"/>
      <c r="AC157" s="1"/>
      <c r="AD157" s="1"/>
      <c r="AE157" s="1"/>
      <c r="AF157" s="1"/>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93"/>
      <c r="BO157" s="93"/>
      <c r="BP157" s="93"/>
      <c r="BQ157" s="93"/>
      <c r="BR157" s="93"/>
      <c r="BS157" s="93"/>
      <c r="BT157" s="93"/>
      <c r="BU157" s="93"/>
      <c r="BV157" s="93"/>
      <c r="BW157" s="93"/>
      <c r="BX157" s="93"/>
      <c r="BY157" s="93"/>
      <c r="BZ157" s="93"/>
      <c r="CA157" s="93"/>
      <c r="CB157" s="93"/>
      <c r="CC157" s="93"/>
      <c r="CD157" s="93"/>
      <c r="CE157" s="93"/>
      <c r="CF157" s="93"/>
      <c r="CG157" s="93"/>
      <c r="CH157" s="93"/>
      <c r="CI157" s="93"/>
      <c r="CJ157" s="93"/>
      <c r="CK157" s="93"/>
      <c r="CL157" s="93"/>
      <c r="CM157" s="93"/>
      <c r="CN157" s="93"/>
      <c r="CO157" s="93"/>
      <c r="CP157" s="93"/>
      <c r="CQ157" s="93"/>
      <c r="CR157" s="93"/>
      <c r="CS157" s="93"/>
      <c r="CT157" s="93"/>
      <c r="CU157" s="93"/>
      <c r="CV157" s="93"/>
      <c r="CW157" s="93"/>
      <c r="CX157" s="93"/>
      <c r="CY157" s="93"/>
      <c r="CZ157" s="93"/>
      <c r="DA157" s="93"/>
      <c r="DB157" s="93"/>
      <c r="DC157" s="93"/>
      <c r="DD157" s="93"/>
      <c r="DE157" s="93"/>
      <c r="DF157" s="93"/>
      <c r="DG157" s="93"/>
      <c r="DH157" s="93"/>
      <c r="DI157" s="93"/>
      <c r="DJ157" s="93"/>
      <c r="DK157" s="93"/>
      <c r="DL157" s="93"/>
      <c r="DM157" s="93"/>
      <c r="DN157" s="93"/>
    </row>
    <row r="158">
      <c r="A158" s="93"/>
      <c r="B158" s="93"/>
      <c r="C158" s="93"/>
      <c r="D158" s="93"/>
      <c r="E158" s="1"/>
      <c r="F158" s="8"/>
      <c r="G158" s="8"/>
      <c r="H158" s="8"/>
      <c r="I158" s="8"/>
      <c r="J158" s="8"/>
      <c r="K158" s="8"/>
      <c r="L158" s="8"/>
      <c r="M158" s="8"/>
      <c r="N158" s="8"/>
      <c r="O158" s="8"/>
      <c r="P158" s="8"/>
      <c r="Q158" s="8"/>
      <c r="R158" s="8"/>
      <c r="S158" s="8"/>
      <c r="T158" s="8"/>
      <c r="U158" s="8"/>
      <c r="V158" s="8"/>
      <c r="W158" s="1"/>
      <c r="X158" s="46">
        <v>19.0</v>
      </c>
      <c r="BD158" s="8"/>
      <c r="BE158" s="8"/>
      <c r="BF158" s="8"/>
      <c r="BG158" s="8"/>
      <c r="BH158" s="8"/>
      <c r="BI158" s="8"/>
      <c r="BJ158" s="8"/>
      <c r="BK158" s="8"/>
      <c r="BL158" s="8"/>
      <c r="BM158" s="8"/>
      <c r="BN158" s="93"/>
      <c r="BO158" s="93"/>
      <c r="BP158" s="93"/>
      <c r="BQ158" s="93"/>
      <c r="BR158" s="93"/>
      <c r="BS158" s="93"/>
      <c r="BT158" s="93"/>
      <c r="BU158" s="93"/>
      <c r="BV158" s="93"/>
      <c r="BW158" s="93"/>
      <c r="BX158" s="93"/>
      <c r="BY158" s="93"/>
      <c r="BZ158" s="93"/>
      <c r="CA158" s="93"/>
      <c r="CB158" s="93"/>
      <c r="CC158" s="93"/>
      <c r="CD158" s="93"/>
      <c r="CE158" s="93"/>
      <c r="CF158" s="93"/>
      <c r="CG158" s="93"/>
      <c r="CH158" s="93"/>
      <c r="CI158" s="93"/>
      <c r="CJ158" s="93"/>
      <c r="CK158" s="93"/>
      <c r="CL158" s="93"/>
      <c r="CM158" s="93"/>
      <c r="CN158" s="93"/>
      <c r="CO158" s="93"/>
      <c r="CP158" s="93"/>
      <c r="CQ158" s="93"/>
      <c r="CR158" s="93"/>
      <c r="CS158" s="93"/>
      <c r="CT158" s="93"/>
      <c r="CU158" s="93"/>
      <c r="CV158" s="93"/>
      <c r="CW158" s="93"/>
      <c r="CX158" s="93"/>
      <c r="CY158" s="93"/>
      <c r="CZ158" s="93"/>
      <c r="DA158" s="93"/>
      <c r="DB158" s="93"/>
      <c r="DC158" s="93"/>
      <c r="DD158" s="93"/>
      <c r="DE158" s="93"/>
      <c r="DF158" s="93"/>
      <c r="DG158" s="93"/>
      <c r="DH158" s="93"/>
      <c r="DI158" s="93"/>
      <c r="DJ158" s="93"/>
      <c r="DK158" s="93"/>
      <c r="DL158" s="93"/>
      <c r="DM158" s="93"/>
      <c r="DN158" s="93"/>
    </row>
    <row r="159">
      <c r="A159" s="93"/>
      <c r="B159" s="93"/>
      <c r="C159" s="93"/>
      <c r="D159" s="93"/>
      <c r="E159" s="1"/>
      <c r="F159" s="8"/>
      <c r="G159" s="8"/>
      <c r="H159" s="8"/>
      <c r="I159" s="8"/>
      <c r="J159" s="8"/>
      <c r="K159" s="8"/>
      <c r="L159" s="8"/>
      <c r="M159" s="8"/>
      <c r="N159" s="8"/>
      <c r="O159" s="8"/>
      <c r="P159" s="8"/>
      <c r="Q159" s="8"/>
      <c r="R159" s="8"/>
      <c r="S159" s="8"/>
      <c r="T159" s="8"/>
      <c r="U159" s="8"/>
      <c r="V159" s="8"/>
      <c r="W159" s="8"/>
      <c r="BD159" s="8"/>
      <c r="BE159" s="8"/>
      <c r="BF159" s="8"/>
      <c r="BG159" s="8"/>
      <c r="BH159" s="8"/>
      <c r="BI159" s="8"/>
      <c r="BJ159" s="8"/>
      <c r="BK159" s="8"/>
      <c r="BL159" s="8"/>
      <c r="BM159" s="8"/>
      <c r="BN159" s="93"/>
      <c r="BO159" s="93"/>
      <c r="BP159" s="93"/>
      <c r="BQ159" s="93"/>
      <c r="BR159" s="93"/>
      <c r="BS159" s="93"/>
      <c r="BT159" s="93"/>
      <c r="BU159" s="93"/>
      <c r="BV159" s="93"/>
      <c r="BW159" s="93"/>
      <c r="BX159" s="93"/>
      <c r="BY159" s="93"/>
      <c r="BZ159" s="93"/>
      <c r="CA159" s="93"/>
      <c r="CB159" s="93"/>
      <c r="CC159" s="93"/>
      <c r="CD159" s="93"/>
      <c r="CE159" s="93"/>
      <c r="CF159" s="93"/>
      <c r="CG159" s="93"/>
      <c r="CH159" s="93"/>
      <c r="CI159" s="93"/>
      <c r="CJ159" s="93"/>
      <c r="CK159" s="93"/>
      <c r="CL159" s="93"/>
      <c r="CM159" s="93"/>
      <c r="CN159" s="93"/>
      <c r="CO159" s="93"/>
      <c r="CP159" s="93"/>
      <c r="CQ159" s="93"/>
      <c r="CR159" s="93"/>
      <c r="CS159" s="93"/>
      <c r="CT159" s="93"/>
      <c r="CU159" s="93"/>
      <c r="CV159" s="93"/>
      <c r="CW159" s="93"/>
      <c r="CX159" s="93"/>
      <c r="CY159" s="93"/>
      <c r="CZ159" s="93"/>
      <c r="DA159" s="93"/>
      <c r="DB159" s="93"/>
      <c r="DC159" s="93"/>
      <c r="DD159" s="93"/>
      <c r="DE159" s="93"/>
      <c r="DF159" s="93"/>
      <c r="DG159" s="93"/>
      <c r="DH159" s="93"/>
      <c r="DI159" s="93"/>
      <c r="DJ159" s="93"/>
      <c r="DK159" s="93"/>
      <c r="DL159" s="93"/>
      <c r="DM159" s="93"/>
      <c r="DN159" s="93"/>
    </row>
    <row r="160">
      <c r="A160" s="93"/>
      <c r="B160" s="93"/>
      <c r="C160" s="93"/>
      <c r="D160" s="93"/>
      <c r="E160" s="8"/>
      <c r="F160" s="1"/>
      <c r="G160" s="1"/>
      <c r="H160" s="1"/>
      <c r="I160" s="1"/>
      <c r="J160" s="1"/>
      <c r="K160" s="1"/>
      <c r="L160" s="1"/>
      <c r="M160" s="1"/>
      <c r="N160" s="1"/>
      <c r="O160" s="1"/>
      <c r="P160" s="1"/>
      <c r="Q160" s="1"/>
      <c r="R160" s="1"/>
      <c r="S160" s="1"/>
      <c r="T160" s="1"/>
      <c r="U160" s="1"/>
      <c r="V160" s="1"/>
      <c r="W160" s="1"/>
      <c r="X160" s="1"/>
      <c r="Y160" s="22" t="str">
        <f>CEILING('HP and Levels Calculator'!Y5/'Attack Calculator'!Y9,1)</f>
        <v>#NAME?</v>
      </c>
      <c r="Z160" s="17"/>
      <c r="AA160" s="17"/>
      <c r="AB160" s="18"/>
      <c r="AC160" s="22"/>
      <c r="AD160" s="17"/>
      <c r="AE160" s="17"/>
      <c r="AF160" s="18"/>
      <c r="AG160" s="22" t="str">
        <f>CEILING('HP and Levels Calculator'!Y5/'Attack Calculator'!AG9,1)</f>
        <v>#NAME?</v>
      </c>
      <c r="AH160" s="17"/>
      <c r="AI160" s="17"/>
      <c r="AJ160" s="17"/>
      <c r="AK160" s="18"/>
      <c r="AL160" s="1"/>
      <c r="AM160" s="1"/>
      <c r="AN160" s="1"/>
      <c r="AO160" s="1"/>
      <c r="AP160" s="1"/>
      <c r="AQ160" s="1"/>
      <c r="AR160" s="1"/>
      <c r="AS160" s="1"/>
      <c r="AT160" s="1"/>
      <c r="AU160" s="1"/>
      <c r="AV160" s="1"/>
      <c r="AW160" s="1"/>
      <c r="AX160" s="1"/>
      <c r="AY160" s="1"/>
      <c r="AZ160" s="1"/>
      <c r="BA160" s="1"/>
      <c r="BB160" s="1"/>
      <c r="BC160" s="8"/>
      <c r="BD160" s="8"/>
      <c r="BE160" s="8"/>
      <c r="BF160" s="8"/>
      <c r="BG160" s="8"/>
      <c r="BH160" s="8"/>
      <c r="BI160" s="8"/>
      <c r="BJ160" s="8"/>
      <c r="BK160" s="8"/>
      <c r="BL160" s="8"/>
      <c r="BM160" s="8"/>
      <c r="BN160" s="93"/>
      <c r="BO160" s="93"/>
      <c r="BP160" s="93"/>
      <c r="BQ160" s="93"/>
      <c r="BR160" s="93"/>
      <c r="BS160" s="93"/>
      <c r="BT160" s="93"/>
      <c r="BU160" s="93"/>
      <c r="BV160" s="93"/>
      <c r="BW160" s="93"/>
      <c r="BX160" s="93"/>
      <c r="BY160" s="93"/>
      <c r="BZ160" s="93"/>
      <c r="CA160" s="93"/>
      <c r="CB160" s="93"/>
      <c r="CC160" s="93"/>
      <c r="CD160" s="93"/>
      <c r="CE160" s="93"/>
      <c r="CF160" s="93"/>
      <c r="CG160" s="93"/>
      <c r="CH160" s="93"/>
      <c r="CI160" s="93"/>
      <c r="CJ160" s="93"/>
      <c r="CK160" s="93"/>
      <c r="CL160" s="93"/>
      <c r="CM160" s="93"/>
      <c r="CN160" s="93"/>
      <c r="CO160" s="93"/>
      <c r="CP160" s="93"/>
      <c r="CQ160" s="93"/>
      <c r="CR160" s="93"/>
      <c r="CS160" s="93"/>
      <c r="CT160" s="93"/>
      <c r="CU160" s="93"/>
      <c r="CV160" s="93"/>
      <c r="CW160" s="93"/>
      <c r="CX160" s="93"/>
      <c r="CY160" s="93"/>
      <c r="CZ160" s="93"/>
      <c r="DA160" s="93"/>
      <c r="DB160" s="93"/>
      <c r="DC160" s="93"/>
      <c r="DD160" s="93"/>
      <c r="DE160" s="93"/>
      <c r="DF160" s="93"/>
      <c r="DG160" s="93"/>
      <c r="DH160" s="93"/>
      <c r="DI160" s="93"/>
      <c r="DJ160" s="93"/>
      <c r="DK160" s="93"/>
      <c r="DL160" s="93"/>
      <c r="DM160" s="93"/>
      <c r="DN160" s="93"/>
    </row>
    <row r="161">
      <c r="A161" s="93"/>
      <c r="B161" s="93"/>
      <c r="C161" s="93"/>
      <c r="D161" s="93"/>
      <c r="E161" s="8"/>
      <c r="F161" s="8"/>
      <c r="G161" s="8"/>
      <c r="H161" s="8"/>
      <c r="I161" s="8"/>
      <c r="J161" s="8"/>
      <c r="K161" s="8"/>
      <c r="L161" s="8"/>
      <c r="M161" s="8"/>
      <c r="N161" s="8"/>
      <c r="O161" s="8"/>
      <c r="P161" s="8"/>
      <c r="Q161" s="8"/>
      <c r="R161" s="8"/>
      <c r="S161" s="8"/>
      <c r="T161" s="8"/>
      <c r="U161" s="8"/>
      <c r="V161" s="8"/>
      <c r="W161" s="8"/>
      <c r="X161" s="1"/>
      <c r="Y161" s="139" t="s">
        <v>6</v>
      </c>
      <c r="Z161" s="17"/>
      <c r="AA161" s="17"/>
      <c r="AB161" s="18"/>
      <c r="AC161" s="140" t="s">
        <v>7</v>
      </c>
      <c r="AD161" s="17"/>
      <c r="AE161" s="17"/>
      <c r="AF161" s="18"/>
      <c r="AG161" s="141" t="s">
        <v>8</v>
      </c>
      <c r="AH161" s="17"/>
      <c r="AI161" s="17"/>
      <c r="AJ161" s="17"/>
      <c r="AK161" s="18"/>
      <c r="AL161" s="1"/>
      <c r="AM161" s="1"/>
      <c r="AN161" s="1"/>
      <c r="AO161" s="1"/>
      <c r="AP161" s="1"/>
      <c r="AQ161" s="1"/>
      <c r="AR161" s="1"/>
      <c r="AS161" s="1"/>
      <c r="AT161" s="1"/>
      <c r="AU161" s="1"/>
      <c r="AV161" s="1"/>
      <c r="AW161" s="1"/>
      <c r="AX161" s="1"/>
      <c r="AY161" s="1"/>
      <c r="AZ161" s="1"/>
      <c r="BA161" s="1"/>
      <c r="BB161" s="1"/>
      <c r="BC161" s="8"/>
      <c r="BD161" s="8"/>
      <c r="BE161" s="8"/>
      <c r="BF161" s="8"/>
      <c r="BG161" s="8"/>
      <c r="BH161" s="8"/>
      <c r="BI161" s="8"/>
      <c r="BJ161" s="8"/>
      <c r="BK161" s="8"/>
      <c r="BL161" s="8"/>
      <c r="BM161" s="8"/>
      <c r="BN161" s="93"/>
      <c r="BO161" s="93"/>
      <c r="BP161" s="93"/>
      <c r="BQ161" s="93"/>
      <c r="BR161" s="93"/>
      <c r="BS161" s="93"/>
      <c r="BT161" s="93"/>
      <c r="BU161" s="93"/>
      <c r="BV161" s="93"/>
      <c r="BW161" s="93"/>
      <c r="BX161" s="93"/>
      <c r="BY161" s="93"/>
      <c r="BZ161" s="93"/>
      <c r="CA161" s="93"/>
      <c r="CB161" s="93"/>
      <c r="CC161" s="93"/>
      <c r="CD161" s="93"/>
      <c r="CE161" s="93"/>
      <c r="CF161" s="93"/>
      <c r="CG161" s="93"/>
      <c r="CH161" s="93"/>
      <c r="CI161" s="93"/>
      <c r="CJ161" s="93"/>
      <c r="CK161" s="93"/>
      <c r="CL161" s="93"/>
      <c r="CM161" s="93"/>
      <c r="CN161" s="93"/>
      <c r="CO161" s="93"/>
      <c r="CP161" s="93"/>
      <c r="CQ161" s="93"/>
      <c r="CR161" s="93"/>
      <c r="CS161" s="93"/>
      <c r="CT161" s="93"/>
      <c r="CU161" s="93"/>
      <c r="CV161" s="93"/>
      <c r="CW161" s="93"/>
      <c r="CX161" s="93"/>
      <c r="CY161" s="93"/>
      <c r="CZ161" s="93"/>
      <c r="DA161" s="93"/>
      <c r="DB161" s="93"/>
      <c r="DC161" s="93"/>
      <c r="DD161" s="93"/>
      <c r="DE161" s="93"/>
      <c r="DF161" s="93"/>
      <c r="DG161" s="93"/>
      <c r="DH161" s="93"/>
      <c r="DI161" s="93"/>
      <c r="DJ161" s="93"/>
      <c r="DK161" s="93"/>
      <c r="DL161" s="93"/>
      <c r="DM161" s="93"/>
      <c r="DN161" s="93"/>
    </row>
    <row r="162">
      <c r="A162" s="93"/>
      <c r="B162" s="93"/>
      <c r="C162" s="93"/>
      <c r="D162" s="93"/>
      <c r="E162" s="8"/>
      <c r="F162" s="8"/>
      <c r="G162" s="8"/>
      <c r="H162" s="8"/>
      <c r="I162" s="8"/>
      <c r="J162" s="8"/>
      <c r="K162" s="8"/>
      <c r="L162" s="8"/>
      <c r="M162" s="8"/>
      <c r="N162" s="8"/>
      <c r="O162" s="8"/>
      <c r="P162" s="8"/>
      <c r="Q162" s="8"/>
      <c r="R162" s="8"/>
      <c r="S162" s="8"/>
      <c r="T162" s="8"/>
      <c r="U162" s="8"/>
      <c r="V162" s="8"/>
      <c r="W162" s="8"/>
      <c r="X162" s="1"/>
      <c r="Y162" s="1"/>
      <c r="Z162" s="1"/>
      <c r="AA162" s="1"/>
      <c r="AB162" s="1" t="str">
        <f>(1/'Attack Calculator'!Y6)</f>
        <v>#NAME?</v>
      </c>
      <c r="AC162" s="1"/>
      <c r="AD162" s="1"/>
      <c r="AE162" s="1"/>
      <c r="AF162" s="1"/>
      <c r="AG162" s="1"/>
      <c r="AH162" s="1"/>
      <c r="AI162" s="1"/>
      <c r="AJ162" s="1"/>
      <c r="AK162" s="1" t="str">
        <f>1/'Attack Calculator'!AG6</f>
        <v>#NAME?</v>
      </c>
      <c r="AL162" s="1"/>
      <c r="AM162" s="1"/>
      <c r="AN162" s="1"/>
      <c r="AO162" s="1"/>
      <c r="AP162" s="1"/>
      <c r="AQ162" s="1"/>
      <c r="AR162" s="1"/>
      <c r="AS162" s="1"/>
      <c r="AT162" s="1"/>
      <c r="AU162" s="1"/>
      <c r="AV162" s="1"/>
      <c r="AW162" s="1"/>
      <c r="AX162" s="1"/>
      <c r="AY162" s="1"/>
      <c r="AZ162" s="1"/>
      <c r="BA162" s="1"/>
      <c r="BB162" s="1"/>
      <c r="BC162" s="8"/>
      <c r="BD162" s="8"/>
      <c r="BE162" s="8"/>
      <c r="BF162" s="8"/>
      <c r="BG162" s="8"/>
      <c r="BH162" s="8"/>
      <c r="BI162" s="8"/>
      <c r="BJ162" s="8"/>
      <c r="BK162" s="8"/>
      <c r="BL162" s="8"/>
      <c r="BM162" s="8"/>
      <c r="BN162" s="93"/>
      <c r="BO162" s="93"/>
      <c r="BP162" s="93"/>
      <c r="BQ162" s="93"/>
      <c r="BR162" s="93"/>
      <c r="BS162" s="93"/>
      <c r="BT162" s="93"/>
      <c r="BU162" s="93"/>
      <c r="BV162" s="93"/>
      <c r="BW162" s="93"/>
      <c r="BX162" s="93"/>
      <c r="BY162" s="93"/>
      <c r="BZ162" s="93"/>
      <c r="CA162" s="93"/>
      <c r="CB162" s="93"/>
      <c r="CC162" s="93"/>
      <c r="CD162" s="93"/>
      <c r="CE162" s="93"/>
      <c r="CF162" s="93"/>
      <c r="CG162" s="93"/>
      <c r="CH162" s="93"/>
      <c r="CI162" s="93"/>
      <c r="CJ162" s="93"/>
      <c r="CK162" s="93"/>
      <c r="CL162" s="93"/>
      <c r="CM162" s="93"/>
      <c r="CN162" s="93"/>
      <c r="CO162" s="93"/>
      <c r="CP162" s="93"/>
      <c r="CQ162" s="93"/>
      <c r="CR162" s="93"/>
      <c r="CS162" s="93"/>
      <c r="CT162" s="93"/>
      <c r="CU162" s="93"/>
      <c r="CV162" s="93"/>
      <c r="CW162" s="93"/>
      <c r="CX162" s="93"/>
      <c r="CY162" s="93"/>
      <c r="CZ162" s="93"/>
      <c r="DA162" s="93"/>
      <c r="DB162" s="93"/>
      <c r="DC162" s="93"/>
      <c r="DD162" s="93"/>
      <c r="DE162" s="93"/>
      <c r="DF162" s="93"/>
      <c r="DG162" s="93"/>
      <c r="DH162" s="93"/>
      <c r="DI162" s="93"/>
      <c r="DJ162" s="93"/>
      <c r="DK162" s="93"/>
      <c r="DL162" s="93"/>
      <c r="DM162" s="93"/>
      <c r="DN162" s="93"/>
    </row>
    <row r="163">
      <c r="A163" s="93"/>
      <c r="B163" s="93"/>
      <c r="C163" s="93"/>
      <c r="D163" s="93"/>
      <c r="E163" s="8"/>
      <c r="F163" s="8"/>
      <c r="G163" s="8"/>
      <c r="H163" s="8"/>
      <c r="I163" s="8"/>
      <c r="J163" s="8"/>
      <c r="K163" s="8"/>
      <c r="L163" s="8"/>
      <c r="M163" s="8"/>
      <c r="N163" s="8"/>
      <c r="O163" s="8"/>
      <c r="P163" s="8"/>
      <c r="Q163" s="8"/>
      <c r="R163" s="8"/>
      <c r="S163" s="8"/>
      <c r="T163" s="8"/>
      <c r="U163" s="8"/>
      <c r="V163" s="8"/>
      <c r="W163" s="8"/>
      <c r="X163" s="1"/>
      <c r="Y163" s="1"/>
      <c r="Z163" s="1"/>
      <c r="AA163" s="1" t="str">
        <f>CEILING(Y160+AB162*10,1)</f>
        <v>#NAME?</v>
      </c>
      <c r="AC163" s="1"/>
      <c r="AD163" s="1"/>
      <c r="AE163" s="1"/>
      <c r="AF163" s="1"/>
      <c r="AG163" s="1"/>
      <c r="AH163" s="1"/>
      <c r="AI163" s="1"/>
      <c r="AJ163" s="1" t="str">
        <f>Ceiling(AG160+AK162*10,1)</f>
        <v>#NAME?</v>
      </c>
      <c r="AL163" s="1"/>
      <c r="AM163" s="1"/>
      <c r="AN163" s="1"/>
      <c r="AO163" s="1"/>
      <c r="AP163" s="1"/>
      <c r="AQ163" s="1"/>
      <c r="AR163" s="1"/>
      <c r="AS163" s="1"/>
      <c r="AT163" s="1"/>
      <c r="AU163" s="1"/>
      <c r="AV163" s="1"/>
      <c r="AW163" s="1"/>
      <c r="AX163" s="1"/>
      <c r="AY163" s="1"/>
      <c r="AZ163" s="1"/>
      <c r="BA163" s="1"/>
      <c r="BB163" s="1"/>
      <c r="BC163" s="8"/>
      <c r="BD163" s="8"/>
      <c r="BE163" s="8"/>
      <c r="BF163" s="8"/>
      <c r="BG163" s="8"/>
      <c r="BH163" s="8"/>
      <c r="BI163" s="8"/>
      <c r="BJ163" s="8"/>
      <c r="BK163" s="8"/>
      <c r="BL163" s="8"/>
      <c r="BM163" s="8"/>
      <c r="BN163" s="93"/>
      <c r="BO163" s="93"/>
      <c r="BP163" s="93"/>
      <c r="BQ163" s="93"/>
      <c r="BR163" s="93"/>
      <c r="BS163" s="93"/>
      <c r="BT163" s="93"/>
      <c r="BU163" s="93"/>
      <c r="BV163" s="93"/>
      <c r="BW163" s="93"/>
      <c r="BX163" s="93"/>
      <c r="BY163" s="93"/>
      <c r="BZ163" s="93"/>
      <c r="CA163" s="93"/>
      <c r="CB163" s="93"/>
      <c r="CC163" s="93"/>
      <c r="CD163" s="93"/>
      <c r="CE163" s="93"/>
      <c r="CF163" s="93"/>
      <c r="CG163" s="93"/>
      <c r="CH163" s="93"/>
      <c r="CI163" s="93"/>
      <c r="CJ163" s="93"/>
      <c r="CK163" s="93"/>
      <c r="CL163" s="93"/>
      <c r="CM163" s="93"/>
      <c r="CN163" s="93"/>
      <c r="CO163" s="93"/>
      <c r="CP163" s="93"/>
      <c r="CQ163" s="93"/>
      <c r="CR163" s="93"/>
      <c r="CS163" s="93"/>
      <c r="CT163" s="93"/>
      <c r="CU163" s="93"/>
      <c r="CV163" s="93"/>
      <c r="CW163" s="93"/>
      <c r="CX163" s="93"/>
      <c r="CY163" s="93"/>
      <c r="CZ163" s="93"/>
      <c r="DA163" s="93"/>
      <c r="DB163" s="93"/>
      <c r="DC163" s="93"/>
      <c r="DD163" s="93"/>
      <c r="DE163" s="93"/>
      <c r="DF163" s="93"/>
      <c r="DG163" s="93"/>
      <c r="DH163" s="93"/>
      <c r="DI163" s="93"/>
      <c r="DJ163" s="93"/>
      <c r="DK163" s="93"/>
      <c r="DL163" s="93"/>
      <c r="DM163" s="93"/>
      <c r="DN163" s="93"/>
    </row>
    <row r="164">
      <c r="A164" s="93"/>
      <c r="B164" s="93"/>
      <c r="C164" s="93"/>
      <c r="D164" s="93"/>
      <c r="E164" s="8"/>
      <c r="F164" s="8"/>
      <c r="G164" s="8"/>
      <c r="H164" s="8"/>
      <c r="I164" s="8"/>
      <c r="J164" s="8"/>
      <c r="K164" s="8"/>
      <c r="L164" s="8"/>
      <c r="M164" s="8"/>
      <c r="N164" s="8"/>
      <c r="O164" s="8"/>
      <c r="P164" s="8"/>
      <c r="Q164" s="8"/>
      <c r="R164" s="8"/>
      <c r="S164" s="8"/>
      <c r="T164" s="8"/>
      <c r="U164" s="8"/>
      <c r="V164" s="8"/>
      <c r="W164" s="8"/>
      <c r="X164" s="1"/>
      <c r="Y164" s="1"/>
      <c r="Z164" s="1"/>
      <c r="AA164" s="1" t="str">
        <f>CEILING(Y160+AB162*5,1)</f>
        <v>#NAME?</v>
      </c>
      <c r="AC164" s="1"/>
      <c r="AD164" s="1"/>
      <c r="AE164" s="1"/>
      <c r="AF164" s="1"/>
      <c r="AG164" s="1"/>
      <c r="AH164" s="1"/>
      <c r="AI164" s="1"/>
      <c r="AJ164" s="1"/>
      <c r="AK164" s="1" t="str">
        <f>Ceiling(AG160+AK162*5,1)</f>
        <v>#NAME?</v>
      </c>
      <c r="AL164" s="1"/>
      <c r="AM164" s="1"/>
      <c r="AN164" s="1"/>
      <c r="AO164" s="1"/>
      <c r="AP164" s="1"/>
      <c r="AQ164" s="1"/>
      <c r="AR164" s="1"/>
      <c r="AS164" s="1"/>
      <c r="AT164" s="1"/>
      <c r="AU164" s="1"/>
      <c r="AV164" s="1"/>
      <c r="AW164" s="1"/>
      <c r="AX164" s="1"/>
      <c r="AY164" s="1"/>
      <c r="AZ164" s="1"/>
      <c r="BA164" s="1"/>
      <c r="BB164" s="1"/>
      <c r="BC164" s="1"/>
      <c r="BD164" s="8"/>
      <c r="BE164" s="8"/>
      <c r="BF164" s="8"/>
      <c r="BG164" s="8"/>
      <c r="BH164" s="8"/>
      <c r="BI164" s="8"/>
      <c r="BJ164" s="8"/>
      <c r="BK164" s="8"/>
      <c r="BL164" s="8"/>
      <c r="BM164" s="8"/>
      <c r="BN164" s="93"/>
      <c r="BO164" s="93"/>
      <c r="BP164" s="93"/>
      <c r="BQ164" s="93"/>
      <c r="BR164" s="93"/>
      <c r="BS164" s="93"/>
      <c r="BT164" s="93"/>
      <c r="BU164" s="93"/>
      <c r="BV164" s="93"/>
      <c r="BW164" s="93"/>
      <c r="BX164" s="93"/>
      <c r="BY164" s="93"/>
      <c r="BZ164" s="93"/>
      <c r="CA164" s="93"/>
      <c r="CB164" s="93"/>
      <c r="CC164" s="93"/>
      <c r="CD164" s="93"/>
      <c r="CE164" s="93"/>
      <c r="CF164" s="93"/>
      <c r="CG164" s="93"/>
      <c r="CH164" s="93"/>
      <c r="CI164" s="93"/>
      <c r="CJ164" s="93"/>
      <c r="CK164" s="93"/>
      <c r="CL164" s="93"/>
      <c r="CM164" s="93"/>
      <c r="CN164" s="93"/>
      <c r="CO164" s="93"/>
      <c r="CP164" s="93"/>
      <c r="CQ164" s="93"/>
      <c r="CR164" s="93"/>
      <c r="CS164" s="93"/>
      <c r="CT164" s="93"/>
      <c r="CU164" s="93"/>
      <c r="CV164" s="93"/>
      <c r="CW164" s="93"/>
      <c r="CX164" s="93"/>
      <c r="CY164" s="93"/>
      <c r="CZ164" s="93"/>
      <c r="DA164" s="93"/>
      <c r="DB164" s="93"/>
      <c r="DC164" s="93"/>
      <c r="DD164" s="93"/>
      <c r="DE164" s="93"/>
      <c r="DF164" s="93"/>
      <c r="DG164" s="93"/>
      <c r="DH164" s="93"/>
      <c r="DI164" s="93"/>
      <c r="DJ164" s="93"/>
      <c r="DK164" s="93"/>
      <c r="DL164" s="93"/>
      <c r="DM164" s="93"/>
      <c r="DN164" s="93"/>
    </row>
    <row r="165">
      <c r="A165" s="93"/>
      <c r="B165" s="93"/>
      <c r="C165" s="93"/>
      <c r="D165" s="93"/>
      <c r="E165" s="8"/>
      <c r="F165" s="8"/>
      <c r="G165" s="8"/>
      <c r="H165" s="8"/>
      <c r="I165" s="8"/>
      <c r="J165" s="8"/>
      <c r="K165" s="8"/>
      <c r="L165" s="8"/>
      <c r="M165" s="8"/>
      <c r="N165" s="8"/>
      <c r="O165" s="8"/>
      <c r="P165" s="8"/>
      <c r="Q165" s="8"/>
      <c r="R165" s="8"/>
      <c r="S165" s="8"/>
      <c r="T165" s="8"/>
      <c r="U165" s="8"/>
      <c r="V165" s="8"/>
      <c r="W165" s="8"/>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8"/>
      <c r="BE165" s="8"/>
      <c r="BF165" s="8"/>
      <c r="BG165" s="8"/>
      <c r="BH165" s="8"/>
      <c r="BI165" s="8"/>
      <c r="BJ165" s="8"/>
      <c r="BK165" s="8"/>
      <c r="BL165" s="8"/>
      <c r="BM165" s="8"/>
      <c r="BN165" s="93"/>
      <c r="BO165" s="93"/>
      <c r="BP165" s="93"/>
      <c r="BQ165" s="93"/>
      <c r="BR165" s="93"/>
      <c r="BS165" s="93"/>
      <c r="BT165" s="93"/>
      <c r="BU165" s="93"/>
      <c r="BV165" s="93"/>
      <c r="BW165" s="93"/>
      <c r="BX165" s="93"/>
      <c r="BY165" s="93"/>
      <c r="BZ165" s="93"/>
      <c r="CA165" s="93"/>
      <c r="CB165" s="93"/>
      <c r="CC165" s="93"/>
      <c r="CD165" s="93"/>
      <c r="CE165" s="93"/>
      <c r="CF165" s="93"/>
      <c r="CG165" s="93"/>
      <c r="CH165" s="93"/>
      <c r="CI165" s="93"/>
      <c r="CJ165" s="93"/>
      <c r="CK165" s="93"/>
      <c r="CL165" s="93"/>
      <c r="CM165" s="93"/>
      <c r="CN165" s="93"/>
      <c r="CO165" s="93"/>
      <c r="CP165" s="93"/>
      <c r="CQ165" s="93"/>
      <c r="CR165" s="93"/>
      <c r="CS165" s="93"/>
      <c r="CT165" s="93"/>
      <c r="CU165" s="93"/>
      <c r="CV165" s="93"/>
      <c r="CW165" s="93"/>
      <c r="CX165" s="93"/>
      <c r="CY165" s="93"/>
      <c r="CZ165" s="93"/>
      <c r="DA165" s="93"/>
      <c r="DB165" s="93"/>
      <c r="DC165" s="93"/>
      <c r="DD165" s="93"/>
      <c r="DE165" s="93"/>
      <c r="DF165" s="93"/>
      <c r="DG165" s="93"/>
      <c r="DH165" s="93"/>
      <c r="DI165" s="93"/>
      <c r="DJ165" s="93"/>
      <c r="DK165" s="93"/>
      <c r="DL165" s="93"/>
      <c r="DM165" s="93"/>
      <c r="DN165" s="93"/>
    </row>
    <row r="166">
      <c r="A166" s="93"/>
      <c r="B166" s="93"/>
      <c r="C166" s="93"/>
      <c r="D166" s="93"/>
      <c r="E166" s="8"/>
      <c r="F166" s="8"/>
      <c r="G166" s="8"/>
      <c r="H166" s="8"/>
      <c r="I166" s="8"/>
      <c r="J166" s="8"/>
      <c r="K166" s="8"/>
      <c r="L166" s="8"/>
      <c r="M166" s="8"/>
      <c r="N166" s="8"/>
      <c r="O166" s="8"/>
      <c r="P166" s="8"/>
      <c r="Q166" s="8"/>
      <c r="R166" s="8"/>
      <c r="S166" s="8"/>
      <c r="T166" s="8"/>
      <c r="U166" s="8"/>
      <c r="V166" s="8"/>
      <c r="W166" s="8"/>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8"/>
      <c r="BE166" s="8"/>
      <c r="BF166" s="8"/>
      <c r="BG166" s="8"/>
      <c r="BH166" s="8"/>
      <c r="BI166" s="8"/>
      <c r="BJ166" s="8"/>
      <c r="BK166" s="8"/>
      <c r="BL166" s="8"/>
      <c r="BM166" s="8"/>
      <c r="BN166" s="93"/>
      <c r="BO166" s="93"/>
      <c r="BP166" s="93"/>
      <c r="BQ166" s="93"/>
      <c r="BR166" s="93"/>
      <c r="BS166" s="93"/>
      <c r="BT166" s="93"/>
      <c r="BU166" s="93"/>
      <c r="BV166" s="93"/>
      <c r="BW166" s="93"/>
      <c r="BX166" s="93"/>
      <c r="BY166" s="93"/>
      <c r="BZ166" s="93"/>
      <c r="CA166" s="93"/>
      <c r="CB166" s="93"/>
      <c r="CC166" s="93"/>
      <c r="CD166" s="93"/>
      <c r="CE166" s="93"/>
      <c r="CF166" s="93"/>
      <c r="CG166" s="93"/>
      <c r="CH166" s="93"/>
      <c r="CI166" s="93"/>
      <c r="CJ166" s="93"/>
      <c r="CK166" s="93"/>
      <c r="CL166" s="93"/>
      <c r="CM166" s="93"/>
      <c r="CN166" s="93"/>
      <c r="CO166" s="93"/>
      <c r="CP166" s="93"/>
      <c r="CQ166" s="93"/>
      <c r="CR166" s="93"/>
      <c r="CS166" s="93"/>
      <c r="CT166" s="93"/>
      <c r="CU166" s="93"/>
      <c r="CV166" s="93"/>
      <c r="CW166" s="93"/>
      <c r="CX166" s="93"/>
      <c r="CY166" s="93"/>
      <c r="CZ166" s="93"/>
      <c r="DA166" s="93"/>
      <c r="DB166" s="93"/>
      <c r="DC166" s="93"/>
      <c r="DD166" s="93"/>
      <c r="DE166" s="93"/>
      <c r="DF166" s="93"/>
      <c r="DG166" s="93"/>
      <c r="DH166" s="93"/>
      <c r="DI166" s="93"/>
      <c r="DJ166" s="93"/>
      <c r="DK166" s="93"/>
      <c r="DL166" s="93"/>
      <c r="DM166" s="93"/>
      <c r="DN166" s="93"/>
    </row>
    <row r="167">
      <c r="A167" s="93"/>
      <c r="B167" s="93"/>
      <c r="C167" s="93"/>
      <c r="D167" s="93"/>
      <c r="E167" s="8"/>
      <c r="F167" s="8"/>
      <c r="G167" s="8"/>
      <c r="H167" s="8"/>
      <c r="I167" s="8"/>
      <c r="J167" s="8"/>
      <c r="K167" s="8"/>
      <c r="L167" s="8"/>
      <c r="M167" s="8"/>
      <c r="N167" s="8"/>
      <c r="O167" s="8"/>
      <c r="P167" s="8"/>
      <c r="Q167" s="8"/>
      <c r="R167" s="8"/>
      <c r="S167" s="8"/>
      <c r="T167" s="8"/>
      <c r="U167" s="8"/>
      <c r="V167" s="8"/>
      <c r="W167" s="8"/>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8"/>
      <c r="BE167" s="8"/>
      <c r="BF167" s="8"/>
      <c r="BG167" s="8"/>
      <c r="BH167" s="8"/>
      <c r="BI167" s="8"/>
      <c r="BJ167" s="8"/>
      <c r="BK167" s="8"/>
      <c r="BL167" s="8"/>
      <c r="BM167" s="8"/>
      <c r="BN167" s="93"/>
      <c r="BO167" s="93"/>
      <c r="BP167" s="93"/>
      <c r="BQ167" s="93"/>
      <c r="BR167" s="93"/>
      <c r="BS167" s="93"/>
      <c r="BT167" s="93"/>
      <c r="BU167" s="93"/>
      <c r="BV167" s="93"/>
      <c r="BW167" s="93"/>
      <c r="BX167" s="93"/>
      <c r="BY167" s="93"/>
      <c r="BZ167" s="93"/>
      <c r="CA167" s="93"/>
      <c r="CB167" s="93"/>
      <c r="CC167" s="93"/>
      <c r="CD167" s="93"/>
      <c r="CE167" s="93"/>
      <c r="CF167" s="93"/>
      <c r="CG167" s="93"/>
      <c r="CH167" s="93"/>
      <c r="CI167" s="93"/>
      <c r="CJ167" s="93"/>
      <c r="CK167" s="93"/>
      <c r="CL167" s="93"/>
      <c r="CM167" s="93"/>
      <c r="CN167" s="93"/>
      <c r="CO167" s="93"/>
      <c r="CP167" s="93"/>
      <c r="CQ167" s="93"/>
      <c r="CR167" s="93"/>
      <c r="CS167" s="93"/>
      <c r="CT167" s="93"/>
      <c r="CU167" s="93"/>
      <c r="CV167" s="93"/>
      <c r="CW167" s="93"/>
      <c r="CX167" s="93"/>
      <c r="CY167" s="93"/>
      <c r="CZ167" s="93"/>
      <c r="DA167" s="93"/>
      <c r="DB167" s="93"/>
      <c r="DC167" s="93"/>
      <c r="DD167" s="93"/>
      <c r="DE167" s="93"/>
      <c r="DF167" s="93"/>
      <c r="DG167" s="93"/>
      <c r="DH167" s="93"/>
      <c r="DI167" s="93"/>
      <c r="DJ167" s="93"/>
      <c r="DK167" s="93"/>
      <c r="DL167" s="93"/>
      <c r="DM167" s="93"/>
      <c r="DN167" s="93"/>
    </row>
    <row r="168">
      <c r="A168" s="93"/>
      <c r="B168" s="93"/>
      <c r="C168" s="93"/>
      <c r="D168" s="93"/>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1"/>
      <c r="AH168" s="1"/>
      <c r="AI168" s="1"/>
      <c r="AJ168" s="1"/>
      <c r="AK168" s="1"/>
      <c r="AL168" s="1"/>
      <c r="AM168" s="1"/>
      <c r="AN168" s="1"/>
      <c r="AO168" s="1"/>
      <c r="AP168" s="1"/>
      <c r="AQ168" s="1"/>
      <c r="AR168" s="1"/>
      <c r="AS168" s="1"/>
      <c r="AT168" s="1"/>
      <c r="AU168" s="1"/>
      <c r="AV168" s="1"/>
      <c r="AW168" s="1"/>
      <c r="AX168" s="1"/>
      <c r="AY168" s="1"/>
      <c r="AZ168" s="1"/>
      <c r="BA168" s="1"/>
      <c r="BB168" s="1"/>
      <c r="BC168" s="8"/>
      <c r="BD168" s="8"/>
      <c r="BE168" s="8"/>
      <c r="BF168" s="8"/>
      <c r="BG168" s="8"/>
      <c r="BH168" s="8"/>
      <c r="BI168" s="8"/>
      <c r="BJ168" s="8"/>
      <c r="BK168" s="8"/>
      <c r="BL168" s="8"/>
      <c r="BM168" s="8"/>
      <c r="BN168" s="93"/>
      <c r="BO168" s="93"/>
      <c r="BP168" s="93"/>
      <c r="BQ168" s="93"/>
      <c r="BR168" s="93"/>
      <c r="BS168" s="93"/>
      <c r="BT168" s="93"/>
      <c r="BU168" s="93"/>
      <c r="BV168" s="93"/>
      <c r="BW168" s="93"/>
      <c r="BX168" s="93"/>
      <c r="BY168" s="93"/>
      <c r="BZ168" s="93"/>
      <c r="CA168" s="93"/>
      <c r="CB168" s="93"/>
      <c r="CC168" s="93"/>
      <c r="CD168" s="93"/>
      <c r="CE168" s="93"/>
      <c r="CF168" s="93"/>
      <c r="CG168" s="93"/>
      <c r="CH168" s="93"/>
      <c r="CI168" s="93"/>
      <c r="CJ168" s="93"/>
      <c r="CK168" s="93"/>
      <c r="CL168" s="93"/>
      <c r="CM168" s="93"/>
      <c r="CN168" s="93"/>
      <c r="CO168" s="93"/>
      <c r="CP168" s="93"/>
      <c r="CQ168" s="93"/>
      <c r="CR168" s="93"/>
      <c r="CS168" s="93"/>
      <c r="CT168" s="93"/>
      <c r="CU168" s="93"/>
      <c r="CV168" s="93"/>
      <c r="CW168" s="93"/>
      <c r="CX168" s="93"/>
      <c r="CY168" s="93"/>
      <c r="CZ168" s="93"/>
      <c r="DA168" s="93"/>
      <c r="DB168" s="93"/>
      <c r="DC168" s="93"/>
      <c r="DD168" s="93"/>
      <c r="DE168" s="93"/>
      <c r="DF168" s="93"/>
      <c r="DG168" s="93"/>
      <c r="DH168" s="93"/>
      <c r="DI168" s="93"/>
      <c r="DJ168" s="93"/>
      <c r="DK168" s="93"/>
      <c r="DL168" s="93"/>
      <c r="DM168" s="93"/>
      <c r="DN168" s="93"/>
    </row>
    <row r="169">
      <c r="A169" s="93"/>
      <c r="B169" s="93"/>
      <c r="C169" s="93"/>
      <c r="D169" s="93"/>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1"/>
      <c r="AH169" s="1"/>
      <c r="AI169" s="1"/>
      <c r="AJ169" s="1"/>
      <c r="AK169" s="1"/>
      <c r="AL169" s="1"/>
      <c r="AM169" s="1"/>
      <c r="AN169" s="1"/>
      <c r="AO169" s="1"/>
      <c r="AP169" s="1"/>
      <c r="AQ169" s="1"/>
      <c r="AR169" s="1"/>
      <c r="AS169" s="1"/>
      <c r="AT169" s="1"/>
      <c r="AU169" s="1"/>
      <c r="AV169" s="1"/>
      <c r="AW169" s="1"/>
      <c r="AX169" s="1"/>
      <c r="AY169" s="1"/>
      <c r="AZ169" s="1"/>
      <c r="BA169" s="1"/>
      <c r="BB169" s="1"/>
      <c r="BC169" s="8"/>
      <c r="BD169" s="8"/>
      <c r="BE169" s="8"/>
      <c r="BF169" s="8"/>
      <c r="BG169" s="8"/>
      <c r="BH169" s="8"/>
      <c r="BI169" s="8"/>
      <c r="BJ169" s="8"/>
      <c r="BK169" s="8"/>
      <c r="BL169" s="8"/>
      <c r="BM169" s="8"/>
      <c r="BN169" s="93"/>
      <c r="BO169" s="93"/>
      <c r="BP169" s="93"/>
      <c r="BQ169" s="93"/>
      <c r="BR169" s="93"/>
      <c r="BS169" s="93"/>
      <c r="BT169" s="93"/>
      <c r="BU169" s="93"/>
      <c r="BV169" s="93"/>
      <c r="BW169" s="93"/>
      <c r="BX169" s="93"/>
      <c r="BY169" s="93"/>
      <c r="BZ169" s="93"/>
      <c r="CA169" s="93"/>
      <c r="CB169" s="93"/>
      <c r="CC169" s="93"/>
      <c r="CD169" s="93"/>
      <c r="CE169" s="93"/>
      <c r="CF169" s="93"/>
      <c r="CG169" s="93"/>
      <c r="CH169" s="93"/>
      <c r="CI169" s="93"/>
      <c r="CJ169" s="93"/>
      <c r="CK169" s="93"/>
      <c r="CL169" s="93"/>
      <c r="CM169" s="93"/>
      <c r="CN169" s="93"/>
      <c r="CO169" s="93"/>
      <c r="CP169" s="93"/>
      <c r="CQ169" s="93"/>
      <c r="CR169" s="93"/>
      <c r="CS169" s="93"/>
      <c r="CT169" s="93"/>
      <c r="CU169" s="93"/>
      <c r="CV169" s="93"/>
      <c r="CW169" s="93"/>
      <c r="CX169" s="93"/>
      <c r="CY169" s="93"/>
      <c r="CZ169" s="93"/>
      <c r="DA169" s="93"/>
      <c r="DB169" s="93"/>
      <c r="DC169" s="93"/>
      <c r="DD169" s="93"/>
      <c r="DE169" s="93"/>
      <c r="DF169" s="93"/>
      <c r="DG169" s="93"/>
      <c r="DH169" s="93"/>
      <c r="DI169" s="93"/>
      <c r="DJ169" s="93"/>
      <c r="DK169" s="93"/>
      <c r="DL169" s="93"/>
      <c r="DM169" s="93"/>
      <c r="DN169" s="93"/>
    </row>
    <row r="170">
      <c r="A170" s="93"/>
      <c r="B170" s="93"/>
      <c r="C170" s="93"/>
      <c r="D170" s="93"/>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1"/>
      <c r="AH170" s="1"/>
      <c r="AI170" s="1"/>
      <c r="AJ170" s="1"/>
      <c r="AK170" s="1"/>
      <c r="AL170" s="1"/>
      <c r="AM170" s="1"/>
      <c r="AN170" s="1"/>
      <c r="AO170" s="1"/>
      <c r="AP170" s="1"/>
      <c r="AQ170" s="1"/>
      <c r="AR170" s="1"/>
      <c r="AS170" s="1"/>
      <c r="AT170" s="1"/>
      <c r="AU170" s="1"/>
      <c r="AV170" s="1"/>
      <c r="AW170" s="1"/>
      <c r="AX170" s="1"/>
      <c r="AY170" s="1"/>
      <c r="AZ170" s="1"/>
      <c r="BA170" s="1"/>
      <c r="BB170" s="1"/>
      <c r="BC170" s="8"/>
      <c r="BD170" s="8"/>
      <c r="BE170" s="8"/>
      <c r="BF170" s="8"/>
      <c r="BG170" s="8"/>
      <c r="BH170" s="8"/>
      <c r="BI170" s="8"/>
      <c r="BJ170" s="8"/>
      <c r="BK170" s="8"/>
      <c r="BL170" s="8"/>
      <c r="BM170" s="8"/>
      <c r="BN170" s="93"/>
      <c r="BO170" s="93"/>
      <c r="BP170" s="93"/>
      <c r="BQ170" s="93"/>
      <c r="BR170" s="93"/>
      <c r="BS170" s="93"/>
      <c r="BT170" s="93"/>
      <c r="BU170" s="93"/>
      <c r="BV170" s="93"/>
      <c r="BW170" s="93"/>
      <c r="BX170" s="93"/>
      <c r="BY170" s="93"/>
      <c r="BZ170" s="93"/>
      <c r="CA170" s="93"/>
      <c r="CB170" s="93"/>
      <c r="CC170" s="93"/>
      <c r="CD170" s="93"/>
      <c r="CE170" s="93"/>
      <c r="CF170" s="93"/>
      <c r="CG170" s="93"/>
      <c r="CH170" s="93"/>
      <c r="CI170" s="93"/>
      <c r="CJ170" s="93"/>
      <c r="CK170" s="93"/>
      <c r="CL170" s="93"/>
      <c r="CM170" s="93"/>
      <c r="CN170" s="93"/>
      <c r="CO170" s="93"/>
      <c r="CP170" s="93"/>
      <c r="CQ170" s="93"/>
      <c r="CR170" s="93"/>
      <c r="CS170" s="93"/>
      <c r="CT170" s="93"/>
      <c r="CU170" s="93"/>
      <c r="CV170" s="93"/>
      <c r="CW170" s="93"/>
      <c r="CX170" s="93"/>
      <c r="CY170" s="93"/>
      <c r="CZ170" s="93"/>
      <c r="DA170" s="93"/>
      <c r="DB170" s="93"/>
      <c r="DC170" s="93"/>
      <c r="DD170" s="93"/>
      <c r="DE170" s="93"/>
      <c r="DF170" s="93"/>
      <c r="DG170" s="93"/>
      <c r="DH170" s="93"/>
      <c r="DI170" s="93"/>
      <c r="DJ170" s="93"/>
      <c r="DK170" s="93"/>
      <c r="DL170" s="93"/>
      <c r="DM170" s="93"/>
      <c r="DN170" s="93"/>
    </row>
    <row r="171">
      <c r="A171" s="93"/>
      <c r="B171" s="93"/>
      <c r="C171" s="93"/>
      <c r="D171" s="93"/>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c r="BK171" s="8"/>
      <c r="BL171" s="8"/>
      <c r="BM171" s="8"/>
      <c r="BN171" s="93"/>
      <c r="BO171" s="93"/>
      <c r="BP171" s="93"/>
      <c r="BQ171" s="93"/>
      <c r="BR171" s="93"/>
      <c r="BS171" s="93"/>
      <c r="BT171" s="93"/>
      <c r="BU171" s="93"/>
      <c r="BV171" s="93"/>
      <c r="BW171" s="93"/>
      <c r="BX171" s="93"/>
      <c r="BY171" s="93"/>
      <c r="BZ171" s="93"/>
      <c r="CA171" s="93"/>
      <c r="CB171" s="93"/>
      <c r="CC171" s="93"/>
      <c r="CD171" s="93"/>
      <c r="CE171" s="93"/>
      <c r="CF171" s="93"/>
      <c r="CG171" s="93"/>
      <c r="CH171" s="93"/>
      <c r="CI171" s="93"/>
      <c r="CJ171" s="93"/>
      <c r="CK171" s="93"/>
      <c r="CL171" s="93"/>
      <c r="CM171" s="93"/>
      <c r="CN171" s="93"/>
      <c r="CO171" s="93"/>
      <c r="CP171" s="93"/>
      <c r="CQ171" s="93"/>
      <c r="CR171" s="93"/>
      <c r="CS171" s="93"/>
      <c r="CT171" s="93"/>
      <c r="CU171" s="93"/>
      <c r="CV171" s="93"/>
      <c r="CW171" s="93"/>
      <c r="CX171" s="93"/>
      <c r="CY171" s="93"/>
      <c r="CZ171" s="93"/>
      <c r="DA171" s="93"/>
      <c r="DB171" s="93"/>
      <c r="DC171" s="93"/>
      <c r="DD171" s="93"/>
      <c r="DE171" s="93"/>
      <c r="DF171" s="93"/>
      <c r="DG171" s="93"/>
      <c r="DH171" s="93"/>
      <c r="DI171" s="93"/>
      <c r="DJ171" s="93"/>
      <c r="DK171" s="93"/>
      <c r="DL171" s="93"/>
      <c r="DM171" s="93"/>
      <c r="DN171" s="93"/>
    </row>
    <row r="172">
      <c r="A172" s="93"/>
      <c r="B172" s="93"/>
      <c r="C172" s="93"/>
      <c r="D172" s="93"/>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c r="BK172" s="8"/>
      <c r="BL172" s="8"/>
      <c r="BM172" s="8"/>
      <c r="BN172" s="93"/>
      <c r="BO172" s="93"/>
      <c r="BP172" s="93"/>
      <c r="BQ172" s="93"/>
      <c r="BR172" s="93"/>
      <c r="BS172" s="93"/>
      <c r="BT172" s="93"/>
      <c r="BU172" s="93"/>
      <c r="BV172" s="93"/>
      <c r="BW172" s="93"/>
      <c r="BX172" s="93"/>
      <c r="BY172" s="93"/>
      <c r="BZ172" s="93"/>
      <c r="CA172" s="93"/>
      <c r="CB172" s="93"/>
      <c r="CC172" s="93"/>
      <c r="CD172" s="93"/>
      <c r="CE172" s="93"/>
      <c r="CF172" s="93"/>
      <c r="CG172" s="93"/>
      <c r="CH172" s="93"/>
      <c r="CI172" s="93"/>
      <c r="CJ172" s="93"/>
      <c r="CK172" s="93"/>
      <c r="CL172" s="93"/>
      <c r="CM172" s="93"/>
      <c r="CN172" s="93"/>
      <c r="CO172" s="93"/>
      <c r="CP172" s="93"/>
      <c r="CQ172" s="93"/>
      <c r="CR172" s="93"/>
      <c r="CS172" s="93"/>
      <c r="CT172" s="93"/>
      <c r="CU172" s="93"/>
      <c r="CV172" s="93"/>
      <c r="CW172" s="93"/>
      <c r="CX172" s="93"/>
      <c r="CY172" s="93"/>
      <c r="CZ172" s="93"/>
      <c r="DA172" s="93"/>
      <c r="DB172" s="93"/>
      <c r="DC172" s="93"/>
      <c r="DD172" s="93"/>
      <c r="DE172" s="93"/>
      <c r="DF172" s="93"/>
      <c r="DG172" s="93"/>
      <c r="DH172" s="93"/>
      <c r="DI172" s="93"/>
      <c r="DJ172" s="93"/>
      <c r="DK172" s="93"/>
      <c r="DL172" s="93"/>
      <c r="DM172" s="93"/>
      <c r="DN172" s="93"/>
    </row>
    <row r="173">
      <c r="A173" s="93"/>
      <c r="B173" s="93"/>
      <c r="C173" s="93"/>
      <c r="D173" s="93"/>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c r="BL173" s="8"/>
      <c r="BM173" s="8"/>
      <c r="BN173" s="93"/>
      <c r="BO173" s="93"/>
      <c r="BP173" s="93"/>
      <c r="BQ173" s="93"/>
      <c r="BR173" s="93"/>
      <c r="BS173" s="93"/>
      <c r="BT173" s="93"/>
      <c r="BU173" s="93"/>
      <c r="BV173" s="93"/>
      <c r="BW173" s="93"/>
      <c r="BX173" s="93"/>
      <c r="BY173" s="93"/>
      <c r="BZ173" s="93"/>
      <c r="CA173" s="93"/>
      <c r="CB173" s="93"/>
      <c r="CC173" s="93"/>
      <c r="CD173" s="93"/>
      <c r="CE173" s="93"/>
      <c r="CF173" s="93"/>
      <c r="CG173" s="93"/>
      <c r="CH173" s="93"/>
      <c r="CI173" s="93"/>
      <c r="CJ173" s="93"/>
      <c r="CK173" s="93"/>
      <c r="CL173" s="93"/>
      <c r="CM173" s="93"/>
      <c r="CN173" s="93"/>
      <c r="CO173" s="93"/>
      <c r="CP173" s="93"/>
      <c r="CQ173" s="93"/>
      <c r="CR173" s="93"/>
      <c r="CS173" s="93"/>
      <c r="CT173" s="93"/>
      <c r="CU173" s="93"/>
      <c r="CV173" s="93"/>
      <c r="CW173" s="93"/>
      <c r="CX173" s="93"/>
      <c r="CY173" s="93"/>
      <c r="CZ173" s="93"/>
      <c r="DA173" s="93"/>
      <c r="DB173" s="93"/>
      <c r="DC173" s="93"/>
      <c r="DD173" s="93"/>
      <c r="DE173" s="93"/>
      <c r="DF173" s="93"/>
      <c r="DG173" s="93"/>
      <c r="DH173" s="93"/>
      <c r="DI173" s="93"/>
      <c r="DJ173" s="93"/>
      <c r="DK173" s="93"/>
      <c r="DL173" s="93"/>
      <c r="DM173" s="93"/>
      <c r="DN173" s="93"/>
    </row>
    <row r="174">
      <c r="A174" s="93"/>
      <c r="B174" s="93"/>
      <c r="C174" s="93"/>
      <c r="D174" s="93"/>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93"/>
      <c r="BO174" s="93"/>
      <c r="BP174" s="93"/>
      <c r="BQ174" s="93"/>
      <c r="BR174" s="93"/>
      <c r="BS174" s="93"/>
      <c r="BT174" s="93"/>
      <c r="BU174" s="93"/>
      <c r="BV174" s="93"/>
      <c r="BW174" s="93"/>
      <c r="BX174" s="93"/>
      <c r="BY174" s="93"/>
      <c r="BZ174" s="93"/>
      <c r="CA174" s="93"/>
      <c r="CB174" s="93"/>
      <c r="CC174" s="93"/>
      <c r="CD174" s="93"/>
      <c r="CE174" s="93"/>
      <c r="CF174" s="93"/>
      <c r="CG174" s="93"/>
      <c r="CH174" s="93"/>
      <c r="CI174" s="93"/>
      <c r="CJ174" s="93"/>
      <c r="CK174" s="93"/>
      <c r="CL174" s="93"/>
      <c r="CM174" s="93"/>
      <c r="CN174" s="93"/>
      <c r="CO174" s="93"/>
      <c r="CP174" s="93"/>
      <c r="CQ174" s="93"/>
      <c r="CR174" s="93"/>
      <c r="CS174" s="93"/>
      <c r="CT174" s="93"/>
      <c r="CU174" s="93"/>
      <c r="CV174" s="93"/>
      <c r="CW174" s="93"/>
      <c r="CX174" s="93"/>
      <c r="CY174" s="93"/>
      <c r="CZ174" s="93"/>
      <c r="DA174" s="93"/>
      <c r="DB174" s="93"/>
      <c r="DC174" s="93"/>
      <c r="DD174" s="93"/>
      <c r="DE174" s="93"/>
      <c r="DF174" s="93"/>
      <c r="DG174" s="93"/>
      <c r="DH174" s="93"/>
      <c r="DI174" s="93"/>
      <c r="DJ174" s="93"/>
      <c r="DK174" s="93"/>
      <c r="DL174" s="93"/>
      <c r="DM174" s="93"/>
      <c r="DN174" s="93"/>
    </row>
    <row r="175">
      <c r="A175" s="93"/>
      <c r="B175" s="93"/>
      <c r="C175" s="93"/>
      <c r="D175" s="93"/>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93"/>
      <c r="BO175" s="93"/>
      <c r="BP175" s="93"/>
      <c r="BQ175" s="93"/>
      <c r="BR175" s="93"/>
      <c r="BS175" s="93"/>
      <c r="BT175" s="93"/>
      <c r="BU175" s="93"/>
      <c r="BV175" s="93"/>
      <c r="BW175" s="93"/>
      <c r="BX175" s="93"/>
      <c r="BY175" s="93"/>
      <c r="BZ175" s="93"/>
      <c r="CA175" s="93"/>
      <c r="CB175" s="93"/>
      <c r="CC175" s="93"/>
      <c r="CD175" s="93"/>
      <c r="CE175" s="93"/>
      <c r="CF175" s="93"/>
      <c r="CG175" s="93"/>
      <c r="CH175" s="93"/>
      <c r="CI175" s="93"/>
      <c r="CJ175" s="93"/>
      <c r="CK175" s="93"/>
      <c r="CL175" s="93"/>
      <c r="CM175" s="93"/>
      <c r="CN175" s="93"/>
      <c r="CO175" s="93"/>
      <c r="CP175" s="93"/>
      <c r="CQ175" s="93"/>
      <c r="CR175" s="93"/>
      <c r="CS175" s="93"/>
      <c r="CT175" s="93"/>
      <c r="CU175" s="93"/>
      <c r="CV175" s="93"/>
      <c r="CW175" s="93"/>
      <c r="CX175" s="93"/>
      <c r="CY175" s="93"/>
      <c r="CZ175" s="93"/>
      <c r="DA175" s="93"/>
      <c r="DB175" s="93"/>
      <c r="DC175" s="93"/>
      <c r="DD175" s="93"/>
      <c r="DE175" s="93"/>
      <c r="DF175" s="93"/>
      <c r="DG175" s="93"/>
      <c r="DH175" s="93"/>
      <c r="DI175" s="93"/>
      <c r="DJ175" s="93"/>
      <c r="DK175" s="93"/>
      <c r="DL175" s="93"/>
      <c r="DM175" s="93"/>
      <c r="DN175" s="93"/>
    </row>
    <row r="176">
      <c r="A176" s="93"/>
      <c r="B176" s="93"/>
      <c r="C176" s="93"/>
      <c r="D176" s="93"/>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93"/>
      <c r="BO176" s="93"/>
      <c r="BP176" s="93"/>
      <c r="BQ176" s="93"/>
      <c r="BR176" s="93"/>
      <c r="BS176" s="93"/>
      <c r="BT176" s="93"/>
      <c r="BU176" s="93"/>
      <c r="BV176" s="93"/>
      <c r="BW176" s="93"/>
      <c r="BX176" s="93"/>
      <c r="BY176" s="93"/>
      <c r="BZ176" s="93"/>
      <c r="CA176" s="93"/>
      <c r="CB176" s="93"/>
      <c r="CC176" s="93"/>
      <c r="CD176" s="93"/>
      <c r="CE176" s="93"/>
      <c r="CF176" s="93"/>
      <c r="CG176" s="93"/>
      <c r="CH176" s="93"/>
      <c r="CI176" s="93"/>
      <c r="CJ176" s="93"/>
      <c r="CK176" s="93"/>
      <c r="CL176" s="93"/>
      <c r="CM176" s="93"/>
      <c r="CN176" s="93"/>
      <c r="CO176" s="93"/>
      <c r="CP176" s="93"/>
      <c r="CQ176" s="93"/>
      <c r="CR176" s="93"/>
      <c r="CS176" s="93"/>
      <c r="CT176" s="93"/>
      <c r="CU176" s="93"/>
      <c r="CV176" s="93"/>
      <c r="CW176" s="93"/>
      <c r="CX176" s="93"/>
      <c r="CY176" s="93"/>
      <c r="CZ176" s="93"/>
      <c r="DA176" s="93"/>
      <c r="DB176" s="93"/>
      <c r="DC176" s="93"/>
      <c r="DD176" s="93"/>
      <c r="DE176" s="93"/>
      <c r="DF176" s="93"/>
      <c r="DG176" s="93"/>
      <c r="DH176" s="93"/>
      <c r="DI176" s="93"/>
      <c r="DJ176" s="93"/>
      <c r="DK176" s="93"/>
      <c r="DL176" s="93"/>
      <c r="DM176" s="93"/>
      <c r="DN176" s="93"/>
    </row>
    <row r="177">
      <c r="A177" s="93"/>
      <c r="B177" s="93"/>
      <c r="C177" s="93"/>
      <c r="D177" s="93"/>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c r="BK177" s="8"/>
      <c r="BL177" s="8"/>
      <c r="BM177" s="8"/>
      <c r="BN177" s="93"/>
      <c r="BO177" s="93"/>
      <c r="BP177" s="93"/>
      <c r="BQ177" s="93"/>
      <c r="BR177" s="93"/>
      <c r="BS177" s="93"/>
      <c r="BT177" s="93"/>
      <c r="BU177" s="93"/>
      <c r="BV177" s="93"/>
      <c r="BW177" s="93"/>
      <c r="BX177" s="93"/>
      <c r="BY177" s="93"/>
      <c r="BZ177" s="93"/>
      <c r="CA177" s="93"/>
      <c r="CB177" s="93"/>
      <c r="CC177" s="93"/>
      <c r="CD177" s="93"/>
      <c r="CE177" s="93"/>
      <c r="CF177" s="93"/>
      <c r="CG177" s="93"/>
      <c r="CH177" s="93"/>
      <c r="CI177" s="93"/>
      <c r="CJ177" s="93"/>
      <c r="CK177" s="93"/>
      <c r="CL177" s="93"/>
      <c r="CM177" s="93"/>
      <c r="CN177" s="93"/>
      <c r="CO177" s="93"/>
      <c r="CP177" s="93"/>
      <c r="CQ177" s="93"/>
      <c r="CR177" s="93"/>
      <c r="CS177" s="93"/>
      <c r="CT177" s="93"/>
      <c r="CU177" s="93"/>
      <c r="CV177" s="93"/>
      <c r="CW177" s="93"/>
      <c r="CX177" s="93"/>
      <c r="CY177" s="93"/>
      <c r="CZ177" s="93"/>
      <c r="DA177" s="93"/>
      <c r="DB177" s="93"/>
      <c r="DC177" s="93"/>
      <c r="DD177" s="93"/>
      <c r="DE177" s="93"/>
      <c r="DF177" s="93"/>
      <c r="DG177" s="93"/>
      <c r="DH177" s="93"/>
      <c r="DI177" s="93"/>
      <c r="DJ177" s="93"/>
      <c r="DK177" s="93"/>
      <c r="DL177" s="93"/>
      <c r="DM177" s="93"/>
      <c r="DN177" s="93"/>
    </row>
    <row r="178">
      <c r="A178" s="93"/>
      <c r="B178" s="93"/>
      <c r="C178" s="93"/>
      <c r="D178" s="93"/>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c r="BK178" s="8"/>
      <c r="BL178" s="8"/>
      <c r="BM178" s="8"/>
      <c r="BN178" s="93"/>
      <c r="BO178" s="93"/>
      <c r="BP178" s="93"/>
      <c r="BQ178" s="93"/>
      <c r="BR178" s="93"/>
      <c r="BS178" s="93"/>
      <c r="BT178" s="93"/>
      <c r="BU178" s="93"/>
      <c r="BV178" s="93"/>
      <c r="BW178" s="93"/>
      <c r="BX178" s="93"/>
      <c r="BY178" s="93"/>
      <c r="BZ178" s="93"/>
      <c r="CA178" s="93"/>
      <c r="CB178" s="93"/>
      <c r="CC178" s="93"/>
      <c r="CD178" s="93"/>
      <c r="CE178" s="93"/>
      <c r="CF178" s="93"/>
      <c r="CG178" s="93"/>
      <c r="CH178" s="93"/>
      <c r="CI178" s="93"/>
      <c r="CJ178" s="93"/>
      <c r="CK178" s="93"/>
      <c r="CL178" s="93"/>
      <c r="CM178" s="93"/>
      <c r="CN178" s="93"/>
      <c r="CO178" s="93"/>
      <c r="CP178" s="93"/>
      <c r="CQ178" s="93"/>
      <c r="CR178" s="93"/>
      <c r="CS178" s="93"/>
      <c r="CT178" s="93"/>
      <c r="CU178" s="93"/>
      <c r="CV178" s="93"/>
      <c r="CW178" s="93"/>
      <c r="CX178" s="93"/>
      <c r="CY178" s="93"/>
      <c r="CZ178" s="93"/>
      <c r="DA178" s="93"/>
      <c r="DB178" s="93"/>
      <c r="DC178" s="93"/>
      <c r="DD178" s="93"/>
      <c r="DE178" s="93"/>
      <c r="DF178" s="93"/>
      <c r="DG178" s="93"/>
      <c r="DH178" s="93"/>
      <c r="DI178" s="93"/>
      <c r="DJ178" s="93"/>
      <c r="DK178" s="93"/>
      <c r="DL178" s="93"/>
      <c r="DM178" s="93"/>
      <c r="DN178" s="93"/>
    </row>
    <row r="179">
      <c r="A179" s="93"/>
      <c r="B179" s="93"/>
      <c r="C179" s="93"/>
      <c r="D179" s="93"/>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93"/>
      <c r="BO179" s="93"/>
      <c r="BP179" s="93"/>
      <c r="BQ179" s="93"/>
      <c r="BR179" s="93"/>
      <c r="BS179" s="93"/>
      <c r="BT179" s="93"/>
      <c r="BU179" s="93"/>
      <c r="BV179" s="93"/>
      <c r="BW179" s="93"/>
      <c r="BX179" s="93"/>
      <c r="BY179" s="93"/>
      <c r="BZ179" s="93"/>
      <c r="CA179" s="93"/>
      <c r="CB179" s="93"/>
      <c r="CC179" s="93"/>
      <c r="CD179" s="93"/>
      <c r="CE179" s="93"/>
      <c r="CF179" s="93"/>
      <c r="CG179" s="93"/>
      <c r="CH179" s="93"/>
      <c r="CI179" s="93"/>
      <c r="CJ179" s="93"/>
      <c r="CK179" s="93"/>
      <c r="CL179" s="93"/>
      <c r="CM179" s="93"/>
      <c r="CN179" s="93"/>
      <c r="CO179" s="93"/>
      <c r="CP179" s="93"/>
      <c r="CQ179" s="93"/>
      <c r="CR179" s="93"/>
      <c r="CS179" s="93"/>
      <c r="CT179" s="93"/>
      <c r="CU179" s="93"/>
      <c r="CV179" s="93"/>
      <c r="CW179" s="93"/>
      <c r="CX179" s="93"/>
      <c r="CY179" s="93"/>
      <c r="CZ179" s="93"/>
      <c r="DA179" s="93"/>
      <c r="DB179" s="93"/>
      <c r="DC179" s="93"/>
      <c r="DD179" s="93"/>
      <c r="DE179" s="93"/>
      <c r="DF179" s="93"/>
      <c r="DG179" s="93"/>
      <c r="DH179" s="93"/>
      <c r="DI179" s="93"/>
      <c r="DJ179" s="93"/>
      <c r="DK179" s="93"/>
      <c r="DL179" s="93"/>
      <c r="DM179" s="93"/>
      <c r="DN179" s="93"/>
    </row>
    <row r="180">
      <c r="A180" s="93"/>
      <c r="B180" s="93"/>
      <c r="C180" s="93"/>
      <c r="D180" s="93"/>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93"/>
      <c r="BO180" s="93"/>
      <c r="BP180" s="93"/>
      <c r="BQ180" s="93"/>
      <c r="BR180" s="93"/>
      <c r="BS180" s="93"/>
      <c r="BT180" s="93"/>
      <c r="BU180" s="93"/>
      <c r="BV180" s="93"/>
      <c r="BW180" s="93"/>
      <c r="BX180" s="93"/>
      <c r="BY180" s="93"/>
      <c r="BZ180" s="93"/>
      <c r="CA180" s="93"/>
      <c r="CB180" s="93"/>
      <c r="CC180" s="93"/>
      <c r="CD180" s="93"/>
      <c r="CE180" s="93"/>
      <c r="CF180" s="93"/>
      <c r="CG180" s="93"/>
      <c r="CH180" s="93"/>
      <c r="CI180" s="93"/>
      <c r="CJ180" s="93"/>
      <c r="CK180" s="93"/>
      <c r="CL180" s="93"/>
      <c r="CM180" s="93"/>
      <c r="CN180" s="93"/>
      <c r="CO180" s="93"/>
      <c r="CP180" s="93"/>
      <c r="CQ180" s="93"/>
      <c r="CR180" s="93"/>
      <c r="CS180" s="93"/>
      <c r="CT180" s="93"/>
      <c r="CU180" s="93"/>
      <c r="CV180" s="93"/>
      <c r="CW180" s="93"/>
      <c r="CX180" s="93"/>
      <c r="CY180" s="93"/>
      <c r="CZ180" s="93"/>
      <c r="DA180" s="93"/>
      <c r="DB180" s="93"/>
      <c r="DC180" s="93"/>
      <c r="DD180" s="93"/>
      <c r="DE180" s="93"/>
      <c r="DF180" s="93"/>
      <c r="DG180" s="93"/>
      <c r="DH180" s="93"/>
      <c r="DI180" s="93"/>
      <c r="DJ180" s="93"/>
      <c r="DK180" s="93"/>
      <c r="DL180" s="93"/>
      <c r="DM180" s="93"/>
      <c r="DN180" s="93"/>
    </row>
    <row r="181">
      <c r="A181" s="93"/>
      <c r="B181" s="93"/>
      <c r="C181" s="93"/>
      <c r="D181" s="93"/>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93"/>
      <c r="BO181" s="93"/>
      <c r="BP181" s="93"/>
      <c r="BQ181" s="93"/>
      <c r="BR181" s="93"/>
      <c r="BS181" s="93"/>
      <c r="BT181" s="93"/>
      <c r="BU181" s="93"/>
      <c r="BV181" s="93"/>
      <c r="BW181" s="93"/>
      <c r="BX181" s="93"/>
      <c r="BY181" s="93"/>
      <c r="BZ181" s="93"/>
      <c r="CA181" s="93"/>
      <c r="CB181" s="93"/>
      <c r="CC181" s="93"/>
      <c r="CD181" s="93"/>
      <c r="CE181" s="93"/>
      <c r="CF181" s="93"/>
      <c r="CG181" s="93"/>
      <c r="CH181" s="93"/>
      <c r="CI181" s="93"/>
      <c r="CJ181" s="93"/>
      <c r="CK181" s="93"/>
      <c r="CL181" s="93"/>
      <c r="CM181" s="93"/>
      <c r="CN181" s="93"/>
      <c r="CO181" s="93"/>
      <c r="CP181" s="93"/>
      <c r="CQ181" s="93"/>
      <c r="CR181" s="93"/>
      <c r="CS181" s="93"/>
      <c r="CT181" s="93"/>
      <c r="CU181" s="93"/>
      <c r="CV181" s="93"/>
      <c r="CW181" s="93"/>
      <c r="CX181" s="93"/>
      <c r="CY181" s="93"/>
      <c r="CZ181" s="93"/>
      <c r="DA181" s="93"/>
      <c r="DB181" s="93"/>
      <c r="DC181" s="93"/>
      <c r="DD181" s="93"/>
      <c r="DE181" s="93"/>
      <c r="DF181" s="93"/>
      <c r="DG181" s="93"/>
      <c r="DH181" s="93"/>
      <c r="DI181" s="93"/>
      <c r="DJ181" s="93"/>
      <c r="DK181" s="93"/>
      <c r="DL181" s="93"/>
      <c r="DM181" s="93"/>
      <c r="DN181" s="93"/>
    </row>
    <row r="182">
      <c r="A182" s="93"/>
      <c r="B182" s="93"/>
      <c r="C182" s="93"/>
      <c r="D182" s="93"/>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c r="BK182" s="8"/>
      <c r="BL182" s="8"/>
      <c r="BM182" s="8"/>
      <c r="BN182" s="93"/>
      <c r="BO182" s="93"/>
      <c r="BP182" s="93"/>
      <c r="BQ182" s="93"/>
      <c r="BR182" s="93"/>
      <c r="BS182" s="93"/>
      <c r="BT182" s="93"/>
      <c r="BU182" s="93"/>
      <c r="BV182" s="93"/>
      <c r="BW182" s="93"/>
      <c r="BX182" s="93"/>
      <c r="BY182" s="93"/>
      <c r="BZ182" s="93"/>
      <c r="CA182" s="93"/>
      <c r="CB182" s="93"/>
      <c r="CC182" s="93"/>
      <c r="CD182" s="93"/>
      <c r="CE182" s="93"/>
      <c r="CF182" s="93"/>
      <c r="CG182" s="93"/>
      <c r="CH182" s="93"/>
      <c r="CI182" s="93"/>
      <c r="CJ182" s="93"/>
      <c r="CK182" s="93"/>
      <c r="CL182" s="93"/>
      <c r="CM182" s="93"/>
      <c r="CN182" s="93"/>
      <c r="CO182" s="93"/>
      <c r="CP182" s="93"/>
      <c r="CQ182" s="93"/>
      <c r="CR182" s="93"/>
      <c r="CS182" s="93"/>
      <c r="CT182" s="93"/>
      <c r="CU182" s="93"/>
      <c r="CV182" s="93"/>
      <c r="CW182" s="93"/>
      <c r="CX182" s="93"/>
      <c r="CY182" s="93"/>
      <c r="CZ182" s="93"/>
      <c r="DA182" s="93"/>
      <c r="DB182" s="93"/>
      <c r="DC182" s="93"/>
      <c r="DD182" s="93"/>
      <c r="DE182" s="93"/>
      <c r="DF182" s="93"/>
      <c r="DG182" s="93"/>
      <c r="DH182" s="93"/>
      <c r="DI182" s="93"/>
      <c r="DJ182" s="93"/>
      <c r="DK182" s="93"/>
      <c r="DL182" s="93"/>
      <c r="DM182" s="93"/>
      <c r="DN182" s="93"/>
    </row>
    <row r="183">
      <c r="A183" s="93"/>
      <c r="B183" s="93"/>
      <c r="C183" s="93"/>
      <c r="D183" s="93"/>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93"/>
      <c r="BO183" s="93"/>
      <c r="BP183" s="93"/>
      <c r="BQ183" s="93"/>
      <c r="BR183" s="93"/>
      <c r="BS183" s="93"/>
      <c r="BT183" s="93"/>
      <c r="BU183" s="93"/>
      <c r="BV183" s="93"/>
      <c r="BW183" s="93"/>
      <c r="BX183" s="93"/>
      <c r="BY183" s="93"/>
      <c r="BZ183" s="93"/>
      <c r="CA183" s="93"/>
      <c r="CB183" s="93"/>
      <c r="CC183" s="93"/>
      <c r="CD183" s="93"/>
      <c r="CE183" s="93"/>
      <c r="CF183" s="93"/>
      <c r="CG183" s="93"/>
      <c r="CH183" s="93"/>
      <c r="CI183" s="93"/>
      <c r="CJ183" s="93"/>
      <c r="CK183" s="93"/>
      <c r="CL183" s="93"/>
      <c r="CM183" s="93"/>
      <c r="CN183" s="93"/>
      <c r="CO183" s="93"/>
      <c r="CP183" s="93"/>
      <c r="CQ183" s="93"/>
      <c r="CR183" s="93"/>
      <c r="CS183" s="93"/>
      <c r="CT183" s="93"/>
      <c r="CU183" s="93"/>
      <c r="CV183" s="93"/>
      <c r="CW183" s="93"/>
      <c r="CX183" s="93"/>
      <c r="CY183" s="93"/>
      <c r="CZ183" s="93"/>
      <c r="DA183" s="93"/>
      <c r="DB183" s="93"/>
      <c r="DC183" s="93"/>
      <c r="DD183" s="93"/>
      <c r="DE183" s="93"/>
      <c r="DF183" s="93"/>
      <c r="DG183" s="93"/>
      <c r="DH183" s="93"/>
      <c r="DI183" s="93"/>
      <c r="DJ183" s="93"/>
      <c r="DK183" s="93"/>
      <c r="DL183" s="93"/>
      <c r="DM183" s="93"/>
      <c r="DN183" s="93"/>
    </row>
    <row r="184">
      <c r="A184" s="93"/>
      <c r="B184" s="93"/>
      <c r="C184" s="93"/>
      <c r="D184" s="93"/>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93"/>
      <c r="BO184" s="93"/>
      <c r="BP184" s="93"/>
      <c r="BQ184" s="93"/>
      <c r="BR184" s="93"/>
      <c r="BS184" s="93"/>
      <c r="BT184" s="93"/>
      <c r="BU184" s="93"/>
      <c r="BV184" s="93"/>
      <c r="BW184" s="93"/>
      <c r="BX184" s="93"/>
      <c r="BY184" s="93"/>
      <c r="BZ184" s="93"/>
      <c r="CA184" s="93"/>
      <c r="CB184" s="93"/>
      <c r="CC184" s="93"/>
      <c r="CD184" s="93"/>
      <c r="CE184" s="93"/>
      <c r="CF184" s="93"/>
      <c r="CG184" s="93"/>
      <c r="CH184" s="93"/>
      <c r="CI184" s="93"/>
      <c r="CJ184" s="93"/>
      <c r="CK184" s="93"/>
      <c r="CL184" s="93"/>
      <c r="CM184" s="93"/>
      <c r="CN184" s="93"/>
      <c r="CO184" s="93"/>
      <c r="CP184" s="93"/>
      <c r="CQ184" s="93"/>
      <c r="CR184" s="93"/>
      <c r="CS184" s="93"/>
      <c r="CT184" s="93"/>
      <c r="CU184" s="93"/>
      <c r="CV184" s="93"/>
      <c r="CW184" s="93"/>
      <c r="CX184" s="93"/>
      <c r="CY184" s="93"/>
      <c r="CZ184" s="93"/>
      <c r="DA184" s="93"/>
      <c r="DB184" s="93"/>
      <c r="DC184" s="93"/>
      <c r="DD184" s="93"/>
      <c r="DE184" s="93"/>
      <c r="DF184" s="93"/>
      <c r="DG184" s="93"/>
      <c r="DH184" s="93"/>
      <c r="DI184" s="93"/>
      <c r="DJ184" s="93"/>
      <c r="DK184" s="93"/>
      <c r="DL184" s="93"/>
      <c r="DM184" s="93"/>
      <c r="DN184" s="93"/>
    </row>
    <row r="185">
      <c r="A185" s="93"/>
      <c r="B185" s="93"/>
      <c r="C185" s="93"/>
      <c r="D185" s="93"/>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c r="BK185" s="8"/>
      <c r="BL185" s="8"/>
      <c r="BM185" s="8"/>
      <c r="BN185" s="93"/>
      <c r="BO185" s="93"/>
      <c r="BP185" s="93"/>
      <c r="BQ185" s="93"/>
      <c r="BR185" s="93"/>
      <c r="BS185" s="93"/>
      <c r="BT185" s="93"/>
      <c r="BU185" s="93"/>
      <c r="BV185" s="93"/>
      <c r="BW185" s="93"/>
      <c r="BX185" s="93"/>
      <c r="BY185" s="93"/>
      <c r="BZ185" s="93"/>
      <c r="CA185" s="93"/>
      <c r="CB185" s="93"/>
      <c r="CC185" s="93"/>
      <c r="CD185" s="93"/>
      <c r="CE185" s="93"/>
      <c r="CF185" s="93"/>
      <c r="CG185" s="93"/>
      <c r="CH185" s="93"/>
      <c r="CI185" s="93"/>
      <c r="CJ185" s="93"/>
      <c r="CK185" s="93"/>
      <c r="CL185" s="93"/>
      <c r="CM185" s="93"/>
      <c r="CN185" s="93"/>
      <c r="CO185" s="93"/>
      <c r="CP185" s="93"/>
      <c r="CQ185" s="93"/>
      <c r="CR185" s="93"/>
      <c r="CS185" s="93"/>
      <c r="CT185" s="93"/>
      <c r="CU185" s="93"/>
      <c r="CV185" s="93"/>
      <c r="CW185" s="93"/>
      <c r="CX185" s="93"/>
      <c r="CY185" s="93"/>
      <c r="CZ185" s="93"/>
      <c r="DA185" s="93"/>
      <c r="DB185" s="93"/>
      <c r="DC185" s="93"/>
      <c r="DD185" s="93"/>
      <c r="DE185" s="93"/>
      <c r="DF185" s="93"/>
      <c r="DG185" s="93"/>
      <c r="DH185" s="93"/>
      <c r="DI185" s="93"/>
      <c r="DJ185" s="93"/>
      <c r="DK185" s="93"/>
      <c r="DL185" s="93"/>
      <c r="DM185" s="93"/>
      <c r="DN185" s="93"/>
    </row>
    <row r="186">
      <c r="A186" s="93"/>
      <c r="B186" s="93"/>
      <c r="C186" s="93"/>
      <c r="D186" s="93"/>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c r="BJ186" s="8"/>
      <c r="BK186" s="8"/>
      <c r="BL186" s="8"/>
      <c r="BM186" s="8"/>
      <c r="BN186" s="93"/>
      <c r="BO186" s="93"/>
      <c r="BP186" s="93"/>
      <c r="BQ186" s="93"/>
      <c r="BR186" s="93"/>
      <c r="BS186" s="93"/>
      <c r="BT186" s="93"/>
      <c r="BU186" s="93"/>
      <c r="BV186" s="93"/>
      <c r="BW186" s="93"/>
      <c r="BX186" s="93"/>
      <c r="BY186" s="93"/>
      <c r="BZ186" s="93"/>
      <c r="CA186" s="93"/>
      <c r="CB186" s="93"/>
      <c r="CC186" s="93"/>
      <c r="CD186" s="93"/>
      <c r="CE186" s="93"/>
      <c r="CF186" s="93"/>
      <c r="CG186" s="93"/>
      <c r="CH186" s="93"/>
      <c r="CI186" s="93"/>
      <c r="CJ186" s="93"/>
      <c r="CK186" s="93"/>
      <c r="CL186" s="93"/>
      <c r="CM186" s="93"/>
      <c r="CN186" s="93"/>
      <c r="CO186" s="93"/>
      <c r="CP186" s="93"/>
      <c r="CQ186" s="93"/>
      <c r="CR186" s="93"/>
      <c r="CS186" s="93"/>
      <c r="CT186" s="93"/>
      <c r="CU186" s="93"/>
      <c r="CV186" s="93"/>
      <c r="CW186" s="93"/>
      <c r="CX186" s="93"/>
      <c r="CY186" s="93"/>
      <c r="CZ186" s="93"/>
      <c r="DA186" s="93"/>
      <c r="DB186" s="93"/>
      <c r="DC186" s="93"/>
      <c r="DD186" s="93"/>
      <c r="DE186" s="93"/>
      <c r="DF186" s="93"/>
      <c r="DG186" s="93"/>
      <c r="DH186" s="93"/>
      <c r="DI186" s="93"/>
      <c r="DJ186" s="93"/>
      <c r="DK186" s="93"/>
      <c r="DL186" s="93"/>
      <c r="DM186" s="93"/>
      <c r="DN186" s="93"/>
    </row>
    <row r="187">
      <c r="A187" s="93"/>
      <c r="B187" s="93"/>
      <c r="C187" s="93"/>
      <c r="D187" s="93"/>
      <c r="E187" s="8"/>
      <c r="F187" s="8"/>
      <c r="G187" s="8"/>
      <c r="H187" s="8"/>
      <c r="I187" s="8"/>
      <c r="J187" s="8"/>
      <c r="K187" s="8"/>
      <c r="L187" s="8"/>
      <c r="M187" s="8"/>
      <c r="N187" s="8"/>
      <c r="O187" s="8"/>
      <c r="P187" s="8"/>
      <c r="Q187" s="8"/>
      <c r="R187" s="8"/>
      <c r="S187" s="8"/>
      <c r="T187" s="8"/>
      <c r="U187" s="8"/>
      <c r="BR187" s="93"/>
      <c r="BS187" s="93"/>
      <c r="BT187" s="93"/>
      <c r="BU187" s="93"/>
      <c r="BV187" s="93"/>
      <c r="BW187" s="93"/>
      <c r="BX187" s="93"/>
      <c r="BY187" s="93"/>
      <c r="BZ187" s="93"/>
      <c r="CA187" s="93"/>
      <c r="CB187" s="93"/>
      <c r="CC187" s="93"/>
      <c r="CD187" s="93"/>
      <c r="CE187" s="93"/>
      <c r="CF187" s="93"/>
      <c r="CG187" s="93"/>
      <c r="CH187" s="93"/>
      <c r="CI187" s="93"/>
      <c r="CJ187" s="93"/>
      <c r="CK187" s="93"/>
      <c r="CL187" s="93"/>
      <c r="CM187" s="93"/>
      <c r="CN187" s="93"/>
      <c r="CO187" s="93"/>
      <c r="CP187" s="93"/>
      <c r="CQ187" s="93"/>
      <c r="CR187" s="93"/>
      <c r="CS187" s="93"/>
      <c r="CT187" s="93"/>
      <c r="CU187" s="93"/>
      <c r="CV187" s="93"/>
      <c r="CW187" s="93"/>
      <c r="CX187" s="93"/>
      <c r="CY187" s="93"/>
      <c r="CZ187" s="93"/>
      <c r="DA187" s="93"/>
      <c r="DB187" s="93"/>
      <c r="DC187" s="93"/>
      <c r="DD187" s="93"/>
      <c r="DE187" s="93"/>
      <c r="DF187" s="93"/>
      <c r="DG187" s="93"/>
      <c r="DH187" s="93"/>
      <c r="DI187" s="93"/>
      <c r="DJ187" s="93"/>
      <c r="DK187" s="93"/>
      <c r="DL187" s="93"/>
      <c r="DM187" s="93"/>
      <c r="DN187" s="93"/>
    </row>
    <row r="188">
      <c r="A188" s="93"/>
      <c r="B188" s="93"/>
      <c r="C188" s="93"/>
      <c r="D188" s="93"/>
      <c r="E188" s="8"/>
      <c r="F188" s="8"/>
      <c r="G188" s="8"/>
      <c r="H188" s="12"/>
      <c r="I188" s="8"/>
      <c r="J188" s="12"/>
      <c r="K188" s="8"/>
      <c r="L188" s="8"/>
      <c r="M188" s="8"/>
      <c r="N188" s="8"/>
      <c r="O188" s="8"/>
      <c r="P188" s="8"/>
      <c r="Q188" s="8"/>
      <c r="R188" s="8"/>
      <c r="S188" s="8"/>
      <c r="T188" s="1"/>
      <c r="U188" s="1"/>
      <c r="BR188" s="93"/>
      <c r="BS188" s="93"/>
      <c r="BT188" s="93"/>
      <c r="BU188" s="93"/>
      <c r="BV188" s="93"/>
      <c r="BW188" s="93"/>
      <c r="BX188" s="93"/>
      <c r="BY188" s="93"/>
      <c r="BZ188" s="93"/>
      <c r="CA188" s="93"/>
      <c r="CB188" s="93"/>
      <c r="CC188" s="93"/>
      <c r="CD188" s="93"/>
      <c r="CE188" s="93"/>
      <c r="CF188" s="93"/>
      <c r="CG188" s="93"/>
      <c r="CH188" s="93"/>
      <c r="CI188" s="93"/>
      <c r="CJ188" s="93"/>
      <c r="CK188" s="93"/>
      <c r="CL188" s="93"/>
      <c r="CM188" s="93"/>
      <c r="CN188" s="93"/>
      <c r="CO188" s="93"/>
      <c r="CP188" s="93"/>
      <c r="CQ188" s="93"/>
      <c r="CR188" s="93"/>
      <c r="CS188" s="93"/>
      <c r="CT188" s="93"/>
      <c r="CU188" s="93"/>
      <c r="CV188" s="93"/>
      <c r="CW188" s="93"/>
      <c r="CX188" s="93"/>
      <c r="CY188" s="93"/>
      <c r="CZ188" s="93"/>
      <c r="DA188" s="93"/>
      <c r="DB188" s="93"/>
      <c r="DC188" s="93"/>
      <c r="DD188" s="93"/>
      <c r="DE188" s="93"/>
      <c r="DF188" s="93"/>
      <c r="DG188" s="93"/>
      <c r="DH188" s="93"/>
      <c r="DI188" s="93"/>
      <c r="DJ188" s="93"/>
      <c r="DK188" s="93"/>
      <c r="DL188" s="93"/>
      <c r="DM188" s="93"/>
      <c r="DN188" s="93"/>
    </row>
    <row r="189">
      <c r="A189" s="93"/>
      <c r="B189" s="93"/>
      <c r="C189" s="93"/>
      <c r="D189" s="93"/>
      <c r="E189" s="8"/>
      <c r="F189" s="12"/>
      <c r="G189" s="8"/>
      <c r="H189" s="8"/>
      <c r="I189" s="12"/>
      <c r="J189" s="12"/>
      <c r="K189" s="12"/>
      <c r="L189" s="12"/>
      <c r="M189" s="8"/>
      <c r="N189" s="8"/>
      <c r="O189" s="8"/>
      <c r="P189" s="8"/>
      <c r="Q189" s="8"/>
      <c r="R189" s="8"/>
      <c r="S189" s="8"/>
      <c r="T189" s="1"/>
      <c r="U189" s="1"/>
      <c r="BR189" s="93"/>
      <c r="BS189" s="93"/>
      <c r="BT189" s="93"/>
      <c r="BU189" s="93"/>
      <c r="BV189" s="93"/>
      <c r="BW189" s="93"/>
      <c r="BX189" s="93"/>
      <c r="BY189" s="93"/>
      <c r="BZ189" s="93"/>
      <c r="CA189" s="93"/>
      <c r="CB189" s="93"/>
      <c r="CC189" s="93"/>
      <c r="CD189" s="93"/>
      <c r="CE189" s="93"/>
      <c r="CF189" s="93"/>
      <c r="CG189" s="93"/>
      <c r="CH189" s="93"/>
      <c r="CI189" s="93"/>
      <c r="CJ189" s="93"/>
      <c r="CK189" s="93"/>
      <c r="CL189" s="93"/>
      <c r="CM189" s="93"/>
      <c r="CN189" s="93"/>
      <c r="CO189" s="93"/>
      <c r="CP189" s="93"/>
      <c r="CQ189" s="93"/>
      <c r="CR189" s="93"/>
      <c r="CS189" s="93"/>
      <c r="CT189" s="93"/>
      <c r="CU189" s="93"/>
      <c r="CV189" s="93"/>
      <c r="CW189" s="93"/>
      <c r="CX189" s="93"/>
      <c r="CY189" s="93"/>
      <c r="CZ189" s="93"/>
      <c r="DA189" s="93"/>
      <c r="DB189" s="93"/>
      <c r="DC189" s="93"/>
      <c r="DD189" s="93"/>
      <c r="DE189" s="93"/>
      <c r="DF189" s="93"/>
      <c r="DG189" s="93"/>
      <c r="DH189" s="93"/>
      <c r="DI189" s="93"/>
      <c r="DJ189" s="93"/>
      <c r="DK189" s="93"/>
      <c r="DL189" s="93"/>
      <c r="DM189" s="93"/>
      <c r="DN189" s="93"/>
    </row>
    <row r="190">
      <c r="A190" s="93"/>
      <c r="B190" s="93"/>
      <c r="C190" s="93"/>
      <c r="D190" s="93"/>
      <c r="E190" s="8"/>
      <c r="F190" s="12"/>
      <c r="G190" s="8"/>
      <c r="H190" s="8"/>
      <c r="I190" s="12"/>
      <c r="J190" s="12"/>
      <c r="K190" s="12"/>
      <c r="L190" s="12"/>
      <c r="M190" s="8"/>
      <c r="N190" s="8"/>
      <c r="O190" s="8"/>
      <c r="P190" s="8"/>
      <c r="Q190" s="8"/>
      <c r="R190" s="8"/>
      <c r="S190" s="8"/>
      <c r="T190" s="1"/>
      <c r="U190" s="1"/>
      <c r="BR190" s="93"/>
      <c r="BS190" s="93"/>
      <c r="BT190" s="93"/>
      <c r="BU190" s="93"/>
      <c r="BV190" s="93"/>
      <c r="BW190" s="93"/>
      <c r="BX190" s="93"/>
      <c r="BY190" s="93"/>
      <c r="BZ190" s="93"/>
      <c r="CA190" s="93"/>
      <c r="CB190" s="93"/>
      <c r="CC190" s="93"/>
      <c r="CD190" s="93"/>
      <c r="CE190" s="93"/>
      <c r="CF190" s="93"/>
      <c r="CG190" s="93"/>
      <c r="CH190" s="93"/>
      <c r="CI190" s="93"/>
      <c r="CJ190" s="93"/>
      <c r="CK190" s="93"/>
      <c r="CL190" s="93"/>
      <c r="CM190" s="93"/>
      <c r="CN190" s="93"/>
      <c r="CO190" s="93"/>
      <c r="CP190" s="93"/>
      <c r="CQ190" s="93"/>
      <c r="CR190" s="93"/>
      <c r="CS190" s="93"/>
      <c r="CT190" s="93"/>
      <c r="CU190" s="93"/>
      <c r="CV190" s="93"/>
      <c r="CW190" s="93"/>
      <c r="CX190" s="93"/>
      <c r="CY190" s="93"/>
      <c r="CZ190" s="93"/>
      <c r="DA190" s="93"/>
      <c r="DB190" s="93"/>
      <c r="DC190" s="93"/>
      <c r="DD190" s="93"/>
      <c r="DE190" s="93"/>
      <c r="DF190" s="93"/>
      <c r="DG190" s="93"/>
      <c r="DH190" s="93"/>
      <c r="DI190" s="93"/>
      <c r="DJ190" s="93"/>
      <c r="DK190" s="93"/>
      <c r="DL190" s="93"/>
      <c r="DM190" s="93"/>
      <c r="DN190" s="93"/>
    </row>
    <row r="191">
      <c r="A191" s="93"/>
      <c r="B191" s="93"/>
      <c r="C191" s="93"/>
      <c r="D191" s="93"/>
      <c r="E191" s="8"/>
      <c r="F191" s="12"/>
      <c r="G191" s="8"/>
      <c r="H191" s="8"/>
      <c r="I191" s="8"/>
      <c r="J191" s="8"/>
      <c r="K191" s="8"/>
      <c r="L191" s="8"/>
      <c r="M191" s="8"/>
      <c r="N191" s="8"/>
      <c r="O191" s="8"/>
      <c r="P191" s="8"/>
      <c r="Q191" s="8"/>
      <c r="R191" s="8"/>
      <c r="S191" s="8"/>
      <c r="T191" s="1"/>
      <c r="U191" s="1"/>
      <c r="BR191" s="93"/>
      <c r="BS191" s="93"/>
      <c r="BT191" s="93"/>
      <c r="BU191" s="93"/>
      <c r="BV191" s="93"/>
      <c r="BW191" s="93"/>
      <c r="BX191" s="93"/>
      <c r="BY191" s="93"/>
      <c r="BZ191" s="93"/>
      <c r="CA191" s="93"/>
      <c r="CB191" s="93"/>
      <c r="CC191" s="93"/>
      <c r="CD191" s="93"/>
      <c r="CE191" s="93"/>
      <c r="CF191" s="93"/>
      <c r="CG191" s="93"/>
      <c r="CH191" s="93"/>
      <c r="CI191" s="93"/>
      <c r="CJ191" s="93"/>
      <c r="CK191" s="93"/>
      <c r="CL191" s="93"/>
      <c r="CM191" s="93"/>
      <c r="CN191" s="93"/>
      <c r="CO191" s="93"/>
      <c r="CP191" s="93"/>
      <c r="CQ191" s="93"/>
      <c r="CR191" s="93"/>
      <c r="CS191" s="93"/>
      <c r="CT191" s="93"/>
      <c r="CU191" s="93"/>
      <c r="CV191" s="93"/>
      <c r="CW191" s="93"/>
      <c r="CX191" s="93"/>
      <c r="CY191" s="93"/>
      <c r="CZ191" s="93"/>
      <c r="DA191" s="93"/>
      <c r="DB191" s="93"/>
      <c r="DC191" s="93"/>
      <c r="DD191" s="93"/>
      <c r="DE191" s="93"/>
      <c r="DF191" s="93"/>
      <c r="DG191" s="93"/>
      <c r="DH191" s="93"/>
      <c r="DI191" s="93"/>
      <c r="DJ191" s="93"/>
      <c r="DK191" s="93"/>
      <c r="DL191" s="93"/>
      <c r="DM191" s="93"/>
      <c r="DN191" s="93"/>
    </row>
    <row r="192">
      <c r="A192" s="93"/>
      <c r="B192" s="93"/>
      <c r="C192" s="93"/>
      <c r="D192" s="93"/>
      <c r="E192" s="8"/>
      <c r="F192" s="8"/>
      <c r="G192" s="8"/>
      <c r="H192" s="8"/>
      <c r="I192" s="8"/>
      <c r="J192" s="8"/>
      <c r="K192" s="8"/>
      <c r="L192" s="8"/>
      <c r="M192" s="8"/>
      <c r="N192" s="8"/>
      <c r="O192" s="8"/>
      <c r="P192" s="8"/>
      <c r="Q192" s="8"/>
      <c r="R192" s="8"/>
      <c r="S192" s="8"/>
      <c r="T192" s="1"/>
      <c r="U192" s="1"/>
      <c r="BR192" s="93"/>
      <c r="BS192" s="93"/>
      <c r="BT192" s="93"/>
      <c r="BU192" s="93"/>
      <c r="BV192" s="93"/>
      <c r="BW192" s="93"/>
      <c r="BX192" s="93"/>
      <c r="BY192" s="93"/>
      <c r="BZ192" s="93"/>
      <c r="CA192" s="93"/>
      <c r="CB192" s="93"/>
      <c r="CC192" s="93"/>
      <c r="CD192" s="93"/>
      <c r="CE192" s="93"/>
      <c r="CF192" s="93"/>
      <c r="CG192" s="93"/>
      <c r="CH192" s="93"/>
      <c r="CI192" s="93"/>
      <c r="CJ192" s="93"/>
      <c r="CK192" s="93"/>
      <c r="CL192" s="93"/>
      <c r="CM192" s="93"/>
      <c r="CN192" s="93"/>
      <c r="CO192" s="93"/>
      <c r="CP192" s="93"/>
      <c r="CQ192" s="93"/>
      <c r="CR192" s="93"/>
      <c r="CS192" s="93"/>
      <c r="CT192" s="93"/>
      <c r="CU192" s="93"/>
      <c r="CV192" s="93"/>
      <c r="CW192" s="93"/>
      <c r="CX192" s="93"/>
      <c r="CY192" s="93"/>
      <c r="CZ192" s="93"/>
      <c r="DA192" s="93"/>
      <c r="DB192" s="93"/>
      <c r="DC192" s="93"/>
      <c r="DD192" s="93"/>
      <c r="DE192" s="93"/>
      <c r="DF192" s="93"/>
      <c r="DG192" s="93"/>
      <c r="DH192" s="93"/>
      <c r="DI192" s="93"/>
      <c r="DJ192" s="93"/>
      <c r="DK192" s="93"/>
      <c r="DL192" s="93"/>
      <c r="DM192" s="93"/>
      <c r="DN192" s="93"/>
    </row>
    <row r="193">
      <c r="A193" s="93"/>
      <c r="B193" s="93"/>
      <c r="C193" s="93"/>
      <c r="D193" s="93"/>
      <c r="E193" s="8"/>
      <c r="F193" s="8"/>
      <c r="G193" s="8"/>
      <c r="H193" s="8"/>
      <c r="I193" s="8"/>
      <c r="J193" s="8"/>
      <c r="K193" s="8"/>
      <c r="L193" s="8"/>
      <c r="M193" s="8"/>
      <c r="N193" s="8"/>
      <c r="O193" s="8"/>
      <c r="P193" s="8"/>
      <c r="Q193" s="8"/>
      <c r="R193" s="8"/>
      <c r="S193" s="8"/>
      <c r="T193" s="1"/>
      <c r="U193" s="1"/>
      <c r="BR193" s="93"/>
      <c r="BS193" s="93"/>
      <c r="BT193" s="93"/>
      <c r="BU193" s="93"/>
      <c r="BV193" s="93"/>
      <c r="BW193" s="93"/>
      <c r="BX193" s="93"/>
      <c r="BY193" s="93"/>
      <c r="BZ193" s="93"/>
      <c r="CA193" s="93"/>
      <c r="CB193" s="93"/>
      <c r="CC193" s="93"/>
      <c r="CD193" s="93"/>
      <c r="CE193" s="93"/>
      <c r="CF193" s="93"/>
      <c r="CG193" s="93"/>
      <c r="CH193" s="93"/>
      <c r="CI193" s="93"/>
      <c r="CJ193" s="93"/>
      <c r="CK193" s="93"/>
      <c r="CL193" s="93"/>
      <c r="CM193" s="93"/>
      <c r="CN193" s="93"/>
      <c r="CO193" s="93"/>
      <c r="CP193" s="93"/>
      <c r="CQ193" s="93"/>
      <c r="CR193" s="93"/>
      <c r="CS193" s="93"/>
      <c r="CT193" s="93"/>
      <c r="CU193" s="93"/>
      <c r="CV193" s="93"/>
      <c r="CW193" s="93"/>
      <c r="CX193" s="93"/>
      <c r="CY193" s="93"/>
      <c r="CZ193" s="93"/>
      <c r="DA193" s="93"/>
      <c r="DB193" s="93"/>
      <c r="DC193" s="93"/>
      <c r="DD193" s="93"/>
      <c r="DE193" s="93"/>
      <c r="DF193" s="93"/>
      <c r="DG193" s="93"/>
      <c r="DH193" s="93"/>
      <c r="DI193" s="93"/>
      <c r="DJ193" s="93"/>
      <c r="DK193" s="93"/>
      <c r="DL193" s="93"/>
      <c r="DM193" s="93"/>
      <c r="DN193" s="93"/>
    </row>
    <row r="194">
      <c r="A194" s="93"/>
      <c r="B194" s="93"/>
      <c r="C194" s="93"/>
      <c r="D194" s="93"/>
      <c r="E194" s="8"/>
      <c r="F194" s="8"/>
      <c r="G194" s="8"/>
      <c r="H194" s="8"/>
      <c r="I194" s="8"/>
      <c r="J194" s="8"/>
      <c r="K194" s="8"/>
      <c r="L194" s="8"/>
      <c r="M194" s="8"/>
      <c r="N194" s="8"/>
      <c r="O194" s="8"/>
      <c r="P194" s="8"/>
      <c r="Q194" s="8"/>
      <c r="R194" s="8"/>
      <c r="S194" s="8"/>
      <c r="T194" s="1"/>
      <c r="U194" s="1"/>
      <c r="BR194" s="93"/>
      <c r="BS194" s="93"/>
      <c r="BT194" s="93"/>
      <c r="BU194" s="93"/>
      <c r="BV194" s="93"/>
      <c r="BW194" s="93"/>
      <c r="BX194" s="93"/>
      <c r="BY194" s="93"/>
      <c r="BZ194" s="93"/>
      <c r="CA194" s="93"/>
      <c r="CB194" s="93"/>
      <c r="CC194" s="93"/>
      <c r="CD194" s="93"/>
      <c r="CE194" s="93"/>
      <c r="CF194" s="93"/>
      <c r="CG194" s="93"/>
      <c r="CH194" s="93"/>
      <c r="CI194" s="93"/>
      <c r="CJ194" s="93"/>
      <c r="CK194" s="93"/>
      <c r="CL194" s="93"/>
      <c r="CM194" s="93"/>
      <c r="CN194" s="93"/>
      <c r="CO194" s="93"/>
      <c r="CP194" s="93"/>
      <c r="CQ194" s="93"/>
      <c r="CR194" s="93"/>
      <c r="CS194" s="93"/>
      <c r="CT194" s="93"/>
      <c r="CU194" s="93"/>
      <c r="CV194" s="93"/>
      <c r="CW194" s="93"/>
      <c r="CX194" s="93"/>
      <c r="CY194" s="93"/>
      <c r="CZ194" s="93"/>
      <c r="DA194" s="93"/>
      <c r="DB194" s="93"/>
      <c r="DC194" s="93"/>
      <c r="DD194" s="93"/>
      <c r="DE194" s="93"/>
      <c r="DF194" s="93"/>
      <c r="DG194" s="93"/>
      <c r="DH194" s="93"/>
      <c r="DI194" s="93"/>
      <c r="DJ194" s="93"/>
      <c r="DK194" s="93"/>
      <c r="DL194" s="93"/>
      <c r="DM194" s="93"/>
      <c r="DN194" s="93"/>
    </row>
    <row r="195">
      <c r="A195" s="93"/>
      <c r="B195" s="93"/>
      <c r="C195" s="93"/>
      <c r="D195" s="93"/>
      <c r="E195" s="8"/>
      <c r="F195" s="8"/>
      <c r="G195" s="8"/>
      <c r="H195" s="8"/>
      <c r="I195" s="8"/>
      <c r="J195" s="8"/>
      <c r="K195" s="8"/>
      <c r="L195" s="8"/>
      <c r="M195" s="8"/>
      <c r="N195" s="8"/>
      <c r="O195" s="8"/>
      <c r="P195" s="8"/>
      <c r="Q195" s="8"/>
      <c r="R195" s="8"/>
      <c r="S195" s="8"/>
      <c r="T195" s="1"/>
      <c r="U195" s="1"/>
      <c r="BR195" s="93"/>
      <c r="BS195" s="93"/>
      <c r="BT195" s="93"/>
      <c r="BU195" s="93"/>
      <c r="BV195" s="93"/>
      <c r="BW195" s="93"/>
      <c r="BX195" s="93"/>
      <c r="BY195" s="93"/>
      <c r="BZ195" s="93"/>
      <c r="CA195" s="93"/>
      <c r="CB195" s="93"/>
      <c r="CC195" s="93"/>
      <c r="CD195" s="93"/>
      <c r="CE195" s="93"/>
      <c r="CF195" s="93"/>
      <c r="CG195" s="93"/>
      <c r="CH195" s="93"/>
      <c r="CI195" s="93"/>
      <c r="CJ195" s="93"/>
      <c r="CK195" s="93"/>
      <c r="CL195" s="93"/>
      <c r="CM195" s="93"/>
      <c r="CN195" s="93"/>
      <c r="CO195" s="93"/>
      <c r="CP195" s="93"/>
      <c r="CQ195" s="93"/>
      <c r="CR195" s="93"/>
      <c r="CS195" s="93"/>
      <c r="CT195" s="93"/>
      <c r="CU195" s="93"/>
      <c r="CV195" s="93"/>
      <c r="CW195" s="93"/>
      <c r="CX195" s="93"/>
      <c r="CY195" s="93"/>
      <c r="CZ195" s="93"/>
      <c r="DA195" s="93"/>
      <c r="DB195" s="93"/>
      <c r="DC195" s="93"/>
      <c r="DD195" s="93"/>
      <c r="DE195" s="93"/>
      <c r="DF195" s="93"/>
      <c r="DG195" s="93"/>
      <c r="DH195" s="93"/>
      <c r="DI195" s="93"/>
      <c r="DJ195" s="93"/>
      <c r="DK195" s="93"/>
      <c r="DL195" s="93"/>
      <c r="DM195" s="93"/>
      <c r="DN195" s="93"/>
    </row>
    <row r="196">
      <c r="A196" s="93"/>
      <c r="B196" s="93"/>
      <c r="C196" s="93"/>
      <c r="D196" s="93"/>
      <c r="E196" s="8"/>
      <c r="F196" s="8"/>
      <c r="G196" s="8"/>
      <c r="H196" s="8"/>
      <c r="I196" s="8"/>
      <c r="J196" s="8"/>
      <c r="K196" s="8"/>
      <c r="L196" s="8"/>
      <c r="M196" s="8"/>
      <c r="N196" s="8"/>
      <c r="O196" s="8"/>
      <c r="P196" s="8"/>
      <c r="Q196" s="8"/>
      <c r="R196" s="8"/>
      <c r="S196" s="8"/>
      <c r="T196" s="1"/>
      <c r="U196" s="1"/>
      <c r="BR196" s="93"/>
      <c r="BS196" s="93"/>
      <c r="BT196" s="93"/>
      <c r="BU196" s="93"/>
      <c r="BV196" s="93"/>
      <c r="BW196" s="93"/>
      <c r="BX196" s="93"/>
      <c r="BY196" s="93"/>
      <c r="BZ196" s="93"/>
      <c r="CA196" s="93"/>
      <c r="CB196" s="93"/>
      <c r="CC196" s="93"/>
      <c r="CD196" s="93"/>
      <c r="CE196" s="93"/>
      <c r="CF196" s="93"/>
      <c r="CG196" s="93"/>
      <c r="CH196" s="93"/>
      <c r="CI196" s="93"/>
      <c r="CJ196" s="93"/>
      <c r="CK196" s="93"/>
      <c r="CL196" s="93"/>
      <c r="CM196" s="93"/>
      <c r="CN196" s="93"/>
      <c r="CO196" s="93"/>
      <c r="CP196" s="93"/>
      <c r="CQ196" s="93"/>
      <c r="CR196" s="93"/>
      <c r="CS196" s="93"/>
      <c r="CT196" s="93"/>
      <c r="CU196" s="93"/>
      <c r="CV196" s="93"/>
      <c r="CW196" s="93"/>
      <c r="CX196" s="93"/>
      <c r="CY196" s="93"/>
      <c r="CZ196" s="93"/>
      <c r="DA196" s="93"/>
      <c r="DB196" s="93"/>
      <c r="DC196" s="93"/>
      <c r="DD196" s="93"/>
      <c r="DE196" s="93"/>
      <c r="DF196" s="93"/>
      <c r="DG196" s="93"/>
      <c r="DH196" s="93"/>
      <c r="DI196" s="93"/>
      <c r="DJ196" s="93"/>
      <c r="DK196" s="93"/>
      <c r="DL196" s="93"/>
      <c r="DM196" s="93"/>
      <c r="DN196" s="93"/>
    </row>
    <row r="197">
      <c r="A197" s="93"/>
      <c r="B197" s="93"/>
      <c r="C197" s="93"/>
      <c r="D197" s="93"/>
      <c r="E197" s="8"/>
      <c r="F197" s="8"/>
      <c r="G197" s="8"/>
      <c r="H197" s="8"/>
      <c r="I197" s="8"/>
      <c r="J197" s="8"/>
      <c r="K197" s="8"/>
      <c r="L197" s="8"/>
      <c r="M197" s="8"/>
      <c r="N197" s="8"/>
      <c r="O197" s="8"/>
      <c r="P197" s="8"/>
      <c r="Q197" s="8"/>
      <c r="R197" s="8"/>
      <c r="S197" s="8"/>
      <c r="T197" s="1"/>
      <c r="U197" s="1"/>
      <c r="BR197" s="93"/>
      <c r="BS197" s="93"/>
      <c r="BT197" s="93"/>
      <c r="BU197" s="93"/>
      <c r="BV197" s="93"/>
      <c r="BW197" s="93"/>
      <c r="BX197" s="93"/>
      <c r="BY197" s="93"/>
      <c r="BZ197" s="93"/>
      <c r="CA197" s="93"/>
      <c r="CB197" s="93"/>
      <c r="CC197" s="93"/>
      <c r="CD197" s="93"/>
      <c r="CE197" s="93"/>
      <c r="CF197" s="93"/>
      <c r="CG197" s="93"/>
      <c r="CH197" s="93"/>
      <c r="CI197" s="93"/>
      <c r="CJ197" s="93"/>
      <c r="CK197" s="93"/>
      <c r="CL197" s="93"/>
      <c r="CM197" s="93"/>
      <c r="CN197" s="93"/>
      <c r="CO197" s="93"/>
      <c r="CP197" s="93"/>
      <c r="CQ197" s="93"/>
      <c r="CR197" s="93"/>
      <c r="CS197" s="93"/>
      <c r="CT197" s="93"/>
      <c r="CU197" s="93"/>
      <c r="CV197" s="93"/>
      <c r="CW197" s="93"/>
      <c r="CX197" s="93"/>
      <c r="CY197" s="93"/>
      <c r="CZ197" s="93"/>
      <c r="DA197" s="93"/>
      <c r="DB197" s="93"/>
      <c r="DC197" s="93"/>
      <c r="DD197" s="93"/>
      <c r="DE197" s="93"/>
      <c r="DF197" s="93"/>
      <c r="DG197" s="93"/>
      <c r="DH197" s="93"/>
      <c r="DI197" s="93"/>
      <c r="DJ197" s="93"/>
      <c r="DK197" s="93"/>
      <c r="DL197" s="93"/>
      <c r="DM197" s="93"/>
      <c r="DN197" s="93"/>
    </row>
    <row r="198">
      <c r="A198" s="93"/>
      <c r="B198" s="93"/>
      <c r="C198" s="93"/>
      <c r="D198" s="93"/>
      <c r="E198" s="8"/>
      <c r="F198" s="8"/>
      <c r="G198" s="8"/>
      <c r="H198" s="8"/>
      <c r="I198" s="8"/>
      <c r="J198" s="8"/>
      <c r="K198" s="8"/>
      <c r="L198" s="8"/>
      <c r="M198" s="8"/>
      <c r="N198" s="8"/>
      <c r="O198" s="8"/>
      <c r="P198" s="8"/>
      <c r="Q198" s="8"/>
      <c r="R198" s="8"/>
      <c r="S198" s="8"/>
      <c r="T198" s="1"/>
      <c r="U198" s="1"/>
      <c r="BR198" s="93"/>
      <c r="BS198" s="93"/>
      <c r="BT198" s="93"/>
      <c r="BU198" s="93"/>
      <c r="BV198" s="93"/>
      <c r="BW198" s="93"/>
      <c r="BX198" s="93"/>
      <c r="BY198" s="93"/>
      <c r="BZ198" s="93"/>
      <c r="CA198" s="93"/>
      <c r="CB198" s="93"/>
      <c r="CC198" s="93"/>
      <c r="CD198" s="93"/>
      <c r="CE198" s="93"/>
      <c r="CF198" s="93"/>
      <c r="CG198" s="93"/>
      <c r="CH198" s="93"/>
      <c r="CI198" s="93"/>
      <c r="CJ198" s="93"/>
      <c r="CK198" s="93"/>
      <c r="CL198" s="93"/>
      <c r="CM198" s="93"/>
      <c r="CN198" s="93"/>
      <c r="CO198" s="93"/>
      <c r="CP198" s="93"/>
      <c r="CQ198" s="93"/>
      <c r="CR198" s="93"/>
      <c r="CS198" s="93"/>
      <c r="CT198" s="93"/>
      <c r="CU198" s="93"/>
      <c r="CV198" s="93"/>
      <c r="CW198" s="93"/>
      <c r="CX198" s="93"/>
      <c r="CY198" s="93"/>
      <c r="CZ198" s="93"/>
      <c r="DA198" s="93"/>
      <c r="DB198" s="93"/>
      <c r="DC198" s="93"/>
      <c r="DD198" s="93"/>
      <c r="DE198" s="93"/>
      <c r="DF198" s="93"/>
      <c r="DG198" s="93"/>
      <c r="DH198" s="93"/>
      <c r="DI198" s="93"/>
      <c r="DJ198" s="93"/>
      <c r="DK198" s="93"/>
      <c r="DL198" s="93"/>
      <c r="DM198" s="93"/>
      <c r="DN198" s="93"/>
    </row>
    <row r="199">
      <c r="A199" s="93"/>
      <c r="B199" s="93"/>
      <c r="C199" s="93"/>
      <c r="D199" s="93"/>
      <c r="E199" s="8"/>
      <c r="F199" s="8"/>
      <c r="G199" s="8"/>
      <c r="H199" s="8"/>
      <c r="I199" s="8"/>
      <c r="J199" s="8"/>
      <c r="K199" s="8"/>
      <c r="L199" s="8"/>
      <c r="M199" s="8"/>
      <c r="N199" s="8"/>
      <c r="O199" s="8"/>
      <c r="P199" s="8"/>
      <c r="Q199" s="8"/>
      <c r="R199" s="8"/>
      <c r="S199" s="8"/>
      <c r="T199" s="1"/>
      <c r="U199" s="1"/>
      <c r="BR199" s="93"/>
      <c r="BS199" s="93"/>
      <c r="BT199" s="93"/>
      <c r="BU199" s="93"/>
      <c r="BV199" s="93"/>
      <c r="BW199" s="93"/>
      <c r="BX199" s="93"/>
      <c r="BY199" s="93"/>
      <c r="BZ199" s="93"/>
      <c r="CA199" s="93"/>
      <c r="CB199" s="93"/>
      <c r="CC199" s="93"/>
      <c r="CD199" s="93"/>
      <c r="CE199" s="93"/>
      <c r="CF199" s="93"/>
      <c r="CG199" s="93"/>
      <c r="CH199" s="93"/>
      <c r="CI199" s="93"/>
      <c r="CJ199" s="93"/>
      <c r="CK199" s="93"/>
      <c r="CL199" s="93"/>
      <c r="CM199" s="93"/>
      <c r="CN199" s="93"/>
      <c r="CO199" s="93"/>
      <c r="CP199" s="93"/>
      <c r="CQ199" s="93"/>
      <c r="CR199" s="93"/>
      <c r="CS199" s="93"/>
      <c r="CT199" s="93"/>
      <c r="CU199" s="93"/>
      <c r="CV199" s="93"/>
      <c r="CW199" s="93"/>
      <c r="CX199" s="93"/>
      <c r="CY199" s="93"/>
      <c r="CZ199" s="93"/>
      <c r="DA199" s="93"/>
      <c r="DB199" s="93"/>
      <c r="DC199" s="93"/>
      <c r="DD199" s="93"/>
      <c r="DE199" s="93"/>
      <c r="DF199" s="93"/>
      <c r="DG199" s="93"/>
      <c r="DH199" s="93"/>
      <c r="DI199" s="93"/>
      <c r="DJ199" s="93"/>
      <c r="DK199" s="93"/>
      <c r="DL199" s="93"/>
      <c r="DM199" s="93"/>
      <c r="DN199" s="93"/>
    </row>
    <row r="200">
      <c r="A200" s="93"/>
      <c r="B200" s="93"/>
      <c r="C200" s="93"/>
      <c r="D200" s="93"/>
      <c r="E200" s="8"/>
      <c r="F200" s="8"/>
      <c r="G200" s="8"/>
      <c r="H200" s="8"/>
      <c r="I200" s="8"/>
      <c r="J200" s="8"/>
      <c r="K200" s="8"/>
      <c r="L200" s="8"/>
      <c r="M200" s="8"/>
      <c r="N200" s="8"/>
      <c r="O200" s="8"/>
      <c r="P200" s="8"/>
      <c r="Q200" s="8"/>
      <c r="R200" s="8"/>
      <c r="S200" s="8"/>
      <c r="T200" s="1"/>
      <c r="U200" s="1"/>
      <c r="BR200" s="93"/>
      <c r="BS200" s="93"/>
      <c r="BT200" s="93"/>
      <c r="BU200" s="93"/>
      <c r="BV200" s="93"/>
      <c r="BW200" s="93"/>
      <c r="BX200" s="93"/>
      <c r="BY200" s="93"/>
      <c r="BZ200" s="93"/>
      <c r="CA200" s="93"/>
      <c r="CB200" s="93"/>
      <c r="CC200" s="93"/>
      <c r="CD200" s="93"/>
      <c r="CE200" s="93"/>
      <c r="CF200" s="93"/>
      <c r="CG200" s="93"/>
      <c r="CH200" s="93"/>
      <c r="CI200" s="93"/>
      <c r="CJ200" s="93"/>
      <c r="CK200" s="93"/>
      <c r="CL200" s="93"/>
      <c r="CM200" s="93"/>
      <c r="CN200" s="93"/>
      <c r="CO200" s="93"/>
      <c r="CP200" s="93"/>
      <c r="CQ200" s="93"/>
      <c r="CR200" s="93"/>
      <c r="CS200" s="93"/>
      <c r="CT200" s="93"/>
      <c r="CU200" s="93"/>
      <c r="CV200" s="93"/>
      <c r="CW200" s="93"/>
      <c r="CX200" s="93"/>
      <c r="CY200" s="93"/>
      <c r="CZ200" s="93"/>
      <c r="DA200" s="93"/>
      <c r="DB200" s="93"/>
      <c r="DC200" s="93"/>
      <c r="DD200" s="93"/>
      <c r="DE200" s="93"/>
      <c r="DF200" s="93"/>
      <c r="DG200" s="93"/>
      <c r="DH200" s="93"/>
      <c r="DI200" s="93"/>
      <c r="DJ200" s="93"/>
      <c r="DK200" s="93"/>
      <c r="DL200" s="93"/>
      <c r="DM200" s="93"/>
      <c r="DN200" s="93"/>
    </row>
    <row r="201">
      <c r="A201" s="93"/>
      <c r="B201" s="93"/>
      <c r="C201" s="93"/>
      <c r="D201" s="93"/>
      <c r="E201" s="8"/>
      <c r="F201" s="8"/>
      <c r="G201" s="8"/>
      <c r="H201" s="8"/>
      <c r="I201" s="8"/>
      <c r="J201" s="8"/>
      <c r="K201" s="8"/>
      <c r="L201" s="8"/>
      <c r="M201" s="8"/>
      <c r="N201" s="8"/>
      <c r="O201" s="8"/>
      <c r="P201" s="8"/>
      <c r="Q201" s="8"/>
      <c r="R201" s="8"/>
      <c r="S201" s="8"/>
      <c r="T201" s="1"/>
      <c r="U201" s="1"/>
      <c r="BR201" s="93"/>
      <c r="BS201" s="93"/>
      <c r="BT201" s="93"/>
      <c r="BU201" s="93"/>
      <c r="BV201" s="93"/>
      <c r="BW201" s="93"/>
      <c r="BX201" s="93"/>
      <c r="BY201" s="93"/>
      <c r="BZ201" s="93"/>
      <c r="CA201" s="93"/>
      <c r="CB201" s="93"/>
      <c r="CC201" s="93"/>
      <c r="CD201" s="93"/>
      <c r="CE201" s="93"/>
      <c r="CF201" s="93"/>
      <c r="CG201" s="93"/>
      <c r="CH201" s="93"/>
      <c r="CI201" s="93"/>
      <c r="CJ201" s="93"/>
      <c r="CK201" s="93"/>
      <c r="CL201" s="93"/>
      <c r="CM201" s="93"/>
      <c r="CN201" s="93"/>
      <c r="CO201" s="93"/>
      <c r="CP201" s="93"/>
      <c r="CQ201" s="93"/>
      <c r="CR201" s="93"/>
      <c r="CS201" s="93"/>
      <c r="CT201" s="93"/>
      <c r="CU201" s="93"/>
      <c r="CV201" s="93"/>
      <c r="CW201" s="93"/>
      <c r="CX201" s="93"/>
      <c r="CY201" s="93"/>
      <c r="CZ201" s="93"/>
      <c r="DA201" s="93"/>
      <c r="DB201" s="93"/>
      <c r="DC201" s="93"/>
      <c r="DD201" s="93"/>
      <c r="DE201" s="93"/>
      <c r="DF201" s="93"/>
      <c r="DG201" s="93"/>
      <c r="DH201" s="93"/>
      <c r="DI201" s="93"/>
      <c r="DJ201" s="93"/>
      <c r="DK201" s="93"/>
      <c r="DL201" s="93"/>
      <c r="DM201" s="93"/>
      <c r="DN201" s="93"/>
    </row>
    <row r="202">
      <c r="A202" s="93"/>
      <c r="B202" s="93"/>
      <c r="C202" s="93"/>
      <c r="D202" s="93"/>
      <c r="E202" s="8"/>
      <c r="F202" s="8"/>
      <c r="G202" s="8"/>
      <c r="H202" s="8"/>
      <c r="I202" s="8"/>
      <c r="J202" s="8"/>
      <c r="K202" s="8"/>
      <c r="L202" s="8"/>
      <c r="M202" s="8"/>
      <c r="N202" s="8"/>
      <c r="O202" s="8"/>
      <c r="P202" s="8"/>
      <c r="Q202" s="8"/>
      <c r="R202" s="8"/>
      <c r="S202" s="8"/>
      <c r="T202" s="1"/>
      <c r="U202" s="1"/>
      <c r="BR202" s="93"/>
      <c r="BS202" s="93"/>
      <c r="BT202" s="93"/>
      <c r="BU202" s="93"/>
      <c r="BV202" s="93"/>
      <c r="BW202" s="93"/>
      <c r="BX202" s="93"/>
      <c r="BY202" s="93"/>
      <c r="BZ202" s="93"/>
      <c r="CA202" s="93"/>
      <c r="CB202" s="93"/>
      <c r="CC202" s="93"/>
      <c r="CD202" s="93"/>
      <c r="CE202" s="93"/>
      <c r="CF202" s="93"/>
      <c r="CG202" s="93"/>
      <c r="CH202" s="93"/>
      <c r="CI202" s="93"/>
      <c r="CJ202" s="93"/>
      <c r="CK202" s="93"/>
      <c r="CL202" s="93"/>
      <c r="CM202" s="93"/>
      <c r="CN202" s="93"/>
      <c r="CO202" s="93"/>
      <c r="CP202" s="93"/>
      <c r="CQ202" s="93"/>
      <c r="CR202" s="93"/>
      <c r="CS202" s="93"/>
      <c r="CT202" s="93"/>
      <c r="CU202" s="93"/>
      <c r="CV202" s="93"/>
      <c r="CW202" s="93"/>
      <c r="CX202" s="93"/>
      <c r="CY202" s="93"/>
      <c r="CZ202" s="93"/>
      <c r="DA202" s="93"/>
      <c r="DB202" s="93"/>
      <c r="DC202" s="93"/>
      <c r="DD202" s="93"/>
      <c r="DE202" s="93"/>
      <c r="DF202" s="93"/>
      <c r="DG202" s="93"/>
      <c r="DH202" s="93"/>
      <c r="DI202" s="93"/>
      <c r="DJ202" s="93"/>
      <c r="DK202" s="93"/>
      <c r="DL202" s="93"/>
      <c r="DM202" s="93"/>
      <c r="DN202" s="93"/>
    </row>
    <row r="203">
      <c r="A203" s="93"/>
      <c r="B203" s="93"/>
      <c r="C203" s="93"/>
      <c r="D203" s="93"/>
      <c r="E203" s="8"/>
      <c r="F203" s="8"/>
      <c r="G203" s="8"/>
      <c r="H203" s="8"/>
      <c r="I203" s="8"/>
      <c r="J203" s="8"/>
      <c r="K203" s="8"/>
      <c r="L203" s="8"/>
      <c r="M203" s="8"/>
      <c r="N203" s="8"/>
      <c r="O203" s="8"/>
      <c r="P203" s="8"/>
      <c r="Q203" s="8"/>
      <c r="R203" s="8"/>
      <c r="S203" s="8"/>
      <c r="T203" s="1"/>
      <c r="U203" s="1"/>
      <c r="BR203" s="93"/>
      <c r="BS203" s="93"/>
      <c r="BT203" s="93"/>
      <c r="BU203" s="93"/>
      <c r="BV203" s="93"/>
      <c r="BW203" s="93"/>
      <c r="BX203" s="93"/>
      <c r="BY203" s="93"/>
      <c r="BZ203" s="93"/>
      <c r="CA203" s="93"/>
      <c r="CB203" s="93"/>
      <c r="CC203" s="93"/>
      <c r="CD203" s="93"/>
      <c r="CE203" s="93"/>
      <c r="CF203" s="93"/>
      <c r="CG203" s="93"/>
      <c r="CH203" s="93"/>
      <c r="CI203" s="93"/>
      <c r="CJ203" s="93"/>
      <c r="CK203" s="93"/>
      <c r="CL203" s="93"/>
      <c r="CM203" s="93"/>
      <c r="CN203" s="93"/>
      <c r="CO203" s="93"/>
      <c r="CP203" s="93"/>
      <c r="CQ203" s="93"/>
      <c r="CR203" s="93"/>
      <c r="CS203" s="93"/>
      <c r="CT203" s="93"/>
      <c r="CU203" s="93"/>
      <c r="CV203" s="93"/>
      <c r="CW203" s="93"/>
      <c r="CX203" s="93"/>
      <c r="CY203" s="93"/>
      <c r="CZ203" s="93"/>
      <c r="DA203" s="93"/>
      <c r="DB203" s="93"/>
      <c r="DC203" s="93"/>
      <c r="DD203" s="93"/>
      <c r="DE203" s="93"/>
      <c r="DF203" s="93"/>
      <c r="DG203" s="93"/>
      <c r="DH203" s="93"/>
      <c r="DI203" s="93"/>
      <c r="DJ203" s="93"/>
      <c r="DK203" s="93"/>
      <c r="DL203" s="93"/>
      <c r="DM203" s="93"/>
      <c r="DN203" s="93"/>
    </row>
    <row r="204">
      <c r="A204" s="93"/>
      <c r="B204" s="93"/>
      <c r="C204" s="93"/>
      <c r="D204" s="93"/>
      <c r="E204" s="8"/>
      <c r="F204" s="8"/>
      <c r="G204" s="8"/>
      <c r="H204" s="8"/>
      <c r="I204" s="8"/>
      <c r="J204" s="8"/>
      <c r="K204" s="8"/>
      <c r="L204" s="8"/>
      <c r="M204" s="8"/>
      <c r="N204" s="8"/>
      <c r="O204" s="8"/>
      <c r="P204" s="8"/>
      <c r="Q204" s="8"/>
      <c r="R204" s="8"/>
      <c r="S204" s="8"/>
      <c r="T204" s="1"/>
      <c r="U204" s="1"/>
      <c r="BR204" s="93"/>
      <c r="BS204" s="93"/>
      <c r="BT204" s="93"/>
      <c r="BU204" s="93"/>
      <c r="BV204" s="93"/>
      <c r="BW204" s="93"/>
      <c r="BX204" s="93"/>
      <c r="BY204" s="93"/>
      <c r="BZ204" s="93"/>
      <c r="CA204" s="93"/>
      <c r="CB204" s="93"/>
      <c r="CC204" s="93"/>
      <c r="CD204" s="93"/>
      <c r="CE204" s="93"/>
      <c r="CF204" s="93"/>
      <c r="CG204" s="93"/>
      <c r="CH204" s="93"/>
      <c r="CI204" s="93"/>
      <c r="CJ204" s="93"/>
      <c r="CK204" s="93"/>
      <c r="CL204" s="93"/>
      <c r="CM204" s="93"/>
      <c r="CN204" s="93"/>
      <c r="CO204" s="93"/>
      <c r="CP204" s="93"/>
      <c r="CQ204" s="93"/>
      <c r="CR204" s="93"/>
      <c r="CS204" s="93"/>
      <c r="CT204" s="93"/>
      <c r="CU204" s="93"/>
      <c r="CV204" s="93"/>
      <c r="CW204" s="93"/>
      <c r="CX204" s="93"/>
      <c r="CY204" s="93"/>
      <c r="CZ204" s="93"/>
      <c r="DA204" s="93"/>
      <c r="DB204" s="93"/>
      <c r="DC204" s="93"/>
      <c r="DD204" s="93"/>
      <c r="DE204" s="93"/>
      <c r="DF204" s="93"/>
      <c r="DG204" s="93"/>
      <c r="DH204" s="93"/>
      <c r="DI204" s="93"/>
      <c r="DJ204" s="93"/>
      <c r="DK204" s="93"/>
      <c r="DL204" s="93"/>
      <c r="DM204" s="93"/>
      <c r="DN204" s="93"/>
    </row>
    <row r="205">
      <c r="A205" s="93"/>
      <c r="B205" s="93"/>
      <c r="C205" s="93"/>
      <c r="D205" s="93"/>
      <c r="E205" s="8"/>
      <c r="F205" s="8"/>
      <c r="G205" s="8"/>
      <c r="H205" s="8"/>
      <c r="I205" s="8"/>
      <c r="J205" s="8"/>
      <c r="K205" s="8"/>
      <c r="L205" s="8"/>
      <c r="M205" s="8"/>
      <c r="N205" s="8"/>
      <c r="O205" s="8"/>
      <c r="P205" s="8"/>
      <c r="Q205" s="8"/>
      <c r="R205" s="8"/>
      <c r="S205" s="8"/>
      <c r="T205" s="1"/>
      <c r="U205" s="1"/>
      <c r="BR205" s="93"/>
      <c r="BS205" s="93"/>
      <c r="BT205" s="93"/>
      <c r="BU205" s="93"/>
      <c r="BV205" s="93"/>
      <c r="BW205" s="93"/>
      <c r="BX205" s="93"/>
      <c r="BY205" s="93"/>
      <c r="BZ205" s="93"/>
      <c r="CA205" s="93"/>
      <c r="CB205" s="93"/>
      <c r="CC205" s="93"/>
      <c r="CD205" s="93"/>
      <c r="CE205" s="93"/>
      <c r="CF205" s="93"/>
      <c r="CG205" s="93"/>
      <c r="CH205" s="93"/>
      <c r="CI205" s="93"/>
      <c r="CJ205" s="93"/>
      <c r="CK205" s="93"/>
      <c r="CL205" s="93"/>
      <c r="CM205" s="93"/>
      <c r="CN205" s="93"/>
      <c r="CO205" s="93"/>
      <c r="CP205" s="93"/>
      <c r="CQ205" s="93"/>
      <c r="CR205" s="93"/>
      <c r="CS205" s="93"/>
      <c r="CT205" s="93"/>
      <c r="CU205" s="93"/>
      <c r="CV205" s="93"/>
      <c r="CW205" s="93"/>
      <c r="CX205" s="93"/>
      <c r="CY205" s="93"/>
      <c r="CZ205" s="93"/>
      <c r="DA205" s="93"/>
      <c r="DB205" s="93"/>
      <c r="DC205" s="93"/>
      <c r="DD205" s="93"/>
      <c r="DE205" s="93"/>
      <c r="DF205" s="93"/>
      <c r="DG205" s="93"/>
      <c r="DH205" s="93"/>
      <c r="DI205" s="93"/>
      <c r="DJ205" s="93"/>
      <c r="DK205" s="93"/>
      <c r="DL205" s="93"/>
      <c r="DM205" s="93"/>
      <c r="DN205" s="93"/>
    </row>
    <row r="206">
      <c r="A206" s="93"/>
      <c r="B206" s="93"/>
      <c r="C206" s="93"/>
      <c r="D206" s="93"/>
      <c r="E206" s="8"/>
      <c r="F206" s="8"/>
      <c r="G206" s="8"/>
      <c r="H206" s="8"/>
      <c r="I206" s="8"/>
      <c r="J206" s="8"/>
      <c r="K206" s="8"/>
      <c r="L206" s="8"/>
      <c r="M206" s="8"/>
      <c r="N206" s="8"/>
      <c r="O206" s="8"/>
      <c r="P206" s="8"/>
      <c r="Q206" s="8"/>
      <c r="R206" s="8"/>
      <c r="S206" s="8"/>
      <c r="T206" s="1"/>
      <c r="U206" s="1"/>
      <c r="BR206" s="93"/>
      <c r="BS206" s="93"/>
      <c r="BT206" s="93"/>
      <c r="BU206" s="93"/>
      <c r="BV206" s="93"/>
      <c r="BW206" s="93"/>
      <c r="BX206" s="93"/>
      <c r="BY206" s="93"/>
      <c r="BZ206" s="93"/>
      <c r="CA206" s="93"/>
      <c r="CB206" s="93"/>
      <c r="CC206" s="93"/>
      <c r="CD206" s="93"/>
      <c r="CE206" s="93"/>
      <c r="CF206" s="93"/>
      <c r="CG206" s="93"/>
      <c r="CH206" s="93"/>
      <c r="CI206" s="93"/>
      <c r="CJ206" s="93"/>
      <c r="CK206" s="93"/>
      <c r="CL206" s="93"/>
      <c r="CM206" s="93"/>
      <c r="CN206" s="93"/>
      <c r="CO206" s="93"/>
      <c r="CP206" s="93"/>
      <c r="CQ206" s="93"/>
      <c r="CR206" s="93"/>
      <c r="CS206" s="93"/>
      <c r="CT206" s="93"/>
      <c r="CU206" s="93"/>
      <c r="CV206" s="93"/>
      <c r="CW206" s="93"/>
      <c r="CX206" s="93"/>
      <c r="CY206" s="93"/>
      <c r="CZ206" s="93"/>
      <c r="DA206" s="93"/>
      <c r="DB206" s="93"/>
      <c r="DC206" s="93"/>
      <c r="DD206" s="93"/>
      <c r="DE206" s="93"/>
      <c r="DF206" s="93"/>
      <c r="DG206" s="93"/>
      <c r="DH206" s="93"/>
      <c r="DI206" s="93"/>
      <c r="DJ206" s="93"/>
      <c r="DK206" s="93"/>
      <c r="DL206" s="93"/>
      <c r="DM206" s="93"/>
      <c r="DN206" s="93"/>
    </row>
    <row r="207">
      <c r="A207" s="93"/>
      <c r="B207" s="93"/>
      <c r="C207" s="93"/>
      <c r="D207" s="93"/>
      <c r="E207" s="8"/>
      <c r="F207" s="8"/>
      <c r="G207" s="8"/>
      <c r="H207" s="8"/>
      <c r="I207" s="8"/>
      <c r="J207" s="8"/>
      <c r="K207" s="8"/>
      <c r="L207" s="8"/>
      <c r="M207" s="8"/>
      <c r="N207" s="8"/>
      <c r="O207" s="8"/>
      <c r="P207" s="8"/>
      <c r="Q207" s="8"/>
      <c r="R207" s="8"/>
      <c r="S207" s="8"/>
      <c r="T207" s="1"/>
      <c r="U207" s="1"/>
      <c r="BR207" s="93"/>
      <c r="BS207" s="93"/>
      <c r="BT207" s="93"/>
      <c r="BU207" s="93"/>
      <c r="BV207" s="93"/>
      <c r="BW207" s="93"/>
      <c r="BX207" s="93"/>
      <c r="BY207" s="93"/>
      <c r="BZ207" s="93"/>
      <c r="CA207" s="93"/>
      <c r="CB207" s="93"/>
      <c r="CC207" s="93"/>
      <c r="CD207" s="93"/>
      <c r="CE207" s="93"/>
      <c r="CF207" s="93"/>
      <c r="CG207" s="93"/>
      <c r="CH207" s="93"/>
      <c r="CI207" s="93"/>
      <c r="CJ207" s="93"/>
      <c r="CK207" s="93"/>
      <c r="CL207" s="93"/>
      <c r="CM207" s="93"/>
      <c r="CN207" s="93"/>
      <c r="CO207" s="93"/>
      <c r="CP207" s="93"/>
      <c r="CQ207" s="93"/>
      <c r="CR207" s="93"/>
      <c r="CS207" s="93"/>
      <c r="CT207" s="93"/>
      <c r="CU207" s="93"/>
      <c r="CV207" s="93"/>
      <c r="CW207" s="93"/>
      <c r="CX207" s="93"/>
      <c r="CY207" s="93"/>
      <c r="CZ207" s="93"/>
      <c r="DA207" s="93"/>
      <c r="DB207" s="93"/>
      <c r="DC207" s="93"/>
      <c r="DD207" s="93"/>
      <c r="DE207" s="93"/>
      <c r="DF207" s="93"/>
      <c r="DG207" s="93"/>
      <c r="DH207" s="93"/>
      <c r="DI207" s="93"/>
      <c r="DJ207" s="93"/>
      <c r="DK207" s="93"/>
      <c r="DL207" s="93"/>
      <c r="DM207" s="93"/>
      <c r="DN207" s="93"/>
    </row>
    <row r="208">
      <c r="A208" s="93"/>
      <c r="B208" s="93"/>
      <c r="C208" s="93"/>
      <c r="D208" s="93"/>
      <c r="E208" s="8"/>
      <c r="F208" s="8"/>
      <c r="G208" s="8"/>
      <c r="H208" s="8"/>
      <c r="I208" s="8"/>
      <c r="J208" s="8"/>
      <c r="K208" s="8"/>
      <c r="L208" s="8"/>
      <c r="M208" s="8"/>
      <c r="N208" s="8"/>
      <c r="O208" s="8"/>
      <c r="P208" s="8"/>
      <c r="Q208" s="8"/>
      <c r="R208" s="8"/>
      <c r="S208" s="8"/>
      <c r="T208" s="1"/>
      <c r="U208" s="1"/>
      <c r="BR208" s="93"/>
      <c r="BS208" s="93"/>
      <c r="BT208" s="93"/>
      <c r="BU208" s="93"/>
      <c r="BV208" s="93"/>
      <c r="BW208" s="93"/>
      <c r="BX208" s="93"/>
      <c r="BY208" s="93"/>
      <c r="BZ208" s="93"/>
      <c r="CA208" s="93"/>
      <c r="CB208" s="93"/>
      <c r="CC208" s="93"/>
      <c r="CD208" s="93"/>
      <c r="CE208" s="93"/>
      <c r="CF208" s="93"/>
      <c r="CG208" s="93"/>
      <c r="CH208" s="93"/>
      <c r="CI208" s="93"/>
      <c r="CJ208" s="93"/>
      <c r="CK208" s="93"/>
      <c r="CL208" s="93"/>
      <c r="CM208" s="93"/>
      <c r="CN208" s="93"/>
      <c r="CO208" s="93"/>
      <c r="CP208" s="93"/>
      <c r="CQ208" s="93"/>
      <c r="CR208" s="93"/>
      <c r="CS208" s="93"/>
      <c r="CT208" s="93"/>
      <c r="CU208" s="93"/>
      <c r="CV208" s="93"/>
      <c r="CW208" s="93"/>
      <c r="CX208" s="93"/>
      <c r="CY208" s="93"/>
      <c r="CZ208" s="93"/>
      <c r="DA208" s="93"/>
      <c r="DB208" s="93"/>
      <c r="DC208" s="93"/>
      <c r="DD208" s="93"/>
      <c r="DE208" s="93"/>
      <c r="DF208" s="93"/>
      <c r="DG208" s="93"/>
      <c r="DH208" s="93"/>
      <c r="DI208" s="93"/>
      <c r="DJ208" s="93"/>
      <c r="DK208" s="93"/>
      <c r="DL208" s="93"/>
      <c r="DM208" s="93"/>
      <c r="DN208" s="93"/>
    </row>
    <row r="209">
      <c r="A209" s="93"/>
      <c r="B209" s="93"/>
      <c r="C209" s="93"/>
      <c r="D209" s="93"/>
      <c r="E209" s="8"/>
      <c r="F209" s="8"/>
      <c r="G209" s="8"/>
      <c r="H209" s="8"/>
      <c r="I209" s="8"/>
      <c r="J209" s="8"/>
      <c r="K209" s="8"/>
      <c r="L209" s="8"/>
      <c r="M209" s="8"/>
      <c r="N209" s="8"/>
      <c r="O209" s="8"/>
      <c r="P209" s="8"/>
      <c r="Q209" s="8"/>
      <c r="R209" s="8"/>
      <c r="S209" s="8"/>
      <c r="T209" s="1"/>
      <c r="U209" s="1"/>
      <c r="BR209" s="93"/>
      <c r="BS209" s="93"/>
      <c r="BT209" s="93"/>
      <c r="BU209" s="93"/>
      <c r="BV209" s="93"/>
      <c r="BW209" s="93"/>
      <c r="BX209" s="93"/>
      <c r="BY209" s="93"/>
      <c r="BZ209" s="93"/>
      <c r="CA209" s="93"/>
      <c r="CB209" s="93"/>
      <c r="CC209" s="93"/>
      <c r="CD209" s="93"/>
      <c r="CE209" s="93"/>
      <c r="CF209" s="93"/>
      <c r="CG209" s="93"/>
      <c r="CH209" s="93"/>
      <c r="CI209" s="93"/>
      <c r="CJ209" s="93"/>
      <c r="CK209" s="93"/>
      <c r="CL209" s="93"/>
      <c r="CM209" s="93"/>
      <c r="CN209" s="93"/>
      <c r="CO209" s="93"/>
      <c r="CP209" s="93"/>
      <c r="CQ209" s="93"/>
      <c r="CR209" s="93"/>
      <c r="CS209" s="93"/>
      <c r="CT209" s="93"/>
      <c r="CU209" s="93"/>
      <c r="CV209" s="93"/>
      <c r="CW209" s="93"/>
      <c r="CX209" s="93"/>
      <c r="CY209" s="93"/>
      <c r="CZ209" s="93"/>
      <c r="DA209" s="93"/>
      <c r="DB209" s="93"/>
      <c r="DC209" s="93"/>
      <c r="DD209" s="93"/>
      <c r="DE209" s="93"/>
      <c r="DF209" s="93"/>
      <c r="DG209" s="93"/>
      <c r="DH209" s="93"/>
      <c r="DI209" s="93"/>
      <c r="DJ209" s="93"/>
      <c r="DK209" s="93"/>
      <c r="DL209" s="93"/>
      <c r="DM209" s="93"/>
      <c r="DN209" s="93"/>
    </row>
    <row r="210">
      <c r="A210" s="93"/>
      <c r="B210" s="93"/>
      <c r="C210" s="93"/>
      <c r="D210" s="93"/>
      <c r="E210" s="8"/>
      <c r="F210" s="8"/>
      <c r="G210" s="8"/>
      <c r="H210" s="8"/>
      <c r="I210" s="8"/>
      <c r="J210" s="8"/>
      <c r="K210" s="8"/>
      <c r="L210" s="8"/>
      <c r="M210" s="8"/>
      <c r="N210" s="8"/>
      <c r="O210" s="8"/>
      <c r="P210" s="8"/>
      <c r="Q210" s="8"/>
      <c r="R210" s="8"/>
      <c r="S210" s="8"/>
      <c r="T210" s="1"/>
      <c r="U210" s="1"/>
      <c r="BR210" s="93"/>
      <c r="BS210" s="93"/>
      <c r="BT210" s="93"/>
      <c r="BU210" s="93"/>
      <c r="BV210" s="93"/>
      <c r="BW210" s="93"/>
      <c r="BX210" s="93"/>
      <c r="BY210" s="93"/>
      <c r="BZ210" s="93"/>
      <c r="CA210" s="93"/>
      <c r="CB210" s="93"/>
      <c r="CC210" s="93"/>
      <c r="CD210" s="93"/>
      <c r="CE210" s="93"/>
      <c r="CF210" s="93"/>
      <c r="CG210" s="93"/>
      <c r="CH210" s="93"/>
      <c r="CI210" s="93"/>
      <c r="CJ210" s="93"/>
      <c r="CK210" s="93"/>
      <c r="CL210" s="93"/>
      <c r="CM210" s="93"/>
      <c r="CN210" s="93"/>
      <c r="CO210" s="93"/>
      <c r="CP210" s="93"/>
      <c r="CQ210" s="93"/>
      <c r="CR210" s="93"/>
      <c r="CS210" s="93"/>
      <c r="CT210" s="93"/>
      <c r="CU210" s="93"/>
      <c r="CV210" s="93"/>
      <c r="CW210" s="93"/>
      <c r="CX210" s="93"/>
      <c r="CY210" s="93"/>
      <c r="CZ210" s="93"/>
      <c r="DA210" s="93"/>
      <c r="DB210" s="93"/>
      <c r="DC210" s="93"/>
      <c r="DD210" s="93"/>
      <c r="DE210" s="93"/>
      <c r="DF210" s="93"/>
      <c r="DG210" s="93"/>
      <c r="DH210" s="93"/>
      <c r="DI210" s="93"/>
      <c r="DJ210" s="93"/>
      <c r="DK210" s="93"/>
      <c r="DL210" s="93"/>
      <c r="DM210" s="93"/>
      <c r="DN210" s="93"/>
    </row>
    <row r="211">
      <c r="A211" s="93"/>
      <c r="B211" s="93"/>
      <c r="C211" s="93"/>
      <c r="D211" s="93"/>
      <c r="E211" s="8"/>
      <c r="F211" s="8"/>
      <c r="G211" s="8"/>
      <c r="H211" s="8"/>
      <c r="I211" s="8"/>
      <c r="J211" s="8"/>
      <c r="K211" s="8"/>
      <c r="L211" s="8"/>
      <c r="M211" s="8"/>
      <c r="N211" s="8"/>
      <c r="O211" s="8"/>
      <c r="P211" s="8"/>
      <c r="Q211" s="8"/>
      <c r="R211" s="8"/>
      <c r="S211" s="8"/>
      <c r="T211" s="1"/>
      <c r="U211" s="1"/>
      <c r="BR211" s="93"/>
      <c r="BS211" s="93"/>
      <c r="BT211" s="93"/>
      <c r="BU211" s="93"/>
      <c r="BV211" s="93"/>
      <c r="BW211" s="93"/>
      <c r="BX211" s="93"/>
      <c r="BY211" s="93"/>
      <c r="BZ211" s="93"/>
      <c r="CA211" s="93"/>
      <c r="CB211" s="93"/>
      <c r="CC211" s="93"/>
      <c r="CD211" s="93"/>
      <c r="CE211" s="93"/>
      <c r="CF211" s="93"/>
      <c r="CG211" s="93"/>
      <c r="CH211" s="93"/>
      <c r="CI211" s="93"/>
      <c r="CJ211" s="93"/>
      <c r="CK211" s="93"/>
      <c r="CL211" s="93"/>
      <c r="CM211" s="93"/>
      <c r="CN211" s="93"/>
      <c r="CO211" s="93"/>
      <c r="CP211" s="93"/>
      <c r="CQ211" s="93"/>
      <c r="CR211" s="93"/>
      <c r="CS211" s="93"/>
      <c r="CT211" s="93"/>
      <c r="CU211" s="93"/>
      <c r="CV211" s="93"/>
      <c r="CW211" s="93"/>
      <c r="CX211" s="93"/>
      <c r="CY211" s="93"/>
      <c r="CZ211" s="93"/>
      <c r="DA211" s="93"/>
      <c r="DB211" s="93"/>
      <c r="DC211" s="93"/>
      <c r="DD211" s="93"/>
      <c r="DE211" s="93"/>
      <c r="DF211" s="93"/>
      <c r="DG211" s="93"/>
      <c r="DH211" s="93"/>
      <c r="DI211" s="93"/>
      <c r="DJ211" s="93"/>
      <c r="DK211" s="93"/>
      <c r="DL211" s="93"/>
      <c r="DM211" s="93"/>
      <c r="DN211" s="93"/>
    </row>
    <row r="212">
      <c r="A212" s="93"/>
      <c r="B212" s="93"/>
      <c r="C212" s="93"/>
      <c r="D212" s="93"/>
      <c r="E212" s="8"/>
      <c r="F212" s="8"/>
      <c r="G212" s="8"/>
      <c r="H212" s="8"/>
      <c r="I212" s="8"/>
      <c r="J212" s="8"/>
      <c r="K212" s="8"/>
      <c r="L212" s="8"/>
      <c r="M212" s="8"/>
      <c r="N212" s="8"/>
      <c r="O212" s="8"/>
      <c r="P212" s="8"/>
      <c r="Q212" s="8"/>
      <c r="R212" s="8"/>
      <c r="S212" s="8"/>
      <c r="T212" s="8"/>
      <c r="U212" s="12"/>
      <c r="BR212" s="93"/>
      <c r="BS212" s="93"/>
      <c r="BT212" s="93"/>
      <c r="BU212" s="93"/>
      <c r="BV212" s="93"/>
      <c r="BW212" s="93"/>
      <c r="BX212" s="93"/>
      <c r="BY212" s="93"/>
      <c r="BZ212" s="93"/>
      <c r="CA212" s="93"/>
      <c r="CB212" s="93"/>
      <c r="CC212" s="93"/>
      <c r="CD212" s="93"/>
      <c r="CE212" s="93"/>
      <c r="CF212" s="93"/>
      <c r="CG212" s="93"/>
      <c r="CH212" s="93"/>
      <c r="CI212" s="93"/>
      <c r="CJ212" s="93"/>
      <c r="CK212" s="93"/>
      <c r="CL212" s="93"/>
      <c r="CM212" s="93"/>
      <c r="CN212" s="93"/>
      <c r="CO212" s="93"/>
      <c r="CP212" s="93"/>
      <c r="CQ212" s="93"/>
      <c r="CR212" s="93"/>
      <c r="CS212" s="93"/>
      <c r="CT212" s="93"/>
      <c r="CU212" s="93"/>
      <c r="CV212" s="93"/>
      <c r="CW212" s="93"/>
      <c r="CX212" s="93"/>
      <c r="CY212" s="93"/>
      <c r="CZ212" s="93"/>
      <c r="DA212" s="93"/>
      <c r="DB212" s="93"/>
      <c r="DC212" s="93"/>
      <c r="DD212" s="93"/>
      <c r="DE212" s="93"/>
      <c r="DF212" s="93"/>
      <c r="DG212" s="93"/>
      <c r="DH212" s="93"/>
      <c r="DI212" s="93"/>
      <c r="DJ212" s="93"/>
      <c r="DK212" s="93"/>
      <c r="DL212" s="93"/>
      <c r="DM212" s="93"/>
      <c r="DN212" s="93"/>
    </row>
    <row r="213">
      <c r="A213" s="93"/>
      <c r="B213" s="93"/>
      <c r="C213" s="93"/>
      <c r="D213" s="93"/>
      <c r="E213" s="8"/>
      <c r="F213" s="8"/>
      <c r="G213" s="8"/>
      <c r="H213" s="8"/>
      <c r="I213" s="8"/>
      <c r="J213" s="8"/>
      <c r="K213" s="8"/>
      <c r="L213" s="8"/>
      <c r="M213" s="8"/>
      <c r="N213" s="8"/>
      <c r="O213" s="8"/>
      <c r="P213" s="8"/>
      <c r="Q213" s="8"/>
      <c r="R213" s="8"/>
      <c r="S213" s="8"/>
      <c r="T213" s="8"/>
      <c r="U213" s="8"/>
      <c r="BR213" s="93"/>
      <c r="BS213" s="93"/>
      <c r="BT213" s="93"/>
      <c r="BU213" s="93"/>
      <c r="BV213" s="93"/>
      <c r="BW213" s="93"/>
      <c r="BX213" s="93"/>
      <c r="BY213" s="93"/>
      <c r="BZ213" s="93"/>
      <c r="CA213" s="93"/>
      <c r="CB213" s="93"/>
      <c r="CC213" s="93"/>
      <c r="CD213" s="93"/>
      <c r="CE213" s="93"/>
      <c r="CF213" s="93"/>
      <c r="CG213" s="93"/>
      <c r="CH213" s="93"/>
      <c r="CI213" s="93"/>
      <c r="CJ213" s="93"/>
      <c r="CK213" s="93"/>
      <c r="CL213" s="93"/>
      <c r="CM213" s="93"/>
      <c r="CN213" s="93"/>
      <c r="CO213" s="93"/>
      <c r="CP213" s="93"/>
      <c r="CQ213" s="93"/>
      <c r="CR213" s="93"/>
      <c r="CS213" s="93"/>
      <c r="CT213" s="93"/>
      <c r="CU213" s="93"/>
      <c r="CV213" s="93"/>
      <c r="CW213" s="93"/>
      <c r="CX213" s="93"/>
      <c r="CY213" s="93"/>
      <c r="CZ213" s="93"/>
      <c r="DA213" s="93"/>
      <c r="DB213" s="93"/>
      <c r="DC213" s="93"/>
      <c r="DD213" s="93"/>
      <c r="DE213" s="93"/>
      <c r="DF213" s="93"/>
      <c r="DG213" s="93"/>
      <c r="DH213" s="93"/>
      <c r="DI213" s="93"/>
      <c r="DJ213" s="93"/>
      <c r="DK213" s="93"/>
      <c r="DL213" s="93"/>
      <c r="DM213" s="93"/>
      <c r="DN213" s="93"/>
    </row>
    <row r="214">
      <c r="A214" s="93"/>
      <c r="B214" s="93"/>
      <c r="C214" s="93"/>
      <c r="D214" s="93"/>
      <c r="E214" s="8"/>
      <c r="F214" s="8"/>
      <c r="G214" s="8"/>
      <c r="H214" s="8"/>
      <c r="I214" s="8"/>
      <c r="J214" s="8"/>
      <c r="K214" s="8"/>
      <c r="L214" s="8"/>
      <c r="M214" s="8"/>
      <c r="N214" s="8"/>
      <c r="O214" s="8"/>
      <c r="P214" s="8"/>
      <c r="Q214" s="8"/>
      <c r="R214" s="8"/>
      <c r="S214" s="8"/>
      <c r="T214" s="8"/>
      <c r="U214" s="8"/>
      <c r="BR214" s="93"/>
      <c r="BS214" s="93"/>
      <c r="BT214" s="93"/>
      <c r="BU214" s="93"/>
      <c r="BV214" s="93"/>
      <c r="BW214" s="93"/>
      <c r="BX214" s="93"/>
      <c r="BY214" s="93"/>
      <c r="BZ214" s="93"/>
      <c r="CA214" s="93"/>
      <c r="CB214" s="93"/>
      <c r="CC214" s="93"/>
      <c r="CD214" s="93"/>
      <c r="CE214" s="93"/>
      <c r="CF214" s="93"/>
      <c r="CG214" s="93"/>
      <c r="CH214" s="93"/>
      <c r="CI214" s="93"/>
      <c r="CJ214" s="93"/>
      <c r="CK214" s="93"/>
      <c r="CL214" s="93"/>
      <c r="CM214" s="93"/>
      <c r="CN214" s="93"/>
      <c r="CO214" s="93"/>
      <c r="CP214" s="93"/>
      <c r="CQ214" s="93"/>
      <c r="CR214" s="93"/>
      <c r="CS214" s="93"/>
      <c r="CT214" s="93"/>
      <c r="CU214" s="93"/>
      <c r="CV214" s="93"/>
      <c r="CW214" s="93"/>
      <c r="CX214" s="93"/>
      <c r="CY214" s="93"/>
      <c r="CZ214" s="93"/>
      <c r="DA214" s="93"/>
      <c r="DB214" s="93"/>
      <c r="DC214" s="93"/>
      <c r="DD214" s="93"/>
      <c r="DE214" s="93"/>
      <c r="DF214" s="93"/>
      <c r="DG214" s="93"/>
      <c r="DH214" s="93"/>
      <c r="DI214" s="93"/>
      <c r="DJ214" s="93"/>
      <c r="DK214" s="93"/>
      <c r="DL214" s="93"/>
      <c r="DM214" s="93"/>
      <c r="DN214" s="93"/>
    </row>
    <row r="215">
      <c r="A215" s="93"/>
      <c r="B215" s="93"/>
      <c r="C215" s="93"/>
      <c r="D215" s="93"/>
      <c r="E215" s="93"/>
      <c r="F215" s="93"/>
      <c r="G215" s="93"/>
      <c r="H215" s="93"/>
      <c r="I215" s="93"/>
      <c r="J215" s="93"/>
      <c r="K215" s="93"/>
      <c r="L215" s="93"/>
      <c r="M215" s="93"/>
      <c r="N215" s="93"/>
      <c r="O215" s="93"/>
      <c r="P215" s="93"/>
      <c r="Q215" s="93"/>
      <c r="R215" s="93"/>
      <c r="S215" s="93"/>
      <c r="T215" s="93"/>
      <c r="U215" s="93"/>
      <c r="BR215" s="93"/>
      <c r="BS215" s="93"/>
      <c r="BT215" s="93"/>
      <c r="BU215" s="93"/>
      <c r="BV215" s="93"/>
      <c r="BW215" s="93"/>
      <c r="BX215" s="93"/>
      <c r="BY215" s="93"/>
      <c r="BZ215" s="93"/>
      <c r="CA215" s="93"/>
      <c r="CB215" s="93"/>
      <c r="CC215" s="93"/>
      <c r="CD215" s="93"/>
      <c r="CE215" s="93"/>
      <c r="CF215" s="93"/>
      <c r="CG215" s="93"/>
      <c r="CH215" s="93"/>
      <c r="CI215" s="93"/>
      <c r="CJ215" s="93"/>
      <c r="CK215" s="93"/>
      <c r="CL215" s="93"/>
      <c r="CM215" s="93"/>
      <c r="CN215" s="93"/>
      <c r="CO215" s="93"/>
      <c r="CP215" s="93"/>
      <c r="CQ215" s="93"/>
      <c r="CR215" s="93"/>
      <c r="CS215" s="93"/>
      <c r="CT215" s="93"/>
      <c r="CU215" s="93"/>
      <c r="CV215" s="93"/>
      <c r="CW215" s="93"/>
      <c r="CX215" s="93"/>
      <c r="CY215" s="93"/>
      <c r="CZ215" s="93"/>
      <c r="DA215" s="93"/>
      <c r="DB215" s="93"/>
      <c r="DC215" s="93"/>
      <c r="DD215" s="93"/>
      <c r="DE215" s="93"/>
      <c r="DF215" s="93"/>
      <c r="DG215" s="93"/>
      <c r="DH215" s="93"/>
      <c r="DI215" s="93"/>
      <c r="DJ215" s="93"/>
      <c r="DK215" s="93"/>
      <c r="DL215" s="93"/>
      <c r="DM215" s="93"/>
      <c r="DN215" s="93"/>
    </row>
    <row r="216">
      <c r="A216" s="93"/>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c r="AA216" s="93"/>
      <c r="AB216" s="93"/>
      <c r="AC216" s="93"/>
      <c r="AD216" s="93"/>
      <c r="AE216" s="93"/>
      <c r="AF216" s="93"/>
      <c r="AG216" s="93"/>
      <c r="AH216" s="93"/>
      <c r="AI216" s="93"/>
      <c r="AJ216" s="93"/>
      <c r="AK216" s="93"/>
      <c r="AL216" s="93"/>
      <c r="AM216" s="93"/>
      <c r="AN216" s="93"/>
      <c r="AO216" s="93"/>
      <c r="AP216" s="93"/>
      <c r="AQ216" s="93"/>
      <c r="AR216" s="93"/>
      <c r="AS216" s="93"/>
      <c r="AT216" s="93"/>
      <c r="AU216" s="93"/>
      <c r="AV216" s="93"/>
      <c r="AW216" s="93"/>
      <c r="AX216" s="93"/>
      <c r="AY216" s="93"/>
      <c r="AZ216" s="93"/>
      <c r="BA216" s="93"/>
      <c r="BB216" s="93"/>
      <c r="BC216" s="93"/>
      <c r="BD216" s="93"/>
      <c r="BE216" s="93"/>
      <c r="BF216" s="93"/>
      <c r="BG216" s="93"/>
      <c r="BH216" s="93"/>
      <c r="BI216" s="93"/>
      <c r="BJ216" s="93"/>
      <c r="BK216" s="93"/>
      <c r="BL216" s="93"/>
      <c r="BM216" s="93"/>
      <c r="BN216" s="93"/>
      <c r="BO216" s="93"/>
      <c r="BP216" s="93"/>
      <c r="BQ216" s="93"/>
      <c r="BR216" s="93"/>
      <c r="BS216" s="93"/>
      <c r="BT216" s="93"/>
      <c r="BU216" s="93"/>
      <c r="BV216" s="93"/>
      <c r="BW216" s="93"/>
      <c r="BX216" s="93"/>
      <c r="BY216" s="93"/>
      <c r="BZ216" s="93"/>
      <c r="CA216" s="93"/>
      <c r="CB216" s="93"/>
      <c r="CC216" s="93"/>
      <c r="CD216" s="93"/>
      <c r="CE216" s="93"/>
      <c r="CF216" s="93"/>
      <c r="CG216" s="93"/>
      <c r="CH216" s="93"/>
      <c r="CI216" s="93"/>
      <c r="CJ216" s="93"/>
      <c r="CK216" s="93"/>
      <c r="CL216" s="93"/>
      <c r="CM216" s="93"/>
      <c r="CN216" s="93"/>
      <c r="CO216" s="93"/>
      <c r="CP216" s="93"/>
      <c r="CQ216" s="93"/>
      <c r="CR216" s="93"/>
      <c r="CS216" s="93"/>
      <c r="CT216" s="93"/>
      <c r="CU216" s="93"/>
      <c r="CV216" s="93"/>
      <c r="CW216" s="93"/>
      <c r="CX216" s="93"/>
      <c r="CY216" s="93"/>
      <c r="CZ216" s="93"/>
      <c r="DA216" s="93"/>
      <c r="DB216" s="93"/>
      <c r="DC216" s="93"/>
      <c r="DD216" s="93"/>
      <c r="DE216" s="93"/>
      <c r="DF216" s="93"/>
      <c r="DG216" s="93"/>
      <c r="DH216" s="93"/>
      <c r="DI216" s="93"/>
      <c r="DJ216" s="93"/>
      <c r="DK216" s="93"/>
      <c r="DL216" s="93"/>
      <c r="DM216" s="93"/>
      <c r="DN216" s="93"/>
    </row>
    <row r="217">
      <c r="A217" s="93"/>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c r="AA217" s="93"/>
      <c r="AB217" s="93"/>
      <c r="AC217" s="93"/>
      <c r="AD217" s="93"/>
      <c r="AE217" s="93"/>
      <c r="AF217" s="93"/>
      <c r="AG217" s="93"/>
      <c r="AH217" s="93"/>
      <c r="AI217" s="93"/>
      <c r="AJ217" s="93"/>
      <c r="AK217" s="93"/>
      <c r="AL217" s="93"/>
      <c r="AM217" s="93"/>
      <c r="AN217" s="93"/>
      <c r="AO217" s="93"/>
      <c r="AP217" s="93"/>
      <c r="AQ217" s="93"/>
      <c r="AR217" s="93"/>
      <c r="AS217" s="93"/>
      <c r="AT217" s="93"/>
      <c r="AU217" s="93"/>
      <c r="AV217" s="93"/>
      <c r="AW217" s="93"/>
      <c r="AX217" s="93"/>
      <c r="AY217" s="93"/>
      <c r="AZ217" s="93"/>
      <c r="BA217" s="93"/>
      <c r="BB217" s="93"/>
      <c r="BC217" s="93"/>
      <c r="BD217" s="93"/>
      <c r="BE217" s="93"/>
      <c r="BF217" s="93"/>
      <c r="BG217" s="93"/>
      <c r="BH217" s="93"/>
      <c r="BI217" s="93"/>
      <c r="BJ217" s="93"/>
      <c r="BK217" s="93"/>
      <c r="BL217" s="93"/>
      <c r="BM217" s="93"/>
      <c r="BN217" s="93"/>
      <c r="BO217" s="93"/>
      <c r="BP217" s="93"/>
      <c r="BQ217" s="93"/>
      <c r="BR217" s="93"/>
      <c r="BS217" s="93"/>
      <c r="BT217" s="93"/>
      <c r="BU217" s="93"/>
      <c r="BV217" s="93"/>
      <c r="BW217" s="93"/>
      <c r="BX217" s="93"/>
      <c r="BY217" s="93"/>
      <c r="BZ217" s="93"/>
      <c r="CA217" s="93"/>
      <c r="CB217" s="93"/>
      <c r="CC217" s="93"/>
      <c r="CD217" s="93"/>
      <c r="CE217" s="93"/>
      <c r="CF217" s="93"/>
      <c r="CG217" s="93"/>
      <c r="CH217" s="93"/>
      <c r="CI217" s="93"/>
      <c r="CJ217" s="93"/>
      <c r="CK217" s="93"/>
      <c r="CL217" s="93"/>
      <c r="CM217" s="93"/>
      <c r="CN217" s="93"/>
      <c r="CO217" s="93"/>
      <c r="CP217" s="93"/>
      <c r="CQ217" s="93"/>
      <c r="CR217" s="93"/>
      <c r="CS217" s="93"/>
      <c r="CT217" s="93"/>
      <c r="CU217" s="93"/>
      <c r="CV217" s="93"/>
      <c r="CW217" s="93"/>
      <c r="CX217" s="93"/>
      <c r="CY217" s="93"/>
      <c r="CZ217" s="93"/>
      <c r="DA217" s="93"/>
      <c r="DB217" s="93"/>
      <c r="DC217" s="93"/>
      <c r="DD217" s="93"/>
      <c r="DE217" s="93"/>
      <c r="DF217" s="93"/>
      <c r="DG217" s="93"/>
      <c r="DH217" s="93"/>
      <c r="DI217" s="93"/>
      <c r="DJ217" s="93"/>
      <c r="DK217" s="93"/>
      <c r="DL217" s="93"/>
      <c r="DM217" s="93"/>
      <c r="DN217" s="93"/>
    </row>
    <row r="218">
      <c r="A218" s="9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c r="AA218" s="93"/>
      <c r="AB218" s="93"/>
      <c r="AC218" s="93"/>
      <c r="AD218" s="93"/>
      <c r="AE218" s="93"/>
      <c r="AF218" s="93"/>
      <c r="AG218" s="93"/>
      <c r="AH218" s="93"/>
      <c r="AI218" s="93"/>
      <c r="AJ218" s="93"/>
      <c r="AK218" s="93"/>
      <c r="AL218" s="93"/>
      <c r="AM218" s="93"/>
      <c r="AN218" s="93"/>
      <c r="AO218" s="93"/>
      <c r="AP218" s="93"/>
      <c r="AQ218" s="93"/>
      <c r="AR218" s="93"/>
      <c r="AS218" s="93"/>
      <c r="AT218" s="93"/>
      <c r="AU218" s="93"/>
      <c r="AV218" s="93"/>
      <c r="AW218" s="93"/>
      <c r="AX218" s="93"/>
      <c r="AY218" s="93"/>
      <c r="AZ218" s="93"/>
      <c r="BA218" s="93"/>
      <c r="BB218" s="93"/>
      <c r="BC218" s="93"/>
      <c r="BD218" s="93"/>
      <c r="BE218" s="93"/>
      <c r="BF218" s="93"/>
      <c r="BG218" s="93"/>
      <c r="BH218" s="93"/>
      <c r="BI218" s="93"/>
      <c r="BJ218" s="93"/>
      <c r="BK218" s="93"/>
      <c r="BL218" s="93"/>
      <c r="BM218" s="93"/>
      <c r="BN218" s="93"/>
      <c r="BO218" s="93"/>
      <c r="BP218" s="93"/>
      <c r="BQ218" s="93"/>
      <c r="BR218" s="93"/>
      <c r="BS218" s="93"/>
      <c r="BT218" s="93"/>
      <c r="BU218" s="93"/>
      <c r="BV218" s="93"/>
      <c r="BW218" s="93"/>
      <c r="BX218" s="93"/>
      <c r="BY218" s="93"/>
      <c r="BZ218" s="93"/>
      <c r="CA218" s="93"/>
      <c r="CB218" s="93"/>
      <c r="CC218" s="93"/>
      <c r="CD218" s="93"/>
      <c r="CE218" s="93"/>
      <c r="CF218" s="93"/>
      <c r="CG218" s="93"/>
      <c r="CH218" s="93"/>
      <c r="CI218" s="93"/>
      <c r="CJ218" s="93"/>
      <c r="CK218" s="93"/>
      <c r="CL218" s="93"/>
      <c r="CM218" s="93"/>
      <c r="CN218" s="93"/>
      <c r="CO218" s="93"/>
      <c r="CP218" s="93"/>
      <c r="CQ218" s="93"/>
      <c r="CR218" s="93"/>
      <c r="CS218" s="93"/>
      <c r="CT218" s="93"/>
      <c r="CU218" s="93"/>
      <c r="CV218" s="93"/>
      <c r="CW218" s="93"/>
      <c r="CX218" s="93"/>
      <c r="CY218" s="93"/>
      <c r="CZ218" s="93"/>
      <c r="DA218" s="93"/>
      <c r="DB218" s="93"/>
      <c r="DC218" s="93"/>
      <c r="DD218" s="93"/>
      <c r="DE218" s="93"/>
      <c r="DF218" s="93"/>
      <c r="DG218" s="93"/>
      <c r="DH218" s="93"/>
      <c r="DI218" s="93"/>
      <c r="DJ218" s="93"/>
      <c r="DK218" s="93"/>
      <c r="DL218" s="93"/>
      <c r="DM218" s="93"/>
      <c r="DN218" s="93"/>
    </row>
    <row r="219">
      <c r="A219" s="93"/>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c r="AA219" s="93"/>
      <c r="AB219" s="93"/>
      <c r="AC219" s="93"/>
      <c r="AD219" s="93"/>
      <c r="AE219" s="93"/>
      <c r="AF219" s="93"/>
      <c r="AG219" s="93"/>
      <c r="AH219" s="93"/>
      <c r="AI219" s="93"/>
      <c r="AJ219" s="93"/>
      <c r="AK219" s="93"/>
      <c r="AL219" s="93"/>
      <c r="AM219" s="93"/>
      <c r="AN219" s="93"/>
      <c r="AO219" s="93"/>
      <c r="AP219" s="93"/>
      <c r="AQ219" s="93"/>
      <c r="AR219" s="93"/>
      <c r="AS219" s="93"/>
      <c r="AT219" s="93"/>
      <c r="AU219" s="93"/>
      <c r="AV219" s="93"/>
      <c r="AW219" s="93"/>
      <c r="AX219" s="93"/>
      <c r="AY219" s="93"/>
      <c r="AZ219" s="93"/>
      <c r="BA219" s="93"/>
      <c r="BB219" s="93"/>
      <c r="BC219" s="93"/>
      <c r="BD219" s="93"/>
      <c r="BE219" s="93"/>
      <c r="BF219" s="93"/>
      <c r="BG219" s="93"/>
      <c r="BH219" s="93"/>
      <c r="BI219" s="93"/>
      <c r="BJ219" s="93"/>
      <c r="BK219" s="93"/>
      <c r="BL219" s="93"/>
      <c r="BM219" s="93"/>
      <c r="BN219" s="93"/>
      <c r="BO219" s="93"/>
      <c r="BP219" s="93"/>
      <c r="BQ219" s="93"/>
      <c r="BR219" s="93"/>
      <c r="BS219" s="93"/>
      <c r="BT219" s="93"/>
      <c r="BU219" s="93"/>
      <c r="BV219" s="93"/>
      <c r="BW219" s="93"/>
      <c r="BX219" s="93"/>
      <c r="BY219" s="93"/>
      <c r="BZ219" s="93"/>
      <c r="CA219" s="93"/>
      <c r="CB219" s="93"/>
      <c r="CC219" s="93"/>
      <c r="CD219" s="93"/>
      <c r="CE219" s="93"/>
      <c r="CF219" s="93"/>
      <c r="CG219" s="93"/>
      <c r="CH219" s="93"/>
      <c r="CI219" s="93"/>
      <c r="CJ219" s="93"/>
      <c r="CK219" s="93"/>
      <c r="CL219" s="93"/>
      <c r="CM219" s="93"/>
      <c r="CN219" s="93"/>
      <c r="CO219" s="93"/>
      <c r="CP219" s="93"/>
      <c r="CQ219" s="93"/>
      <c r="CR219" s="93"/>
      <c r="CS219" s="93"/>
      <c r="CT219" s="93"/>
      <c r="CU219" s="93"/>
      <c r="CV219" s="93"/>
      <c r="CW219" s="93"/>
      <c r="CX219" s="93"/>
      <c r="CY219" s="93"/>
      <c r="CZ219" s="93"/>
      <c r="DA219" s="93"/>
      <c r="DB219" s="93"/>
      <c r="DC219" s="93"/>
      <c r="DD219" s="93"/>
      <c r="DE219" s="93"/>
      <c r="DF219" s="93"/>
      <c r="DG219" s="93"/>
      <c r="DH219" s="93"/>
      <c r="DI219" s="93"/>
      <c r="DJ219" s="93"/>
      <c r="DK219" s="93"/>
      <c r="DL219" s="93"/>
      <c r="DM219" s="93"/>
      <c r="DN219" s="93"/>
    </row>
    <row r="220">
      <c r="A220" s="93"/>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c r="AA220" s="93"/>
      <c r="AB220" s="93"/>
      <c r="AC220" s="93"/>
      <c r="AD220" s="93"/>
      <c r="AE220" s="93"/>
      <c r="AF220" s="93"/>
      <c r="AG220" s="93"/>
      <c r="AH220" s="93"/>
      <c r="AI220" s="93"/>
      <c r="AJ220" s="93"/>
      <c r="AK220" s="93"/>
      <c r="AL220" s="93"/>
      <c r="AM220" s="93"/>
      <c r="AN220" s="93"/>
      <c r="AO220" s="93"/>
      <c r="AP220" s="93"/>
      <c r="AQ220" s="93"/>
      <c r="AR220" s="93"/>
      <c r="AS220" s="93"/>
      <c r="AT220" s="93"/>
      <c r="AU220" s="93"/>
      <c r="AV220" s="93"/>
      <c r="AW220" s="93"/>
      <c r="AX220" s="93"/>
      <c r="AY220" s="93"/>
      <c r="AZ220" s="93"/>
      <c r="BA220" s="93"/>
      <c r="BB220" s="93"/>
      <c r="BC220" s="93"/>
      <c r="BD220" s="93"/>
      <c r="BE220" s="93"/>
      <c r="BF220" s="93"/>
      <c r="BG220" s="93"/>
      <c r="BH220" s="93"/>
      <c r="BI220" s="93"/>
      <c r="BJ220" s="93"/>
      <c r="BK220" s="93"/>
      <c r="BL220" s="93"/>
      <c r="BM220" s="93"/>
      <c r="BN220" s="93"/>
      <c r="BO220" s="93"/>
      <c r="BP220" s="93"/>
      <c r="BQ220" s="93"/>
      <c r="BR220" s="93"/>
      <c r="BS220" s="93"/>
      <c r="BT220" s="93"/>
      <c r="BU220" s="93"/>
      <c r="BV220" s="93"/>
      <c r="BW220" s="93"/>
      <c r="BX220" s="93"/>
      <c r="BY220" s="93"/>
      <c r="BZ220" s="93"/>
      <c r="CA220" s="93"/>
      <c r="CB220" s="93"/>
      <c r="CC220" s="93"/>
      <c r="CD220" s="93"/>
      <c r="CE220" s="93"/>
      <c r="CF220" s="93"/>
      <c r="CG220" s="93"/>
      <c r="CH220" s="93"/>
      <c r="CI220" s="93"/>
      <c r="CJ220" s="93"/>
      <c r="CK220" s="93"/>
      <c r="CL220" s="93"/>
      <c r="CM220" s="93"/>
      <c r="CN220" s="93"/>
      <c r="CO220" s="93"/>
      <c r="CP220" s="93"/>
      <c r="CQ220" s="93"/>
      <c r="CR220" s="93"/>
      <c r="CS220" s="93"/>
      <c r="CT220" s="93"/>
      <c r="CU220" s="93"/>
      <c r="CV220" s="93"/>
      <c r="CW220" s="93"/>
      <c r="CX220" s="93"/>
      <c r="CY220" s="93"/>
      <c r="CZ220" s="93"/>
      <c r="DA220" s="93"/>
      <c r="DB220" s="93"/>
      <c r="DC220" s="93"/>
      <c r="DD220" s="93"/>
      <c r="DE220" s="93"/>
      <c r="DF220" s="93"/>
      <c r="DG220" s="93"/>
      <c r="DH220" s="93"/>
      <c r="DI220" s="93"/>
      <c r="DJ220" s="93"/>
      <c r="DK220" s="93"/>
      <c r="DL220" s="93"/>
      <c r="DM220" s="93"/>
      <c r="DN220" s="93"/>
    </row>
    <row r="221">
      <c r="A221" s="93"/>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c r="AA221" s="93"/>
      <c r="AB221" s="93"/>
      <c r="AC221" s="93"/>
      <c r="AD221" s="93"/>
      <c r="AE221" s="93"/>
      <c r="AF221" s="93"/>
      <c r="AG221" s="93"/>
      <c r="AH221" s="93"/>
      <c r="AI221" s="93"/>
      <c r="AJ221" s="93"/>
      <c r="AK221" s="93"/>
      <c r="AL221" s="93"/>
      <c r="AM221" s="93"/>
      <c r="AN221" s="93"/>
      <c r="AO221" s="93"/>
      <c r="AP221" s="93"/>
      <c r="AQ221" s="93"/>
      <c r="AR221" s="93"/>
      <c r="AS221" s="93"/>
      <c r="AT221" s="93"/>
      <c r="AU221" s="93"/>
      <c r="AV221" s="93"/>
      <c r="AW221" s="93"/>
      <c r="AX221" s="93"/>
      <c r="AY221" s="93"/>
      <c r="AZ221" s="93"/>
      <c r="BA221" s="93"/>
      <c r="BB221" s="93"/>
      <c r="BC221" s="93"/>
      <c r="BD221" s="93"/>
      <c r="BE221" s="93"/>
      <c r="BF221" s="93"/>
      <c r="BG221" s="93"/>
      <c r="BH221" s="93"/>
      <c r="BI221" s="93"/>
      <c r="BJ221" s="93"/>
      <c r="BK221" s="93"/>
      <c r="BL221" s="93"/>
      <c r="BM221" s="93"/>
      <c r="BN221" s="93"/>
      <c r="BO221" s="93"/>
      <c r="BP221" s="93"/>
      <c r="BQ221" s="93"/>
      <c r="BR221" s="93"/>
      <c r="BS221" s="93"/>
      <c r="BT221" s="93"/>
      <c r="BU221" s="93"/>
      <c r="BV221" s="93"/>
      <c r="BW221" s="93"/>
      <c r="BX221" s="93"/>
      <c r="BY221" s="93"/>
      <c r="BZ221" s="93"/>
      <c r="CA221" s="93"/>
      <c r="CB221" s="93"/>
      <c r="CC221" s="93"/>
      <c r="CD221" s="93"/>
      <c r="CE221" s="93"/>
      <c r="CF221" s="93"/>
      <c r="CG221" s="93"/>
      <c r="CH221" s="93"/>
      <c r="CI221" s="93"/>
      <c r="CJ221" s="93"/>
      <c r="CK221" s="93"/>
      <c r="CL221" s="93"/>
      <c r="CM221" s="93"/>
      <c r="CN221" s="93"/>
      <c r="CO221" s="93"/>
      <c r="CP221" s="93"/>
      <c r="CQ221" s="93"/>
      <c r="CR221" s="93"/>
      <c r="CS221" s="93"/>
      <c r="CT221" s="93"/>
      <c r="CU221" s="93"/>
      <c r="CV221" s="93"/>
      <c r="CW221" s="93"/>
      <c r="CX221" s="93"/>
      <c r="CY221" s="93"/>
      <c r="CZ221" s="93"/>
      <c r="DA221" s="93"/>
      <c r="DB221" s="93"/>
      <c r="DC221" s="93"/>
      <c r="DD221" s="93"/>
      <c r="DE221" s="93"/>
      <c r="DF221" s="93"/>
      <c r="DG221" s="93"/>
      <c r="DH221" s="93"/>
      <c r="DI221" s="93"/>
      <c r="DJ221" s="93"/>
      <c r="DK221" s="93"/>
      <c r="DL221" s="93"/>
      <c r="DM221" s="93"/>
      <c r="DN221" s="93"/>
    </row>
    <row r="222">
      <c r="A222" s="93"/>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c r="AA222" s="93"/>
      <c r="AB222" s="93"/>
      <c r="AC222" s="93"/>
      <c r="AD222" s="93"/>
      <c r="AE222" s="93"/>
      <c r="AF222" s="93"/>
      <c r="AG222" s="93"/>
      <c r="AH222" s="93"/>
      <c r="AI222" s="93"/>
      <c r="AJ222" s="93"/>
      <c r="AK222" s="93"/>
      <c r="AL222" s="93"/>
      <c r="AM222" s="93"/>
      <c r="AN222" s="93"/>
      <c r="AO222" s="93"/>
      <c r="AP222" s="93"/>
      <c r="AQ222" s="93"/>
      <c r="AR222" s="93"/>
      <c r="AS222" s="93"/>
      <c r="AT222" s="93"/>
      <c r="AU222" s="93"/>
      <c r="AV222" s="93"/>
      <c r="AW222" s="93"/>
      <c r="AX222" s="93"/>
      <c r="AY222" s="93"/>
      <c r="AZ222" s="93"/>
      <c r="BA222" s="93"/>
      <c r="BB222" s="93"/>
      <c r="BC222" s="93"/>
      <c r="BD222" s="93"/>
      <c r="BE222" s="93"/>
      <c r="BF222" s="93"/>
      <c r="BG222" s="93"/>
      <c r="BH222" s="93"/>
      <c r="BI222" s="93"/>
      <c r="BJ222" s="93"/>
      <c r="BK222" s="93"/>
      <c r="BL222" s="93"/>
      <c r="BM222" s="93"/>
      <c r="BN222" s="93"/>
      <c r="BO222" s="93"/>
      <c r="BP222" s="93"/>
      <c r="BQ222" s="93"/>
      <c r="BR222" s="93"/>
      <c r="BS222" s="93"/>
      <c r="BT222" s="93"/>
      <c r="BU222" s="93"/>
      <c r="BV222" s="93"/>
      <c r="BW222" s="93"/>
      <c r="BX222" s="93"/>
      <c r="BY222" s="93"/>
      <c r="BZ222" s="93"/>
      <c r="CA222" s="93"/>
      <c r="CB222" s="93"/>
      <c r="CC222" s="93"/>
      <c r="CD222" s="93"/>
      <c r="CE222" s="93"/>
      <c r="CF222" s="93"/>
      <c r="CG222" s="93"/>
      <c r="CH222" s="93"/>
      <c r="CI222" s="93"/>
      <c r="CJ222" s="93"/>
      <c r="CK222" s="93"/>
      <c r="CL222" s="93"/>
      <c r="CM222" s="93"/>
      <c r="CN222" s="93"/>
      <c r="CO222" s="93"/>
      <c r="CP222" s="93"/>
      <c r="CQ222" s="93"/>
      <c r="CR222" s="93"/>
      <c r="CS222" s="93"/>
      <c r="CT222" s="93"/>
      <c r="CU222" s="93"/>
      <c r="CV222" s="93"/>
      <c r="CW222" s="93"/>
      <c r="CX222" s="93"/>
      <c r="CY222" s="93"/>
      <c r="CZ222" s="93"/>
      <c r="DA222" s="93"/>
      <c r="DB222" s="93"/>
      <c r="DC222" s="93"/>
      <c r="DD222" s="93"/>
      <c r="DE222" s="93"/>
      <c r="DF222" s="93"/>
      <c r="DG222" s="93"/>
      <c r="DH222" s="93"/>
      <c r="DI222" s="93"/>
      <c r="DJ222" s="93"/>
      <c r="DK222" s="93"/>
      <c r="DL222" s="93"/>
      <c r="DM222" s="93"/>
      <c r="DN222" s="93"/>
    </row>
    <row r="223">
      <c r="A223" s="93"/>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c r="AA223" s="93"/>
      <c r="AB223" s="93"/>
      <c r="AC223" s="93"/>
      <c r="AD223" s="93"/>
      <c r="AE223" s="93"/>
      <c r="AF223" s="93"/>
      <c r="AG223" s="93"/>
      <c r="AH223" s="93"/>
      <c r="AI223" s="93"/>
      <c r="AJ223" s="93"/>
      <c r="AK223" s="93"/>
      <c r="AL223" s="93"/>
      <c r="AM223" s="93"/>
      <c r="AN223" s="93"/>
      <c r="AO223" s="93"/>
      <c r="AP223" s="93"/>
      <c r="AQ223" s="93"/>
      <c r="AR223" s="93"/>
      <c r="AS223" s="93"/>
      <c r="AT223" s="93"/>
      <c r="AU223" s="93"/>
      <c r="AV223" s="93"/>
      <c r="AW223" s="93"/>
      <c r="AX223" s="93"/>
      <c r="AY223" s="93"/>
      <c r="AZ223" s="93"/>
      <c r="BA223" s="93"/>
      <c r="BB223" s="93"/>
      <c r="BC223" s="93"/>
      <c r="BD223" s="93"/>
      <c r="BE223" s="93"/>
      <c r="BF223" s="93"/>
      <c r="BG223" s="93"/>
      <c r="BH223" s="93"/>
      <c r="BI223" s="93"/>
      <c r="BJ223" s="93"/>
      <c r="BK223" s="93"/>
      <c r="BL223" s="93"/>
      <c r="BM223" s="93"/>
      <c r="BN223" s="93"/>
      <c r="BO223" s="93"/>
      <c r="BP223" s="93"/>
      <c r="BQ223" s="93"/>
      <c r="BR223" s="93"/>
      <c r="BS223" s="93"/>
      <c r="BT223" s="93"/>
      <c r="BU223" s="93"/>
      <c r="BV223" s="93"/>
      <c r="BW223" s="93"/>
      <c r="BX223" s="93"/>
      <c r="BY223" s="93"/>
      <c r="BZ223" s="93"/>
      <c r="CA223" s="93"/>
      <c r="CB223" s="93"/>
      <c r="CC223" s="93"/>
      <c r="CD223" s="93"/>
      <c r="CE223" s="93"/>
      <c r="CF223" s="93"/>
      <c r="CG223" s="93"/>
      <c r="CH223" s="93"/>
      <c r="CI223" s="93"/>
      <c r="CJ223" s="93"/>
      <c r="CK223" s="93"/>
      <c r="CL223" s="93"/>
      <c r="CM223" s="93"/>
      <c r="CN223" s="93"/>
      <c r="CO223" s="93"/>
      <c r="CP223" s="93"/>
      <c r="CQ223" s="93"/>
      <c r="CR223" s="93"/>
      <c r="CS223" s="93"/>
      <c r="CT223" s="93"/>
      <c r="CU223" s="93"/>
      <c r="CV223" s="93"/>
      <c r="CW223" s="93"/>
      <c r="CX223" s="93"/>
      <c r="CY223" s="93"/>
      <c r="CZ223" s="93"/>
      <c r="DA223" s="93"/>
      <c r="DB223" s="93"/>
      <c r="DC223" s="93"/>
      <c r="DD223" s="93"/>
      <c r="DE223" s="93"/>
      <c r="DF223" s="93"/>
      <c r="DG223" s="93"/>
      <c r="DH223" s="93"/>
      <c r="DI223" s="93"/>
      <c r="DJ223" s="93"/>
      <c r="DK223" s="93"/>
      <c r="DL223" s="93"/>
      <c r="DM223" s="93"/>
      <c r="DN223" s="93"/>
    </row>
    <row r="224">
      <c r="A224" s="93"/>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c r="AA224" s="93"/>
      <c r="AB224" s="93"/>
      <c r="AC224" s="93"/>
      <c r="AD224" s="93"/>
      <c r="AE224" s="93"/>
      <c r="AF224" s="93"/>
      <c r="AG224" s="93"/>
      <c r="AH224" s="93"/>
      <c r="AI224" s="93"/>
      <c r="AJ224" s="93"/>
      <c r="AK224" s="93"/>
      <c r="AL224" s="93"/>
      <c r="AM224" s="93"/>
      <c r="AN224" s="93"/>
      <c r="AO224" s="93"/>
      <c r="AP224" s="93"/>
      <c r="AQ224" s="93"/>
      <c r="AR224" s="93"/>
      <c r="AS224" s="93"/>
      <c r="AT224" s="93"/>
      <c r="AU224" s="93"/>
      <c r="AV224" s="93"/>
      <c r="AW224" s="93"/>
      <c r="AX224" s="93"/>
      <c r="AY224" s="93"/>
      <c r="AZ224" s="93"/>
      <c r="BA224" s="93"/>
      <c r="BB224" s="93"/>
      <c r="BC224" s="93"/>
      <c r="BD224" s="93"/>
      <c r="BE224" s="93"/>
      <c r="BF224" s="93"/>
      <c r="BG224" s="93"/>
      <c r="BH224" s="93"/>
      <c r="BI224" s="93"/>
      <c r="BJ224" s="93"/>
      <c r="BK224" s="93"/>
      <c r="BL224" s="93"/>
      <c r="BM224" s="93"/>
      <c r="BN224" s="93"/>
      <c r="BO224" s="93"/>
      <c r="BP224" s="93"/>
      <c r="BQ224" s="93"/>
      <c r="BR224" s="93"/>
      <c r="BS224" s="93"/>
      <c r="BT224" s="93"/>
      <c r="BU224" s="93"/>
      <c r="BV224" s="93"/>
      <c r="BW224" s="93"/>
      <c r="BX224" s="93"/>
      <c r="BY224" s="93"/>
      <c r="BZ224" s="93"/>
      <c r="CA224" s="93"/>
      <c r="CB224" s="93"/>
      <c r="CC224" s="93"/>
      <c r="CD224" s="93"/>
      <c r="CE224" s="93"/>
      <c r="CF224" s="93"/>
      <c r="CG224" s="93"/>
      <c r="CH224" s="93"/>
      <c r="CI224" s="93"/>
      <c r="CJ224" s="93"/>
      <c r="CK224" s="93"/>
      <c r="CL224" s="93"/>
      <c r="CM224" s="93"/>
      <c r="CN224" s="93"/>
      <c r="CO224" s="93"/>
      <c r="CP224" s="93"/>
      <c r="CQ224" s="93"/>
      <c r="CR224" s="93"/>
      <c r="CS224" s="93"/>
      <c r="CT224" s="93"/>
      <c r="CU224" s="93"/>
      <c r="CV224" s="93"/>
      <c r="CW224" s="93"/>
      <c r="CX224" s="93"/>
      <c r="CY224" s="93"/>
      <c r="CZ224" s="93"/>
      <c r="DA224" s="93"/>
      <c r="DB224" s="93"/>
      <c r="DC224" s="93"/>
      <c r="DD224" s="93"/>
      <c r="DE224" s="93"/>
      <c r="DF224" s="93"/>
      <c r="DG224" s="93"/>
      <c r="DH224" s="93"/>
      <c r="DI224" s="93"/>
      <c r="DJ224" s="93"/>
      <c r="DK224" s="93"/>
      <c r="DL224" s="93"/>
      <c r="DM224" s="93"/>
      <c r="DN224" s="93"/>
    </row>
    <row r="225">
      <c r="A225" s="93"/>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c r="AA225" s="93"/>
      <c r="AB225" s="93"/>
      <c r="AC225" s="93"/>
      <c r="AD225" s="93"/>
      <c r="AE225" s="93"/>
      <c r="AF225" s="93"/>
      <c r="AG225" s="93"/>
      <c r="AH225" s="93"/>
      <c r="AI225" s="93"/>
      <c r="AJ225" s="93"/>
      <c r="AK225" s="93"/>
      <c r="AL225" s="93"/>
      <c r="AM225" s="93"/>
      <c r="AN225" s="93"/>
      <c r="AO225" s="93"/>
      <c r="AP225" s="93"/>
      <c r="AQ225" s="93"/>
      <c r="AR225" s="93"/>
      <c r="AS225" s="93"/>
      <c r="AT225" s="93"/>
      <c r="AU225" s="93"/>
      <c r="AV225" s="93"/>
      <c r="AW225" s="93"/>
      <c r="AX225" s="93"/>
      <c r="AY225" s="93"/>
      <c r="AZ225" s="93"/>
      <c r="BA225" s="93"/>
      <c r="BB225" s="93"/>
      <c r="BC225" s="93"/>
      <c r="BD225" s="93"/>
      <c r="BE225" s="93"/>
      <c r="BF225" s="93"/>
      <c r="BG225" s="93"/>
      <c r="BH225" s="93"/>
      <c r="BI225" s="93"/>
      <c r="BJ225" s="93"/>
      <c r="BK225" s="93"/>
      <c r="BL225" s="93"/>
      <c r="BM225" s="93"/>
      <c r="BN225" s="93"/>
      <c r="BO225" s="93"/>
      <c r="BP225" s="93"/>
      <c r="BQ225" s="93"/>
      <c r="BR225" s="93"/>
      <c r="BS225" s="93"/>
      <c r="BT225" s="93"/>
      <c r="BU225" s="93"/>
      <c r="BV225" s="93"/>
      <c r="BW225" s="93"/>
      <c r="BX225" s="93"/>
      <c r="BY225" s="93"/>
      <c r="BZ225" s="93"/>
      <c r="CA225" s="93"/>
      <c r="CB225" s="93"/>
      <c r="CC225" s="93"/>
      <c r="CD225" s="93"/>
      <c r="CE225" s="93"/>
      <c r="CF225" s="93"/>
      <c r="CG225" s="93"/>
      <c r="CH225" s="93"/>
      <c r="CI225" s="93"/>
      <c r="CJ225" s="93"/>
      <c r="CK225" s="93"/>
      <c r="CL225" s="93"/>
      <c r="CM225" s="93"/>
      <c r="CN225" s="93"/>
      <c r="CO225" s="93"/>
      <c r="CP225" s="93"/>
      <c r="CQ225" s="93"/>
      <c r="CR225" s="93"/>
      <c r="CS225" s="93"/>
      <c r="CT225" s="93"/>
      <c r="CU225" s="93"/>
      <c r="CV225" s="93"/>
      <c r="CW225" s="93"/>
      <c r="CX225" s="93"/>
      <c r="CY225" s="93"/>
      <c r="CZ225" s="93"/>
      <c r="DA225" s="93"/>
      <c r="DB225" s="93"/>
      <c r="DC225" s="93"/>
      <c r="DD225" s="93"/>
      <c r="DE225" s="93"/>
      <c r="DF225" s="93"/>
      <c r="DG225" s="93"/>
      <c r="DH225" s="93"/>
      <c r="DI225" s="93"/>
      <c r="DJ225" s="93"/>
      <c r="DK225" s="93"/>
      <c r="DL225" s="93"/>
      <c r="DM225" s="93"/>
      <c r="DN225" s="93"/>
    </row>
    <row r="226">
      <c r="A226" s="93"/>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c r="AA226" s="93"/>
      <c r="AB226" s="93"/>
      <c r="AC226" s="93"/>
      <c r="AD226" s="93"/>
      <c r="AE226" s="93"/>
      <c r="AF226" s="93"/>
      <c r="AG226" s="93"/>
      <c r="AH226" s="93"/>
      <c r="AI226" s="93"/>
      <c r="AJ226" s="93"/>
      <c r="AK226" s="93"/>
      <c r="AL226" s="93"/>
      <c r="AM226" s="93"/>
      <c r="AN226" s="93"/>
      <c r="AO226" s="93"/>
      <c r="AP226" s="93"/>
      <c r="AQ226" s="93"/>
      <c r="AR226" s="93"/>
      <c r="AS226" s="93"/>
      <c r="AT226" s="93"/>
      <c r="AU226" s="93"/>
      <c r="AV226" s="93"/>
      <c r="AW226" s="93"/>
      <c r="AX226" s="93"/>
      <c r="AY226" s="93"/>
      <c r="AZ226" s="93"/>
      <c r="BA226" s="93"/>
      <c r="BB226" s="93"/>
      <c r="BC226" s="93"/>
      <c r="BD226" s="93"/>
      <c r="BE226" s="93"/>
      <c r="BF226" s="93"/>
      <c r="BG226" s="93"/>
      <c r="BH226" s="93"/>
      <c r="BI226" s="93"/>
      <c r="BJ226" s="93"/>
      <c r="BK226" s="93"/>
      <c r="BL226" s="93"/>
      <c r="BM226" s="93"/>
      <c r="BN226" s="93"/>
      <c r="BO226" s="93"/>
      <c r="BP226" s="93"/>
      <c r="BQ226" s="93"/>
      <c r="BR226" s="93"/>
      <c r="BS226" s="93"/>
      <c r="BT226" s="93"/>
      <c r="BU226" s="93"/>
      <c r="BV226" s="93"/>
      <c r="BW226" s="93"/>
      <c r="BX226" s="93"/>
      <c r="BY226" s="93"/>
      <c r="BZ226" s="93"/>
      <c r="CA226" s="93"/>
      <c r="CB226" s="93"/>
      <c r="CC226" s="93"/>
      <c r="CD226" s="93"/>
      <c r="CE226" s="93"/>
      <c r="CF226" s="93"/>
      <c r="CG226" s="93"/>
      <c r="CH226" s="93"/>
      <c r="CI226" s="93"/>
      <c r="CJ226" s="93"/>
      <c r="CK226" s="93"/>
      <c r="CL226" s="93"/>
      <c r="CM226" s="93"/>
      <c r="CN226" s="93"/>
      <c r="CO226" s="93"/>
      <c r="CP226" s="93"/>
      <c r="CQ226" s="93"/>
      <c r="CR226" s="93"/>
      <c r="CS226" s="93"/>
      <c r="CT226" s="93"/>
      <c r="CU226" s="93"/>
      <c r="CV226" s="93"/>
      <c r="CW226" s="93"/>
      <c r="CX226" s="93"/>
      <c r="CY226" s="93"/>
      <c r="CZ226" s="93"/>
      <c r="DA226" s="93"/>
      <c r="DB226" s="93"/>
      <c r="DC226" s="93"/>
      <c r="DD226" s="93"/>
      <c r="DE226" s="93"/>
      <c r="DF226" s="93"/>
      <c r="DG226" s="93"/>
      <c r="DH226" s="93"/>
      <c r="DI226" s="93"/>
      <c r="DJ226" s="93"/>
      <c r="DK226" s="93"/>
      <c r="DL226" s="93"/>
      <c r="DM226" s="93"/>
      <c r="DN226" s="93"/>
    </row>
    <row r="227">
      <c r="A227" s="93"/>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c r="AA227" s="93"/>
      <c r="AB227" s="93"/>
      <c r="AC227" s="93"/>
      <c r="AD227" s="93"/>
      <c r="AE227" s="93"/>
      <c r="AF227" s="93"/>
      <c r="AG227" s="93"/>
      <c r="AH227" s="93"/>
      <c r="AI227" s="93"/>
      <c r="AJ227" s="93"/>
      <c r="AK227" s="93"/>
      <c r="AL227" s="93"/>
      <c r="AM227" s="93"/>
      <c r="AN227" s="93"/>
      <c r="AO227" s="93"/>
      <c r="AP227" s="93"/>
      <c r="AQ227" s="93"/>
      <c r="AR227" s="93"/>
      <c r="AS227" s="93"/>
      <c r="AT227" s="93"/>
      <c r="AU227" s="93"/>
      <c r="AV227" s="93"/>
      <c r="AW227" s="93"/>
      <c r="AX227" s="93"/>
      <c r="AY227" s="93"/>
      <c r="AZ227" s="93"/>
      <c r="BA227" s="93"/>
      <c r="BB227" s="93"/>
      <c r="BC227" s="93"/>
      <c r="BD227" s="93"/>
      <c r="BE227" s="93"/>
      <c r="BF227" s="93"/>
      <c r="BG227" s="93"/>
      <c r="BH227" s="93"/>
      <c r="BI227" s="93"/>
      <c r="BJ227" s="93"/>
      <c r="BK227" s="93"/>
      <c r="BL227" s="93"/>
      <c r="BM227" s="93"/>
      <c r="BN227" s="93"/>
      <c r="BO227" s="93"/>
      <c r="BP227" s="93"/>
      <c r="BQ227" s="93"/>
      <c r="BR227" s="93"/>
      <c r="BS227" s="93"/>
      <c r="BT227" s="93"/>
      <c r="BU227" s="93"/>
      <c r="BV227" s="93"/>
      <c r="BW227" s="93"/>
      <c r="BX227" s="93"/>
      <c r="BY227" s="93"/>
      <c r="BZ227" s="93"/>
      <c r="CA227" s="93"/>
      <c r="CB227" s="93"/>
      <c r="CC227" s="93"/>
      <c r="CD227" s="93"/>
      <c r="CE227" s="93"/>
      <c r="CF227" s="93"/>
      <c r="CG227" s="93"/>
      <c r="CH227" s="93"/>
      <c r="CI227" s="93"/>
      <c r="CJ227" s="93"/>
      <c r="CK227" s="93"/>
      <c r="CL227" s="93"/>
      <c r="CM227" s="93"/>
      <c r="CN227" s="93"/>
      <c r="CO227" s="93"/>
      <c r="CP227" s="93"/>
      <c r="CQ227" s="93"/>
      <c r="CR227" s="93"/>
      <c r="CS227" s="93"/>
      <c r="CT227" s="93"/>
      <c r="CU227" s="93"/>
      <c r="CV227" s="93"/>
      <c r="CW227" s="93"/>
      <c r="CX227" s="93"/>
      <c r="CY227" s="93"/>
      <c r="CZ227" s="93"/>
      <c r="DA227" s="93"/>
      <c r="DB227" s="93"/>
      <c r="DC227" s="93"/>
      <c r="DD227" s="93"/>
      <c r="DE227" s="93"/>
      <c r="DF227" s="93"/>
      <c r="DG227" s="93"/>
      <c r="DH227" s="93"/>
      <c r="DI227" s="93"/>
      <c r="DJ227" s="93"/>
      <c r="DK227" s="93"/>
      <c r="DL227" s="93"/>
      <c r="DM227" s="93"/>
      <c r="DN227" s="93"/>
    </row>
    <row r="228">
      <c r="A228" s="93"/>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c r="AA228" s="93"/>
      <c r="AB228" s="93"/>
      <c r="AC228" s="93"/>
      <c r="AD228" s="93"/>
      <c r="AE228" s="93"/>
      <c r="AF228" s="93"/>
      <c r="AG228" s="93"/>
      <c r="AH228" s="93"/>
      <c r="AI228" s="93"/>
      <c r="AJ228" s="93"/>
      <c r="AK228" s="93"/>
      <c r="AL228" s="93"/>
      <c r="AM228" s="93"/>
      <c r="AN228" s="93"/>
      <c r="AO228" s="93"/>
      <c r="AP228" s="93"/>
      <c r="AQ228" s="93"/>
      <c r="AR228" s="93"/>
      <c r="AS228" s="93"/>
      <c r="AT228" s="93"/>
      <c r="AU228" s="93"/>
      <c r="AV228" s="93"/>
      <c r="AW228" s="93"/>
      <c r="AX228" s="93"/>
      <c r="AY228" s="93"/>
      <c r="AZ228" s="93"/>
      <c r="BA228" s="93"/>
      <c r="BB228" s="93"/>
      <c r="BC228" s="93"/>
      <c r="BD228" s="93"/>
      <c r="BE228" s="93"/>
      <c r="BF228" s="93"/>
      <c r="BG228" s="93"/>
      <c r="BH228" s="93"/>
      <c r="BI228" s="93"/>
      <c r="BJ228" s="93"/>
      <c r="BK228" s="93"/>
      <c r="BL228" s="93"/>
      <c r="BM228" s="93"/>
      <c r="BN228" s="93"/>
      <c r="BO228" s="93"/>
      <c r="BP228" s="93"/>
      <c r="BQ228" s="93"/>
      <c r="BR228" s="93"/>
      <c r="BS228" s="93"/>
      <c r="BT228" s="93"/>
      <c r="BU228" s="93"/>
      <c r="BV228" s="93"/>
      <c r="BW228" s="93"/>
      <c r="BX228" s="93"/>
      <c r="BY228" s="93"/>
      <c r="BZ228" s="93"/>
      <c r="CA228" s="93"/>
      <c r="CB228" s="93"/>
      <c r="CC228" s="93"/>
      <c r="CD228" s="93"/>
      <c r="CE228" s="93"/>
      <c r="CF228" s="93"/>
      <c r="CG228" s="93"/>
      <c r="CH228" s="93"/>
      <c r="CI228" s="93"/>
      <c r="CJ228" s="93"/>
      <c r="CK228" s="93"/>
      <c r="CL228" s="93"/>
      <c r="CM228" s="93"/>
      <c r="CN228" s="93"/>
      <c r="CO228" s="93"/>
      <c r="CP228" s="93"/>
      <c r="CQ228" s="93"/>
      <c r="CR228" s="93"/>
      <c r="CS228" s="93"/>
      <c r="CT228" s="93"/>
      <c r="CU228" s="93"/>
      <c r="CV228" s="93"/>
      <c r="CW228" s="93"/>
      <c r="CX228" s="93"/>
      <c r="CY228" s="93"/>
      <c r="CZ228" s="93"/>
      <c r="DA228" s="93"/>
      <c r="DB228" s="93"/>
      <c r="DC228" s="93"/>
      <c r="DD228" s="93"/>
      <c r="DE228" s="93"/>
      <c r="DF228" s="93"/>
      <c r="DG228" s="93"/>
      <c r="DH228" s="93"/>
      <c r="DI228" s="93"/>
      <c r="DJ228" s="93"/>
      <c r="DK228" s="93"/>
      <c r="DL228" s="93"/>
      <c r="DM228" s="93"/>
      <c r="DN228" s="93"/>
    </row>
    <row r="229">
      <c r="A229" s="93"/>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c r="AA229" s="93"/>
      <c r="AB229" s="93"/>
      <c r="AC229" s="93"/>
      <c r="AD229" s="93"/>
      <c r="AE229" s="93"/>
      <c r="AF229" s="93"/>
      <c r="AG229" s="93"/>
      <c r="AH229" s="93"/>
      <c r="AI229" s="93"/>
      <c r="AJ229" s="93"/>
      <c r="AK229" s="93"/>
      <c r="AL229" s="93"/>
      <c r="AM229" s="93"/>
      <c r="AN229" s="93"/>
      <c r="AO229" s="93"/>
      <c r="AP229" s="93"/>
      <c r="AQ229" s="93"/>
      <c r="AR229" s="93"/>
      <c r="AS229" s="93"/>
      <c r="AT229" s="93"/>
      <c r="AU229" s="93"/>
      <c r="AV229" s="93"/>
      <c r="AW229" s="93"/>
      <c r="AX229" s="93"/>
      <c r="AY229" s="93"/>
      <c r="AZ229" s="93"/>
      <c r="BA229" s="93"/>
      <c r="BB229" s="93"/>
      <c r="BC229" s="93"/>
      <c r="BD229" s="93"/>
      <c r="BE229" s="93"/>
      <c r="BF229" s="93"/>
      <c r="BG229" s="93"/>
      <c r="BH229" s="93"/>
      <c r="BI229" s="93"/>
      <c r="BJ229" s="93"/>
      <c r="BK229" s="93"/>
      <c r="BL229" s="93"/>
      <c r="BM229" s="93"/>
      <c r="BN229" s="93"/>
      <c r="BO229" s="93"/>
      <c r="BP229" s="93"/>
      <c r="BQ229" s="93"/>
      <c r="BR229" s="93"/>
      <c r="BS229" s="93"/>
      <c r="BT229" s="93"/>
      <c r="BU229" s="93"/>
      <c r="BV229" s="93"/>
      <c r="BW229" s="93"/>
      <c r="BX229" s="93"/>
      <c r="BY229" s="93"/>
      <c r="BZ229" s="93"/>
      <c r="CA229" s="93"/>
      <c r="CB229" s="93"/>
      <c r="CC229" s="93"/>
      <c r="CD229" s="93"/>
      <c r="CE229" s="93"/>
      <c r="CF229" s="93"/>
      <c r="CG229" s="93"/>
      <c r="CH229" s="93"/>
      <c r="CI229" s="93"/>
      <c r="CJ229" s="93"/>
      <c r="CK229" s="93"/>
      <c r="CL229" s="93"/>
      <c r="CM229" s="93"/>
      <c r="CN229" s="93"/>
      <c r="CO229" s="93"/>
      <c r="CP229" s="93"/>
      <c r="CQ229" s="93"/>
      <c r="CR229" s="93"/>
      <c r="CS229" s="93"/>
      <c r="CT229" s="93"/>
      <c r="CU229" s="93"/>
      <c r="CV229" s="93"/>
      <c r="CW229" s="93"/>
      <c r="CX229" s="93"/>
      <c r="CY229" s="93"/>
      <c r="CZ229" s="93"/>
      <c r="DA229" s="93"/>
      <c r="DB229" s="93"/>
      <c r="DC229" s="93"/>
      <c r="DD229" s="93"/>
      <c r="DE229" s="93"/>
      <c r="DF229" s="93"/>
      <c r="DG229" s="93"/>
      <c r="DH229" s="93"/>
      <c r="DI229" s="93"/>
      <c r="DJ229" s="93"/>
      <c r="DK229" s="93"/>
      <c r="DL229" s="93"/>
      <c r="DM229" s="93"/>
      <c r="DN229" s="93"/>
    </row>
    <row r="230">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c r="AA230" s="93"/>
      <c r="AB230" s="93"/>
      <c r="AC230" s="93"/>
      <c r="AD230" s="93"/>
      <c r="AE230" s="93"/>
      <c r="AF230" s="93"/>
      <c r="AG230" s="93"/>
      <c r="AH230" s="93"/>
      <c r="AI230" s="93"/>
      <c r="AJ230" s="93"/>
      <c r="AK230" s="93"/>
      <c r="AL230" s="93"/>
      <c r="AM230" s="93"/>
      <c r="AN230" s="93"/>
      <c r="AO230" s="93"/>
      <c r="AP230" s="93"/>
      <c r="AQ230" s="93"/>
      <c r="AR230" s="93"/>
      <c r="AS230" s="93"/>
      <c r="AT230" s="93"/>
      <c r="AU230" s="93"/>
      <c r="AV230" s="93"/>
      <c r="AW230" s="93"/>
      <c r="AX230" s="93"/>
      <c r="AY230" s="93"/>
      <c r="AZ230" s="93"/>
      <c r="BA230" s="93"/>
      <c r="BB230" s="93"/>
      <c r="BC230" s="93"/>
      <c r="BD230" s="93"/>
      <c r="BE230" s="93"/>
      <c r="BF230" s="93"/>
      <c r="BG230" s="93"/>
      <c r="BH230" s="93"/>
      <c r="BI230" s="93"/>
      <c r="BJ230" s="93"/>
      <c r="BK230" s="93"/>
      <c r="BL230" s="93"/>
      <c r="BM230" s="93"/>
      <c r="BN230" s="93"/>
      <c r="BO230" s="93"/>
      <c r="BP230" s="93"/>
      <c r="BQ230" s="93"/>
      <c r="BR230" s="93"/>
      <c r="BS230" s="93"/>
      <c r="BT230" s="93"/>
      <c r="BU230" s="93"/>
      <c r="BV230" s="93"/>
      <c r="BW230" s="93"/>
      <c r="BX230" s="93"/>
      <c r="BY230" s="93"/>
      <c r="BZ230" s="93"/>
      <c r="CA230" s="93"/>
      <c r="CB230" s="93"/>
      <c r="CC230" s="93"/>
      <c r="CD230" s="93"/>
      <c r="CE230" s="93"/>
      <c r="CF230" s="93"/>
      <c r="CG230" s="93"/>
      <c r="CH230" s="93"/>
      <c r="CI230" s="93"/>
      <c r="CJ230" s="93"/>
      <c r="CK230" s="93"/>
      <c r="CL230" s="93"/>
      <c r="CM230" s="93"/>
      <c r="CN230" s="93"/>
      <c r="CO230" s="93"/>
      <c r="CP230" s="93"/>
      <c r="CQ230" s="93"/>
      <c r="CR230" s="93"/>
      <c r="CS230" s="93"/>
      <c r="CT230" s="93"/>
      <c r="CU230" s="93"/>
      <c r="CV230" s="93"/>
      <c r="CW230" s="93"/>
      <c r="CX230" s="93"/>
      <c r="CY230" s="93"/>
      <c r="CZ230" s="93"/>
      <c r="DA230" s="93"/>
      <c r="DB230" s="93"/>
      <c r="DC230" s="93"/>
      <c r="DD230" s="93"/>
      <c r="DE230" s="93"/>
      <c r="DF230" s="93"/>
      <c r="DG230" s="93"/>
      <c r="DH230" s="93"/>
      <c r="DI230" s="93"/>
      <c r="DJ230" s="93"/>
      <c r="DK230" s="93"/>
      <c r="DL230" s="93"/>
      <c r="DM230" s="93"/>
      <c r="DN230" s="93"/>
    </row>
    <row r="231">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c r="AA231" s="93"/>
      <c r="AB231" s="93"/>
      <c r="AC231" s="93"/>
      <c r="AD231" s="93"/>
      <c r="AE231" s="93"/>
      <c r="AF231" s="93"/>
      <c r="AG231" s="93"/>
      <c r="AH231" s="93"/>
      <c r="AI231" s="93"/>
      <c r="AJ231" s="93"/>
      <c r="AK231" s="93"/>
      <c r="AL231" s="93"/>
      <c r="AM231" s="93"/>
      <c r="AN231" s="93"/>
      <c r="AO231" s="93"/>
      <c r="AP231" s="93"/>
      <c r="AQ231" s="93"/>
      <c r="AR231" s="93"/>
      <c r="AS231" s="93"/>
      <c r="AT231" s="93"/>
      <c r="AU231" s="93"/>
      <c r="AV231" s="93"/>
      <c r="AW231" s="93"/>
      <c r="AX231" s="93"/>
      <c r="AY231" s="93"/>
      <c r="AZ231" s="93"/>
      <c r="BA231" s="93"/>
      <c r="BB231" s="93"/>
      <c r="BC231" s="93"/>
      <c r="BD231" s="93"/>
      <c r="BE231" s="93"/>
      <c r="BF231" s="93"/>
      <c r="BG231" s="93"/>
      <c r="BH231" s="93"/>
      <c r="BI231" s="93"/>
      <c r="BJ231" s="93"/>
      <c r="BK231" s="93"/>
      <c r="BL231" s="93"/>
      <c r="BM231" s="93"/>
      <c r="BN231" s="93"/>
      <c r="BO231" s="93"/>
      <c r="BP231" s="93"/>
      <c r="BQ231" s="93"/>
      <c r="BR231" s="93"/>
      <c r="BS231" s="93"/>
      <c r="BT231" s="93"/>
      <c r="BU231" s="93"/>
      <c r="BV231" s="93"/>
      <c r="BW231" s="93"/>
      <c r="BX231" s="93"/>
      <c r="BY231" s="93"/>
      <c r="BZ231" s="93"/>
      <c r="CA231" s="93"/>
      <c r="CB231" s="93"/>
      <c r="CC231" s="93"/>
      <c r="CD231" s="93"/>
      <c r="CE231" s="93"/>
      <c r="CF231" s="93"/>
      <c r="CG231" s="93"/>
      <c r="CH231" s="93"/>
      <c r="CI231" s="93"/>
      <c r="CJ231" s="93"/>
      <c r="CK231" s="93"/>
      <c r="CL231" s="93"/>
      <c r="CM231" s="93"/>
      <c r="CN231" s="93"/>
      <c r="CO231" s="93"/>
      <c r="CP231" s="93"/>
      <c r="CQ231" s="93"/>
      <c r="CR231" s="93"/>
      <c r="CS231" s="93"/>
      <c r="CT231" s="93"/>
      <c r="CU231" s="93"/>
      <c r="CV231" s="93"/>
      <c r="CW231" s="93"/>
      <c r="CX231" s="93"/>
      <c r="CY231" s="93"/>
      <c r="CZ231" s="93"/>
      <c r="DA231" s="93"/>
      <c r="DB231" s="93"/>
      <c r="DC231" s="93"/>
      <c r="DD231" s="93"/>
      <c r="DE231" s="93"/>
      <c r="DF231" s="93"/>
      <c r="DG231" s="93"/>
      <c r="DH231" s="93"/>
      <c r="DI231" s="93"/>
      <c r="DJ231" s="93"/>
      <c r="DK231" s="93"/>
      <c r="DL231" s="93"/>
      <c r="DM231" s="93"/>
      <c r="DN231" s="93"/>
    </row>
    <row r="232">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c r="AA232" s="93"/>
      <c r="AB232" s="93"/>
      <c r="AC232" s="93"/>
      <c r="AD232" s="93"/>
      <c r="AE232" s="93"/>
      <c r="AF232" s="93"/>
      <c r="AG232" s="93"/>
      <c r="AH232" s="93"/>
      <c r="AI232" s="93"/>
      <c r="AJ232" s="93"/>
      <c r="AK232" s="93"/>
      <c r="AL232" s="93"/>
      <c r="AM232" s="93"/>
      <c r="AN232" s="93"/>
      <c r="AO232" s="93"/>
      <c r="AP232" s="93"/>
      <c r="AQ232" s="93"/>
      <c r="AR232" s="93"/>
      <c r="AS232" s="93"/>
      <c r="AT232" s="93"/>
      <c r="AU232" s="93"/>
      <c r="AV232" s="93"/>
      <c r="AW232" s="93"/>
      <c r="AX232" s="93"/>
      <c r="AY232" s="93"/>
      <c r="AZ232" s="93"/>
      <c r="BA232" s="93"/>
      <c r="BB232" s="93"/>
      <c r="BC232" s="93"/>
      <c r="BD232" s="93"/>
      <c r="BE232" s="93"/>
      <c r="BF232" s="93"/>
      <c r="BG232" s="93"/>
      <c r="BH232" s="93"/>
      <c r="BI232" s="93"/>
      <c r="BJ232" s="93"/>
      <c r="BK232" s="93"/>
      <c r="BL232" s="93"/>
      <c r="BM232" s="93"/>
      <c r="BN232" s="93"/>
      <c r="BO232" s="93"/>
      <c r="BP232" s="93"/>
      <c r="BQ232" s="93"/>
      <c r="BR232" s="93"/>
      <c r="BS232" s="93"/>
      <c r="BT232" s="93"/>
      <c r="BU232" s="93"/>
      <c r="BV232" s="93"/>
      <c r="BW232" s="93"/>
      <c r="BX232" s="93"/>
      <c r="BY232" s="93"/>
      <c r="BZ232" s="93"/>
      <c r="CA232" s="93"/>
      <c r="CB232" s="93"/>
      <c r="CC232" s="93"/>
      <c r="CD232" s="93"/>
      <c r="CE232" s="93"/>
      <c r="CF232" s="93"/>
      <c r="CG232" s="93"/>
      <c r="CH232" s="93"/>
      <c r="CI232" s="93"/>
      <c r="CJ232" s="93"/>
      <c r="CK232" s="93"/>
      <c r="CL232" s="93"/>
      <c r="CM232" s="93"/>
      <c r="CN232" s="93"/>
      <c r="CO232" s="93"/>
      <c r="CP232" s="93"/>
      <c r="CQ232" s="93"/>
      <c r="CR232" s="93"/>
      <c r="CS232" s="93"/>
      <c r="CT232" s="93"/>
      <c r="CU232" s="93"/>
      <c r="CV232" s="93"/>
      <c r="CW232" s="93"/>
      <c r="CX232" s="93"/>
      <c r="CY232" s="93"/>
      <c r="CZ232" s="93"/>
      <c r="DA232" s="93"/>
      <c r="DB232" s="93"/>
      <c r="DC232" s="93"/>
      <c r="DD232" s="93"/>
      <c r="DE232" s="93"/>
      <c r="DF232" s="93"/>
      <c r="DG232" s="93"/>
      <c r="DH232" s="93"/>
      <c r="DI232" s="93"/>
      <c r="DJ232" s="93"/>
      <c r="DK232" s="93"/>
      <c r="DL232" s="93"/>
      <c r="DM232" s="93"/>
      <c r="DN232" s="93"/>
    </row>
    <row r="233">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c r="AA233" s="93"/>
      <c r="AB233" s="93"/>
      <c r="AC233" s="93"/>
      <c r="AD233" s="93"/>
      <c r="AE233" s="93"/>
      <c r="AF233" s="93"/>
      <c r="AG233" s="93"/>
      <c r="AH233" s="93"/>
      <c r="AI233" s="93"/>
      <c r="AJ233" s="93"/>
      <c r="AK233" s="93"/>
      <c r="AL233" s="93"/>
      <c r="AM233" s="93"/>
      <c r="AN233" s="93"/>
      <c r="AO233" s="93"/>
      <c r="AP233" s="93"/>
      <c r="AQ233" s="93"/>
      <c r="AR233" s="93"/>
      <c r="AS233" s="93"/>
      <c r="AT233" s="93"/>
      <c r="AU233" s="93"/>
      <c r="AV233" s="93"/>
      <c r="AW233" s="93"/>
      <c r="AX233" s="93"/>
      <c r="AY233" s="93"/>
      <c r="AZ233" s="93"/>
      <c r="BA233" s="93"/>
      <c r="BB233" s="93"/>
      <c r="BC233" s="93"/>
      <c r="BD233" s="93"/>
      <c r="BE233" s="93"/>
      <c r="BF233" s="93"/>
      <c r="BG233" s="93"/>
      <c r="BH233" s="93"/>
      <c r="BI233" s="93"/>
      <c r="BJ233" s="93"/>
      <c r="BK233" s="93"/>
      <c r="BL233" s="93"/>
      <c r="BM233" s="93"/>
      <c r="BN233" s="93"/>
      <c r="BO233" s="93"/>
      <c r="BP233" s="93"/>
      <c r="BQ233" s="93"/>
      <c r="BR233" s="93"/>
      <c r="BS233" s="93"/>
      <c r="BT233" s="93"/>
      <c r="BU233" s="93"/>
      <c r="BV233" s="93"/>
      <c r="BW233" s="93"/>
      <c r="BX233" s="93"/>
      <c r="BY233" s="93"/>
      <c r="BZ233" s="93"/>
      <c r="CA233" s="93"/>
      <c r="CB233" s="93"/>
      <c r="CC233" s="93"/>
      <c r="CD233" s="93"/>
      <c r="CE233" s="93"/>
      <c r="CF233" s="93"/>
      <c r="CG233" s="93"/>
      <c r="CH233" s="93"/>
      <c r="CI233" s="93"/>
      <c r="CJ233" s="93"/>
      <c r="CK233" s="93"/>
      <c r="CL233" s="93"/>
      <c r="CM233" s="93"/>
      <c r="CN233" s="93"/>
      <c r="CO233" s="93"/>
      <c r="CP233" s="93"/>
      <c r="CQ233" s="93"/>
      <c r="CR233" s="93"/>
      <c r="CS233" s="93"/>
      <c r="CT233" s="93"/>
      <c r="CU233" s="93"/>
      <c r="CV233" s="93"/>
      <c r="CW233" s="93"/>
      <c r="CX233" s="93"/>
      <c r="CY233" s="93"/>
      <c r="CZ233" s="93"/>
      <c r="DA233" s="93"/>
      <c r="DB233" s="93"/>
      <c r="DC233" s="93"/>
      <c r="DD233" s="93"/>
      <c r="DE233" s="93"/>
      <c r="DF233" s="93"/>
      <c r="DG233" s="93"/>
      <c r="DH233" s="93"/>
      <c r="DI233" s="93"/>
      <c r="DJ233" s="93"/>
      <c r="DK233" s="93"/>
      <c r="DL233" s="93"/>
      <c r="DM233" s="93"/>
      <c r="DN233" s="93"/>
    </row>
    <row r="234">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c r="AA234" s="93"/>
      <c r="AB234" s="93"/>
      <c r="AC234" s="93"/>
      <c r="AD234" s="93"/>
      <c r="AE234" s="93"/>
      <c r="AF234" s="93"/>
      <c r="AG234" s="93"/>
      <c r="AH234" s="93"/>
      <c r="AI234" s="93"/>
      <c r="AJ234" s="93"/>
      <c r="AK234" s="93"/>
      <c r="AL234" s="93"/>
      <c r="AM234" s="93"/>
      <c r="AN234" s="93"/>
      <c r="AO234" s="93"/>
      <c r="AP234" s="93"/>
      <c r="AQ234" s="93"/>
      <c r="AR234" s="93"/>
      <c r="AS234" s="93"/>
      <c r="AT234" s="93"/>
      <c r="AU234" s="93"/>
      <c r="AV234" s="93"/>
      <c r="AW234" s="93"/>
      <c r="AX234" s="93"/>
      <c r="AY234" s="93"/>
      <c r="AZ234" s="93"/>
      <c r="BA234" s="93"/>
      <c r="BB234" s="93"/>
      <c r="BC234" s="93"/>
      <c r="BD234" s="93"/>
      <c r="BE234" s="93"/>
      <c r="BF234" s="93"/>
      <c r="BG234" s="93"/>
      <c r="BH234" s="93"/>
      <c r="BI234" s="93"/>
      <c r="BJ234" s="93"/>
      <c r="BK234" s="93"/>
      <c r="BL234" s="93"/>
      <c r="BM234" s="93"/>
      <c r="BN234" s="93"/>
      <c r="BO234" s="93"/>
      <c r="BP234" s="93"/>
      <c r="BQ234" s="93"/>
      <c r="BR234" s="93"/>
      <c r="BS234" s="93"/>
      <c r="BT234" s="93"/>
      <c r="BU234" s="93"/>
      <c r="BV234" s="93"/>
      <c r="BW234" s="93"/>
      <c r="BX234" s="93"/>
      <c r="BY234" s="93"/>
      <c r="BZ234" s="93"/>
      <c r="CA234" s="93"/>
      <c r="CB234" s="93"/>
      <c r="CC234" s="93"/>
      <c r="CD234" s="93"/>
      <c r="CE234" s="93"/>
      <c r="CF234" s="93"/>
      <c r="CG234" s="93"/>
      <c r="CH234" s="93"/>
      <c r="CI234" s="93"/>
      <c r="CJ234" s="93"/>
      <c r="CK234" s="93"/>
      <c r="CL234" s="93"/>
      <c r="CM234" s="93"/>
      <c r="CN234" s="93"/>
      <c r="CO234" s="93"/>
      <c r="CP234" s="93"/>
      <c r="CQ234" s="93"/>
      <c r="CR234" s="93"/>
      <c r="CS234" s="93"/>
      <c r="CT234" s="93"/>
      <c r="CU234" s="93"/>
      <c r="CV234" s="93"/>
      <c r="CW234" s="93"/>
      <c r="CX234" s="93"/>
      <c r="CY234" s="93"/>
      <c r="CZ234" s="93"/>
      <c r="DA234" s="93"/>
      <c r="DB234" s="93"/>
      <c r="DC234" s="93"/>
      <c r="DD234" s="93"/>
      <c r="DE234" s="93"/>
      <c r="DF234" s="93"/>
      <c r="DG234" s="93"/>
      <c r="DH234" s="93"/>
      <c r="DI234" s="93"/>
      <c r="DJ234" s="93"/>
      <c r="DK234" s="93"/>
      <c r="DL234" s="93"/>
      <c r="DM234" s="93"/>
      <c r="DN234" s="93"/>
    </row>
    <row r="235">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c r="AA235" s="93"/>
      <c r="AB235" s="93"/>
      <c r="AC235" s="93"/>
      <c r="AD235" s="93"/>
      <c r="AE235" s="93"/>
      <c r="AF235" s="93"/>
      <c r="AG235" s="93"/>
      <c r="AH235" s="93"/>
      <c r="AI235" s="93"/>
      <c r="AJ235" s="93"/>
      <c r="AK235" s="93"/>
      <c r="AL235" s="93"/>
      <c r="AM235" s="93"/>
      <c r="AN235" s="93"/>
      <c r="AO235" s="93"/>
      <c r="AP235" s="93"/>
      <c r="AQ235" s="93"/>
      <c r="AR235" s="93"/>
      <c r="AS235" s="93"/>
      <c r="AT235" s="93"/>
      <c r="AU235" s="93"/>
      <c r="AV235" s="93"/>
      <c r="AW235" s="93"/>
      <c r="AX235" s="93"/>
      <c r="AY235" s="93"/>
      <c r="AZ235" s="93"/>
      <c r="BA235" s="93"/>
      <c r="BB235" s="93"/>
      <c r="BC235" s="93"/>
      <c r="BD235" s="93"/>
      <c r="BE235" s="93"/>
      <c r="BF235" s="93"/>
      <c r="BG235" s="93"/>
      <c r="BH235" s="93"/>
      <c r="BI235" s="93"/>
      <c r="BJ235" s="93"/>
      <c r="BK235" s="93"/>
      <c r="BL235" s="93"/>
      <c r="BM235" s="93"/>
      <c r="BN235" s="93"/>
      <c r="BO235" s="93"/>
      <c r="BP235" s="93"/>
      <c r="BQ235" s="93"/>
      <c r="BR235" s="93"/>
      <c r="BS235" s="93"/>
      <c r="BT235" s="93"/>
      <c r="BU235" s="93"/>
      <c r="BV235" s="93"/>
      <c r="BW235" s="93"/>
      <c r="BX235" s="93"/>
      <c r="BY235" s="93"/>
      <c r="BZ235" s="93"/>
      <c r="CA235" s="93"/>
      <c r="CB235" s="93"/>
      <c r="CC235" s="93"/>
      <c r="CD235" s="93"/>
      <c r="CE235" s="93"/>
      <c r="CF235" s="93"/>
      <c r="CG235" s="93"/>
      <c r="CH235" s="93"/>
      <c r="CI235" s="93"/>
      <c r="CJ235" s="93"/>
      <c r="CK235" s="93"/>
      <c r="CL235" s="93"/>
      <c r="CM235" s="93"/>
      <c r="CN235" s="93"/>
      <c r="CO235" s="93"/>
      <c r="CP235" s="93"/>
      <c r="CQ235" s="93"/>
      <c r="CR235" s="93"/>
      <c r="CS235" s="93"/>
      <c r="CT235" s="93"/>
      <c r="CU235" s="93"/>
      <c r="CV235" s="93"/>
      <c r="CW235" s="93"/>
      <c r="CX235" s="93"/>
      <c r="CY235" s="93"/>
      <c r="CZ235" s="93"/>
      <c r="DA235" s="93"/>
      <c r="DB235" s="93"/>
      <c r="DC235" s="93"/>
      <c r="DD235" s="93"/>
      <c r="DE235" s="93"/>
      <c r="DF235" s="93"/>
      <c r="DG235" s="93"/>
      <c r="DH235" s="93"/>
      <c r="DI235" s="93"/>
      <c r="DJ235" s="93"/>
      <c r="DK235" s="93"/>
      <c r="DL235" s="93"/>
      <c r="DM235" s="93"/>
      <c r="DN235" s="93"/>
    </row>
    <row r="236">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c r="AA236" s="93"/>
      <c r="AB236" s="93"/>
      <c r="AC236" s="93"/>
      <c r="AD236" s="93"/>
      <c r="AE236" s="93"/>
      <c r="AF236" s="93"/>
      <c r="AG236" s="93"/>
      <c r="AH236" s="93"/>
      <c r="AI236" s="93"/>
      <c r="AJ236" s="93"/>
      <c r="AK236" s="93"/>
      <c r="AL236" s="93"/>
      <c r="AM236" s="93"/>
      <c r="AN236" s="93"/>
      <c r="AO236" s="93"/>
      <c r="AP236" s="93"/>
      <c r="AQ236" s="93"/>
      <c r="AR236" s="93"/>
      <c r="AS236" s="93"/>
      <c r="AT236" s="93"/>
      <c r="AU236" s="93"/>
      <c r="AV236" s="93"/>
      <c r="AW236" s="93"/>
      <c r="AX236" s="93"/>
      <c r="AY236" s="93"/>
      <c r="AZ236" s="93"/>
      <c r="BA236" s="93"/>
      <c r="BB236" s="93"/>
      <c r="BC236" s="93"/>
      <c r="BD236" s="93"/>
      <c r="BE236" s="93"/>
      <c r="BF236" s="93"/>
      <c r="BG236" s="93"/>
      <c r="BH236" s="93"/>
      <c r="BI236" s="93"/>
      <c r="BJ236" s="93"/>
      <c r="BK236" s="93"/>
      <c r="BL236" s="93"/>
      <c r="BM236" s="93"/>
      <c r="BN236" s="93"/>
      <c r="BO236" s="93"/>
      <c r="BP236" s="93"/>
      <c r="BQ236" s="93"/>
      <c r="BR236" s="93"/>
      <c r="BS236" s="93"/>
      <c r="BT236" s="93"/>
      <c r="BU236" s="93"/>
      <c r="BV236" s="93"/>
      <c r="BW236" s="93"/>
      <c r="BX236" s="93"/>
      <c r="BY236" s="93"/>
      <c r="BZ236" s="93"/>
      <c r="CA236" s="93"/>
      <c r="CB236" s="93"/>
      <c r="CC236" s="93"/>
      <c r="CD236" s="93"/>
      <c r="CE236" s="93"/>
      <c r="CF236" s="93"/>
      <c r="CG236" s="93"/>
      <c r="CH236" s="93"/>
      <c r="CI236" s="93"/>
      <c r="CJ236" s="93"/>
      <c r="CK236" s="93"/>
      <c r="CL236" s="93"/>
      <c r="CM236" s="93"/>
      <c r="CN236" s="93"/>
      <c r="CO236" s="93"/>
      <c r="CP236" s="93"/>
      <c r="CQ236" s="93"/>
      <c r="CR236" s="93"/>
      <c r="CS236" s="93"/>
      <c r="CT236" s="93"/>
      <c r="CU236" s="93"/>
      <c r="CV236" s="93"/>
      <c r="CW236" s="93"/>
      <c r="CX236" s="93"/>
      <c r="CY236" s="93"/>
      <c r="CZ236" s="93"/>
      <c r="DA236" s="93"/>
      <c r="DB236" s="93"/>
      <c r="DC236" s="93"/>
      <c r="DD236" s="93"/>
      <c r="DE236" s="93"/>
      <c r="DF236" s="93"/>
      <c r="DG236" s="93"/>
      <c r="DH236" s="93"/>
      <c r="DI236" s="93"/>
      <c r="DJ236" s="93"/>
      <c r="DK236" s="93"/>
      <c r="DL236" s="93"/>
      <c r="DM236" s="93"/>
      <c r="DN236" s="93"/>
    </row>
    <row r="237">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c r="AA237" s="93"/>
      <c r="AB237" s="93"/>
      <c r="AC237" s="93"/>
      <c r="AD237" s="93"/>
      <c r="AE237" s="93"/>
      <c r="AF237" s="93"/>
      <c r="AG237" s="93"/>
      <c r="AH237" s="93"/>
      <c r="AI237" s="93"/>
      <c r="AJ237" s="93"/>
      <c r="AK237" s="93"/>
      <c r="AL237" s="93"/>
      <c r="AM237" s="93"/>
      <c r="AN237" s="93"/>
      <c r="AO237" s="93"/>
      <c r="AP237" s="93"/>
      <c r="AQ237" s="93"/>
      <c r="AR237" s="93"/>
      <c r="AS237" s="93"/>
      <c r="AT237" s="93"/>
      <c r="AU237" s="93"/>
      <c r="AV237" s="93"/>
      <c r="AW237" s="93"/>
      <c r="AX237" s="93"/>
      <c r="AY237" s="93"/>
      <c r="AZ237" s="93"/>
      <c r="BA237" s="93"/>
      <c r="BB237" s="93"/>
      <c r="BC237" s="93"/>
      <c r="BD237" s="93"/>
      <c r="BE237" s="93"/>
      <c r="BF237" s="93"/>
      <c r="BG237" s="93"/>
      <c r="BH237" s="93"/>
      <c r="BI237" s="93"/>
      <c r="BJ237" s="93"/>
      <c r="BK237" s="93"/>
      <c r="BL237" s="93"/>
      <c r="BM237" s="93"/>
      <c r="BN237" s="93"/>
      <c r="BO237" s="93"/>
      <c r="BP237" s="93"/>
      <c r="BQ237" s="93"/>
      <c r="BR237" s="93"/>
      <c r="BS237" s="93"/>
      <c r="BT237" s="93"/>
      <c r="BU237" s="93"/>
      <c r="BV237" s="93"/>
      <c r="BW237" s="93"/>
      <c r="BX237" s="93"/>
      <c r="BY237" s="93"/>
      <c r="BZ237" s="93"/>
      <c r="CA237" s="93"/>
      <c r="CB237" s="93"/>
      <c r="CC237" s="93"/>
      <c r="CD237" s="93"/>
      <c r="CE237" s="93"/>
      <c r="CF237" s="93"/>
      <c r="CG237" s="93"/>
      <c r="CH237" s="93"/>
      <c r="CI237" s="93"/>
      <c r="CJ237" s="93"/>
      <c r="CK237" s="93"/>
      <c r="CL237" s="93"/>
      <c r="CM237" s="93"/>
      <c r="CN237" s="93"/>
      <c r="CO237" s="93"/>
      <c r="CP237" s="93"/>
      <c r="CQ237" s="93"/>
      <c r="CR237" s="93"/>
      <c r="CS237" s="93"/>
      <c r="CT237" s="93"/>
      <c r="CU237" s="93"/>
      <c r="CV237" s="93"/>
      <c r="CW237" s="93"/>
      <c r="CX237" s="93"/>
      <c r="CY237" s="93"/>
      <c r="CZ237" s="93"/>
      <c r="DA237" s="93"/>
      <c r="DB237" s="93"/>
      <c r="DC237" s="93"/>
      <c r="DD237" s="93"/>
      <c r="DE237" s="93"/>
      <c r="DF237" s="93"/>
      <c r="DG237" s="93"/>
      <c r="DH237" s="93"/>
      <c r="DI237" s="93"/>
      <c r="DJ237" s="93"/>
      <c r="DK237" s="93"/>
      <c r="DL237" s="93"/>
      <c r="DM237" s="93"/>
      <c r="DN237" s="93"/>
    </row>
    <row r="238">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c r="AA238" s="93"/>
      <c r="AB238" s="93"/>
      <c r="AC238" s="93"/>
      <c r="AD238" s="93"/>
      <c r="AE238" s="93"/>
      <c r="AF238" s="93"/>
      <c r="AG238" s="93"/>
      <c r="AH238" s="93"/>
      <c r="AI238" s="93"/>
      <c r="AJ238" s="93"/>
      <c r="AK238" s="93"/>
      <c r="AL238" s="93"/>
      <c r="AM238" s="93"/>
      <c r="AN238" s="93"/>
      <c r="AO238" s="93"/>
      <c r="AP238" s="93"/>
      <c r="AQ238" s="93"/>
      <c r="AR238" s="93"/>
      <c r="AS238" s="93"/>
      <c r="AT238" s="93"/>
      <c r="AU238" s="93"/>
      <c r="AV238" s="93"/>
      <c r="AW238" s="93"/>
      <c r="AX238" s="93"/>
      <c r="AY238" s="93"/>
      <c r="AZ238" s="93"/>
      <c r="BA238" s="93"/>
      <c r="BB238" s="93"/>
      <c r="BC238" s="93"/>
      <c r="BD238" s="93"/>
      <c r="BE238" s="93"/>
      <c r="BF238" s="93"/>
      <c r="BG238" s="93"/>
      <c r="BH238" s="93"/>
      <c r="BI238" s="93"/>
      <c r="BJ238" s="93"/>
      <c r="BK238" s="93"/>
      <c r="BL238" s="93"/>
      <c r="BM238" s="93"/>
      <c r="BN238" s="93"/>
      <c r="BO238" s="93"/>
      <c r="BP238" s="93"/>
      <c r="BQ238" s="93"/>
      <c r="BR238" s="93"/>
      <c r="BS238" s="93"/>
      <c r="BT238" s="93"/>
      <c r="BU238" s="93"/>
      <c r="BV238" s="93"/>
      <c r="BW238" s="93"/>
      <c r="BX238" s="93"/>
      <c r="BY238" s="93"/>
      <c r="BZ238" s="93"/>
      <c r="CA238" s="93"/>
      <c r="CB238" s="93"/>
      <c r="CC238" s="93"/>
      <c r="CD238" s="93"/>
      <c r="CE238" s="93"/>
      <c r="CF238" s="93"/>
      <c r="CG238" s="93"/>
      <c r="CH238" s="93"/>
      <c r="CI238" s="93"/>
      <c r="CJ238" s="93"/>
      <c r="CK238" s="93"/>
      <c r="CL238" s="93"/>
      <c r="CM238" s="93"/>
      <c r="CN238" s="93"/>
      <c r="CO238" s="93"/>
      <c r="CP238" s="93"/>
      <c r="CQ238" s="93"/>
      <c r="CR238" s="93"/>
      <c r="CS238" s="93"/>
      <c r="CT238" s="93"/>
      <c r="CU238" s="93"/>
      <c r="CV238" s="93"/>
      <c r="CW238" s="93"/>
      <c r="CX238" s="93"/>
      <c r="CY238" s="93"/>
      <c r="CZ238" s="93"/>
      <c r="DA238" s="93"/>
      <c r="DB238" s="93"/>
      <c r="DC238" s="93"/>
      <c r="DD238" s="93"/>
      <c r="DE238" s="93"/>
      <c r="DF238" s="93"/>
      <c r="DG238" s="93"/>
      <c r="DH238" s="93"/>
      <c r="DI238" s="93"/>
      <c r="DJ238" s="93"/>
      <c r="DK238" s="93"/>
      <c r="DL238" s="93"/>
      <c r="DM238" s="93"/>
      <c r="DN238" s="93"/>
    </row>
    <row r="239">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c r="AA239" s="93"/>
      <c r="AB239" s="93"/>
      <c r="AC239" s="93"/>
      <c r="AD239" s="93"/>
      <c r="AE239" s="93"/>
      <c r="AF239" s="93"/>
      <c r="AG239" s="93"/>
      <c r="AH239" s="93"/>
      <c r="AI239" s="93"/>
      <c r="AJ239" s="93"/>
      <c r="AK239" s="93"/>
      <c r="AL239" s="93"/>
      <c r="AM239" s="93"/>
      <c r="AN239" s="93"/>
      <c r="AO239" s="93"/>
      <c r="AP239" s="93"/>
      <c r="AQ239" s="93"/>
      <c r="AR239" s="93"/>
      <c r="AS239" s="93"/>
      <c r="AT239" s="93"/>
      <c r="AU239" s="93"/>
      <c r="AV239" s="93"/>
      <c r="AW239" s="93"/>
      <c r="AX239" s="93"/>
      <c r="AY239" s="93"/>
      <c r="AZ239" s="93"/>
      <c r="BA239" s="93"/>
      <c r="BB239" s="93"/>
      <c r="BC239" s="93"/>
      <c r="BD239" s="93"/>
      <c r="BE239" s="93"/>
      <c r="BF239" s="93"/>
      <c r="BG239" s="93"/>
      <c r="BH239" s="93"/>
      <c r="BI239" s="93"/>
      <c r="BJ239" s="93"/>
      <c r="BK239" s="93"/>
      <c r="BL239" s="93"/>
      <c r="BM239" s="93"/>
      <c r="BN239" s="93"/>
      <c r="BO239" s="93"/>
      <c r="BP239" s="93"/>
      <c r="BQ239" s="93"/>
      <c r="BR239" s="93"/>
      <c r="BS239" s="93"/>
      <c r="BT239" s="93"/>
      <c r="BU239" s="93"/>
      <c r="BV239" s="93"/>
      <c r="BW239" s="93"/>
      <c r="BX239" s="93"/>
      <c r="BY239" s="93"/>
      <c r="BZ239" s="93"/>
      <c r="CA239" s="93"/>
      <c r="CB239" s="93"/>
      <c r="CC239" s="93"/>
      <c r="CD239" s="93"/>
      <c r="CE239" s="93"/>
      <c r="CF239" s="93"/>
      <c r="CG239" s="93"/>
      <c r="CH239" s="93"/>
      <c r="CI239" s="93"/>
      <c r="CJ239" s="93"/>
      <c r="CK239" s="93"/>
      <c r="CL239" s="93"/>
      <c r="CM239" s="93"/>
      <c r="CN239" s="93"/>
      <c r="CO239" s="93"/>
      <c r="CP239" s="93"/>
      <c r="CQ239" s="93"/>
      <c r="CR239" s="93"/>
      <c r="CS239" s="93"/>
      <c r="CT239" s="93"/>
      <c r="CU239" s="93"/>
      <c r="CV239" s="93"/>
      <c r="CW239" s="93"/>
      <c r="CX239" s="93"/>
      <c r="CY239" s="93"/>
      <c r="CZ239" s="93"/>
      <c r="DA239" s="93"/>
      <c r="DB239" s="93"/>
      <c r="DC239" s="93"/>
      <c r="DD239" s="93"/>
      <c r="DE239" s="93"/>
      <c r="DF239" s="93"/>
      <c r="DG239" s="93"/>
      <c r="DH239" s="93"/>
      <c r="DI239" s="93"/>
      <c r="DJ239" s="93"/>
      <c r="DK239" s="93"/>
      <c r="DL239" s="93"/>
      <c r="DM239" s="93"/>
      <c r="DN239" s="93"/>
    </row>
    <row r="240">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c r="AA240" s="93"/>
      <c r="AB240" s="93"/>
      <c r="AC240" s="93"/>
      <c r="AD240" s="93"/>
      <c r="AE240" s="93"/>
      <c r="AF240" s="93"/>
      <c r="AG240" s="93"/>
      <c r="AH240" s="93"/>
      <c r="AI240" s="93"/>
      <c r="AJ240" s="93"/>
      <c r="AK240" s="93"/>
      <c r="AL240" s="93"/>
      <c r="AM240" s="93"/>
      <c r="AN240" s="93"/>
      <c r="AO240" s="93"/>
      <c r="AP240" s="93"/>
      <c r="AQ240" s="93"/>
      <c r="AR240" s="93"/>
      <c r="AS240" s="93"/>
      <c r="AT240" s="93"/>
      <c r="AU240" s="93"/>
      <c r="AV240" s="93"/>
      <c r="AW240" s="93"/>
      <c r="AX240" s="93"/>
      <c r="AY240" s="93"/>
      <c r="AZ240" s="93"/>
      <c r="BA240" s="93"/>
      <c r="BB240" s="93"/>
      <c r="BC240" s="93"/>
      <c r="BD240" s="93"/>
      <c r="BE240" s="93"/>
      <c r="BF240" s="93"/>
      <c r="BG240" s="93"/>
      <c r="BH240" s="93"/>
      <c r="BI240" s="93"/>
      <c r="BJ240" s="93"/>
      <c r="BK240" s="93"/>
      <c r="BL240" s="93"/>
      <c r="BM240" s="93"/>
      <c r="BN240" s="93"/>
      <c r="BO240" s="93"/>
      <c r="BP240" s="93"/>
      <c r="BQ240" s="93"/>
      <c r="BR240" s="93"/>
      <c r="BS240" s="93"/>
      <c r="BT240" s="93"/>
      <c r="BU240" s="93"/>
      <c r="BV240" s="93"/>
      <c r="BW240" s="93"/>
      <c r="BX240" s="93"/>
      <c r="BY240" s="93"/>
      <c r="BZ240" s="93"/>
      <c r="CA240" s="93"/>
      <c r="CB240" s="93"/>
      <c r="CC240" s="93"/>
      <c r="CD240" s="93"/>
      <c r="CE240" s="93"/>
      <c r="CF240" s="93"/>
      <c r="CG240" s="93"/>
      <c r="CH240" s="93"/>
      <c r="CI240" s="93"/>
      <c r="CJ240" s="93"/>
      <c r="CK240" s="93"/>
      <c r="CL240" s="93"/>
      <c r="CM240" s="93"/>
      <c r="CN240" s="93"/>
      <c r="CO240" s="93"/>
      <c r="CP240" s="93"/>
      <c r="CQ240" s="93"/>
      <c r="CR240" s="93"/>
      <c r="CS240" s="93"/>
      <c r="CT240" s="93"/>
      <c r="CU240" s="93"/>
      <c r="CV240" s="93"/>
      <c r="CW240" s="93"/>
      <c r="CX240" s="93"/>
      <c r="CY240" s="93"/>
      <c r="CZ240" s="93"/>
      <c r="DA240" s="93"/>
      <c r="DB240" s="93"/>
      <c r="DC240" s="93"/>
      <c r="DD240" s="93"/>
      <c r="DE240" s="93"/>
      <c r="DF240" s="93"/>
      <c r="DG240" s="93"/>
      <c r="DH240" s="93"/>
      <c r="DI240" s="93"/>
      <c r="DJ240" s="93"/>
      <c r="DK240" s="93"/>
      <c r="DL240" s="93"/>
      <c r="DM240" s="93"/>
      <c r="DN240" s="93"/>
    </row>
    <row r="241">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c r="AA241" s="93"/>
      <c r="AB241" s="93"/>
      <c r="AC241" s="93"/>
      <c r="AD241" s="93"/>
      <c r="AE241" s="93"/>
      <c r="AF241" s="93"/>
      <c r="AG241" s="93"/>
      <c r="AH241" s="93"/>
      <c r="AI241" s="93"/>
      <c r="AJ241" s="93"/>
      <c r="AK241" s="93"/>
      <c r="AL241" s="93"/>
      <c r="AM241" s="93"/>
      <c r="AN241" s="93"/>
      <c r="AO241" s="93"/>
      <c r="AP241" s="93"/>
      <c r="AQ241" s="93"/>
      <c r="AR241" s="93"/>
      <c r="AS241" s="93"/>
      <c r="AT241" s="93"/>
      <c r="AU241" s="93"/>
      <c r="AV241" s="93"/>
      <c r="AW241" s="93"/>
      <c r="AX241" s="93"/>
      <c r="AY241" s="93"/>
      <c r="AZ241" s="93"/>
      <c r="BA241" s="93"/>
      <c r="BB241" s="93"/>
      <c r="BC241" s="93"/>
      <c r="BD241" s="93"/>
      <c r="BE241" s="93"/>
      <c r="BF241" s="93"/>
      <c r="BG241" s="93"/>
      <c r="BH241" s="93"/>
      <c r="BI241" s="93"/>
      <c r="BJ241" s="93"/>
      <c r="BK241" s="93"/>
      <c r="BL241" s="93"/>
      <c r="BM241" s="93"/>
      <c r="BN241" s="93"/>
      <c r="BO241" s="93"/>
      <c r="BP241" s="93"/>
      <c r="BQ241" s="93"/>
      <c r="BR241" s="93"/>
      <c r="BS241" s="93"/>
      <c r="BT241" s="93"/>
      <c r="BU241" s="93"/>
      <c r="BV241" s="93"/>
      <c r="BW241" s="93"/>
      <c r="BX241" s="93"/>
      <c r="BY241" s="93"/>
      <c r="BZ241" s="93"/>
      <c r="CA241" s="93"/>
      <c r="CB241" s="93"/>
      <c r="CC241" s="93"/>
      <c r="CD241" s="93"/>
      <c r="CE241" s="93"/>
      <c r="CF241" s="93"/>
      <c r="CG241" s="93"/>
      <c r="CH241" s="93"/>
      <c r="CI241" s="93"/>
      <c r="CJ241" s="93"/>
      <c r="CK241" s="93"/>
      <c r="CL241" s="93"/>
      <c r="CM241" s="93"/>
      <c r="CN241" s="93"/>
      <c r="CO241" s="93"/>
      <c r="CP241" s="93"/>
      <c r="CQ241" s="93"/>
      <c r="CR241" s="93"/>
      <c r="CS241" s="93"/>
      <c r="CT241" s="93"/>
      <c r="CU241" s="93"/>
      <c r="CV241" s="93"/>
      <c r="CW241" s="93"/>
      <c r="CX241" s="93"/>
      <c r="CY241" s="93"/>
      <c r="CZ241" s="93"/>
      <c r="DA241" s="93"/>
      <c r="DB241" s="93"/>
      <c r="DC241" s="93"/>
      <c r="DD241" s="93"/>
      <c r="DE241" s="93"/>
      <c r="DF241" s="93"/>
      <c r="DG241" s="93"/>
      <c r="DH241" s="93"/>
      <c r="DI241" s="93"/>
      <c r="DJ241" s="93"/>
      <c r="DK241" s="93"/>
      <c r="DL241" s="93"/>
      <c r="DM241" s="93"/>
      <c r="DN241" s="93"/>
    </row>
    <row r="242">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c r="AA242" s="93"/>
      <c r="AB242" s="93"/>
      <c r="AC242" s="93"/>
      <c r="AD242" s="93"/>
      <c r="AE242" s="93"/>
      <c r="AF242" s="93"/>
      <c r="AG242" s="93"/>
      <c r="AH242" s="93"/>
      <c r="AI242" s="93"/>
      <c r="AJ242" s="93"/>
      <c r="AK242" s="93"/>
      <c r="AL242" s="93"/>
      <c r="AM242" s="93"/>
      <c r="AN242" s="93"/>
      <c r="AO242" s="93"/>
      <c r="AP242" s="93"/>
      <c r="AQ242" s="93"/>
      <c r="AR242" s="93"/>
      <c r="AS242" s="93"/>
      <c r="AT242" s="93"/>
      <c r="AU242" s="93"/>
      <c r="AV242" s="93"/>
      <c r="AW242" s="93"/>
      <c r="AX242" s="93"/>
      <c r="AY242" s="93"/>
      <c r="AZ242" s="93"/>
      <c r="BA242" s="93"/>
      <c r="BB242" s="93"/>
      <c r="BC242" s="93"/>
      <c r="BD242" s="93"/>
      <c r="BE242" s="93"/>
      <c r="BF242" s="93"/>
      <c r="BG242" s="93"/>
      <c r="BH242" s="93"/>
      <c r="BI242" s="93"/>
      <c r="BJ242" s="93"/>
      <c r="BK242" s="93"/>
      <c r="BL242" s="93"/>
      <c r="BM242" s="93"/>
      <c r="BN242" s="93"/>
      <c r="BO242" s="93"/>
      <c r="BP242" s="93"/>
      <c r="BQ242" s="93"/>
      <c r="BR242" s="93"/>
      <c r="BS242" s="93"/>
      <c r="BT242" s="93"/>
      <c r="BU242" s="93"/>
      <c r="BV242" s="93"/>
      <c r="BW242" s="93"/>
      <c r="BX242" s="93"/>
      <c r="BY242" s="93"/>
      <c r="BZ242" s="93"/>
      <c r="CA242" s="93"/>
      <c r="CB242" s="93"/>
      <c r="CC242" s="93"/>
      <c r="CD242" s="93"/>
      <c r="CE242" s="93"/>
      <c r="CF242" s="93"/>
      <c r="CG242" s="93"/>
      <c r="CH242" s="93"/>
      <c r="CI242" s="93"/>
      <c r="CJ242" s="93"/>
      <c r="CK242" s="93"/>
      <c r="CL242" s="93"/>
      <c r="CM242" s="93"/>
      <c r="CN242" s="93"/>
      <c r="CO242" s="93"/>
      <c r="CP242" s="93"/>
      <c r="CQ242" s="93"/>
      <c r="CR242" s="93"/>
      <c r="CS242" s="93"/>
      <c r="CT242" s="93"/>
      <c r="CU242" s="93"/>
      <c r="CV242" s="93"/>
      <c r="CW242" s="93"/>
      <c r="CX242" s="93"/>
      <c r="CY242" s="93"/>
      <c r="CZ242" s="93"/>
      <c r="DA242" s="93"/>
      <c r="DB242" s="93"/>
      <c r="DC242" s="93"/>
      <c r="DD242" s="93"/>
      <c r="DE242" s="93"/>
      <c r="DF242" s="93"/>
      <c r="DG242" s="93"/>
      <c r="DH242" s="93"/>
      <c r="DI242" s="93"/>
      <c r="DJ242" s="93"/>
      <c r="DK242" s="93"/>
      <c r="DL242" s="93"/>
      <c r="DM242" s="93"/>
      <c r="DN242" s="93"/>
    </row>
    <row r="243">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c r="AA243" s="93"/>
      <c r="AB243" s="93"/>
      <c r="AC243" s="93"/>
      <c r="AD243" s="93"/>
      <c r="AE243" s="93"/>
      <c r="AF243" s="93"/>
      <c r="AG243" s="93"/>
      <c r="AH243" s="93"/>
      <c r="AI243" s="93"/>
      <c r="AJ243" s="93"/>
      <c r="AK243" s="93"/>
      <c r="AL243" s="93"/>
      <c r="AM243" s="93"/>
      <c r="AN243" s="93"/>
      <c r="AO243" s="93"/>
      <c r="AP243" s="93"/>
      <c r="AQ243" s="93"/>
      <c r="AR243" s="93"/>
      <c r="AS243" s="93"/>
      <c r="AT243" s="93"/>
      <c r="AU243" s="93"/>
      <c r="AV243" s="93"/>
      <c r="AW243" s="93"/>
      <c r="AX243" s="93"/>
      <c r="AY243" s="93"/>
      <c r="AZ243" s="93"/>
      <c r="BA243" s="93"/>
      <c r="BB243" s="93"/>
      <c r="BC243" s="93"/>
      <c r="BD243" s="93"/>
      <c r="BE243" s="93"/>
      <c r="BF243" s="93"/>
      <c r="BG243" s="93"/>
      <c r="BH243" s="93"/>
      <c r="BI243" s="93"/>
      <c r="BJ243" s="93"/>
      <c r="BK243" s="93"/>
      <c r="BL243" s="93"/>
      <c r="BM243" s="93"/>
      <c r="BN243" s="93"/>
      <c r="BO243" s="93"/>
      <c r="BP243" s="93"/>
      <c r="BQ243" s="93"/>
      <c r="BR243" s="93"/>
      <c r="BS243" s="93"/>
      <c r="BT243" s="93"/>
      <c r="BU243" s="93"/>
      <c r="BV243" s="93"/>
      <c r="BW243" s="93"/>
      <c r="BX243" s="93"/>
      <c r="BY243" s="93"/>
      <c r="BZ243" s="93"/>
      <c r="CA243" s="93"/>
      <c r="CB243" s="93"/>
      <c r="CC243" s="93"/>
      <c r="CD243" s="93"/>
      <c r="CE243" s="93"/>
      <c r="CF243" s="93"/>
      <c r="CG243" s="93"/>
      <c r="CH243" s="93"/>
      <c r="CI243" s="93"/>
      <c r="CJ243" s="93"/>
      <c r="CK243" s="93"/>
      <c r="CL243" s="93"/>
      <c r="CM243" s="93"/>
      <c r="CN243" s="93"/>
      <c r="CO243" s="93"/>
      <c r="CP243" s="93"/>
      <c r="CQ243" s="93"/>
      <c r="CR243" s="93"/>
      <c r="CS243" s="93"/>
      <c r="CT243" s="93"/>
      <c r="CU243" s="93"/>
      <c r="CV243" s="93"/>
      <c r="CW243" s="93"/>
      <c r="CX243" s="93"/>
      <c r="CY243" s="93"/>
      <c r="CZ243" s="93"/>
      <c r="DA243" s="93"/>
      <c r="DB243" s="93"/>
      <c r="DC243" s="93"/>
      <c r="DD243" s="93"/>
      <c r="DE243" s="93"/>
      <c r="DF243" s="93"/>
      <c r="DG243" s="93"/>
      <c r="DH243" s="93"/>
      <c r="DI243" s="93"/>
      <c r="DJ243" s="93"/>
      <c r="DK243" s="93"/>
      <c r="DL243" s="93"/>
      <c r="DM243" s="93"/>
      <c r="DN243" s="93"/>
    </row>
    <row r="244">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c r="AA244" s="93"/>
      <c r="AB244" s="93"/>
      <c r="AC244" s="93"/>
      <c r="AD244" s="93"/>
      <c r="AE244" s="93"/>
      <c r="AF244" s="93"/>
      <c r="AG244" s="93"/>
      <c r="AH244" s="93"/>
      <c r="AI244" s="93"/>
      <c r="AJ244" s="93"/>
      <c r="AK244" s="93"/>
      <c r="AL244" s="93"/>
      <c r="AM244" s="93"/>
      <c r="AN244" s="93"/>
      <c r="AO244" s="93"/>
      <c r="AP244" s="93"/>
      <c r="AQ244" s="93"/>
      <c r="AR244" s="93"/>
      <c r="AS244" s="93"/>
      <c r="AT244" s="93"/>
      <c r="AU244" s="93"/>
      <c r="AV244" s="93"/>
      <c r="AW244" s="93"/>
      <c r="AX244" s="93"/>
      <c r="AY244" s="93"/>
      <c r="AZ244" s="93"/>
      <c r="BA244" s="93"/>
      <c r="BB244" s="93"/>
      <c r="BC244" s="93"/>
      <c r="BD244" s="93"/>
      <c r="BE244" s="93"/>
      <c r="BF244" s="93"/>
      <c r="BG244" s="93"/>
      <c r="BH244" s="93"/>
      <c r="BI244" s="93"/>
      <c r="BJ244" s="93"/>
      <c r="BK244" s="93"/>
      <c r="BL244" s="93"/>
      <c r="BM244" s="93"/>
      <c r="BN244" s="93"/>
      <c r="BO244" s="93"/>
      <c r="BP244" s="93"/>
      <c r="BQ244" s="93"/>
      <c r="BR244" s="93"/>
      <c r="BS244" s="93"/>
      <c r="BT244" s="93"/>
      <c r="BU244" s="93"/>
      <c r="BV244" s="93"/>
      <c r="BW244" s="93"/>
      <c r="BX244" s="93"/>
      <c r="BY244" s="93"/>
      <c r="BZ244" s="93"/>
      <c r="CA244" s="93"/>
      <c r="CB244" s="93"/>
      <c r="CC244" s="93"/>
      <c r="CD244" s="93"/>
      <c r="CE244" s="93"/>
      <c r="CF244" s="93"/>
      <c r="CG244" s="93"/>
      <c r="CH244" s="93"/>
      <c r="CI244" s="93"/>
      <c r="CJ244" s="93"/>
      <c r="CK244" s="93"/>
      <c r="CL244" s="93"/>
      <c r="CM244" s="93"/>
      <c r="CN244" s="93"/>
      <c r="CO244" s="93"/>
      <c r="CP244" s="93"/>
      <c r="CQ244" s="93"/>
      <c r="CR244" s="93"/>
      <c r="CS244" s="93"/>
      <c r="CT244" s="93"/>
      <c r="CU244" s="93"/>
      <c r="CV244" s="93"/>
      <c r="CW244" s="93"/>
      <c r="CX244" s="93"/>
      <c r="CY244" s="93"/>
      <c r="CZ244" s="93"/>
      <c r="DA244" s="93"/>
      <c r="DB244" s="93"/>
      <c r="DC244" s="93"/>
      <c r="DD244" s="93"/>
      <c r="DE244" s="93"/>
      <c r="DF244" s="93"/>
      <c r="DG244" s="93"/>
      <c r="DH244" s="93"/>
      <c r="DI244" s="93"/>
      <c r="DJ244" s="93"/>
      <c r="DK244" s="93"/>
      <c r="DL244" s="93"/>
      <c r="DM244" s="93"/>
      <c r="DN244" s="93"/>
    </row>
    <row r="245">
      <c r="A245" s="93"/>
      <c r="B245" s="118"/>
      <c r="C245" s="118"/>
      <c r="D245" s="93"/>
      <c r="E245" s="93"/>
      <c r="F245" s="93"/>
      <c r="G245" s="93"/>
      <c r="H245" s="93"/>
      <c r="I245" s="93"/>
      <c r="J245" s="93"/>
      <c r="K245" s="93"/>
      <c r="L245" s="93"/>
      <c r="M245" s="93"/>
      <c r="N245" s="93"/>
      <c r="O245" s="93"/>
      <c r="P245" s="93"/>
      <c r="Q245" s="93"/>
      <c r="R245" s="93"/>
      <c r="S245" s="93"/>
      <c r="T245" s="93"/>
      <c r="U245" s="93"/>
      <c r="V245" s="93"/>
      <c r="W245" s="93"/>
      <c r="X245" s="93"/>
      <c r="Y245" s="93"/>
      <c r="Z245" s="93"/>
      <c r="AA245" s="93"/>
      <c r="AB245" s="118"/>
      <c r="AC245" s="118"/>
      <c r="AD245" s="118"/>
      <c r="AE245" s="118"/>
      <c r="AF245" s="118"/>
      <c r="AG245" s="118"/>
      <c r="AH245" s="118"/>
      <c r="AI245" s="118"/>
      <c r="AJ245" s="118"/>
      <c r="AK245" s="118"/>
      <c r="AL245" s="118"/>
      <c r="AM245" s="118"/>
      <c r="AN245" s="119"/>
      <c r="AO245" s="119"/>
      <c r="AP245" s="119"/>
      <c r="AQ245" s="119"/>
      <c r="AR245" s="119"/>
      <c r="AS245" s="119"/>
      <c r="AT245" s="119"/>
      <c r="AU245" s="119"/>
      <c r="AV245" s="119"/>
      <c r="AW245" s="119"/>
      <c r="AX245" s="119"/>
      <c r="AY245" s="119"/>
      <c r="AZ245" s="119"/>
      <c r="BA245" s="119"/>
      <c r="BB245" s="119"/>
      <c r="BC245" s="119"/>
      <c r="BD245" s="119"/>
      <c r="BE245" s="119"/>
      <c r="BF245" s="119"/>
      <c r="BG245" s="119"/>
      <c r="BH245" s="119"/>
      <c r="BI245" s="119"/>
      <c r="BJ245" s="119"/>
      <c r="BK245" s="119"/>
      <c r="BL245" s="119"/>
      <c r="BM245" s="119"/>
      <c r="BN245" s="119"/>
      <c r="BO245" s="119"/>
      <c r="BP245" s="119"/>
      <c r="BQ245" s="119"/>
      <c r="BR245" s="119"/>
      <c r="BS245" s="119"/>
      <c r="BT245" s="119"/>
      <c r="BU245" s="119"/>
      <c r="BV245" s="119"/>
      <c r="BW245" s="119"/>
      <c r="BX245" s="93"/>
      <c r="BY245" s="93"/>
      <c r="BZ245" s="93"/>
      <c r="CA245" s="93"/>
      <c r="CB245" s="93"/>
      <c r="CC245" s="93"/>
      <c r="CD245" s="93"/>
      <c r="CE245" s="93"/>
      <c r="CF245" s="93"/>
      <c r="CG245" s="93"/>
      <c r="CH245" s="93"/>
      <c r="CI245" s="93"/>
      <c r="CJ245" s="93"/>
      <c r="CK245" s="93"/>
      <c r="CL245" s="93"/>
      <c r="CM245" s="93"/>
      <c r="CN245" s="93"/>
      <c r="CO245" s="93"/>
      <c r="CP245" s="93"/>
      <c r="CQ245" s="93"/>
      <c r="CR245" s="93"/>
      <c r="CS245" s="93"/>
      <c r="CT245" s="93"/>
      <c r="CU245" s="93"/>
      <c r="CV245" s="93"/>
      <c r="CW245" s="93"/>
      <c r="CX245" s="93"/>
      <c r="CY245" s="93"/>
      <c r="CZ245" s="93"/>
      <c r="DA245" s="93"/>
      <c r="DB245" s="93"/>
      <c r="DC245" s="93"/>
      <c r="DD245" s="93"/>
      <c r="DE245" s="93"/>
      <c r="DF245" s="93"/>
      <c r="DG245" s="93"/>
      <c r="DH245" s="93"/>
      <c r="DI245" s="93"/>
      <c r="DJ245" s="93"/>
      <c r="DK245" s="93"/>
      <c r="DL245" s="93"/>
      <c r="DM245" s="93"/>
      <c r="DN245" s="93"/>
    </row>
  </sheetData>
  <mergeCells count="217">
    <mergeCell ref="D1:M2"/>
    <mergeCell ref="AA1:AI2"/>
    <mergeCell ref="AP2:BL5"/>
    <mergeCell ref="B4:K5"/>
    <mergeCell ref="L4:O5"/>
    <mergeCell ref="Y4:AK4"/>
    <mergeCell ref="Y5:AK6"/>
    <mergeCell ref="B7:K8"/>
    <mergeCell ref="L7:O8"/>
    <mergeCell ref="P7:Q7"/>
    <mergeCell ref="Y7:AK7"/>
    <mergeCell ref="P8:Q8"/>
    <mergeCell ref="AC8:AF8"/>
    <mergeCell ref="AG8:AK8"/>
    <mergeCell ref="Y8:AB8"/>
    <mergeCell ref="Y9:AB9"/>
    <mergeCell ref="AC9:AF9"/>
    <mergeCell ref="AG9:AK9"/>
    <mergeCell ref="Y10:AK10"/>
    <mergeCell ref="AC11:AF11"/>
    <mergeCell ref="AG11:AK11"/>
    <mergeCell ref="Y14:AB14"/>
    <mergeCell ref="Y15:AB15"/>
    <mergeCell ref="AC15:AF15"/>
    <mergeCell ref="AG15:AK15"/>
    <mergeCell ref="Y16:AK16"/>
    <mergeCell ref="Y17:AK18"/>
    <mergeCell ref="Y19:AK19"/>
    <mergeCell ref="Y20:AK21"/>
    <mergeCell ref="Y11:AB11"/>
    <mergeCell ref="Y12:AB12"/>
    <mergeCell ref="AC12:AF12"/>
    <mergeCell ref="AG12:AK12"/>
    <mergeCell ref="Y13:AK13"/>
    <mergeCell ref="AC14:AF14"/>
    <mergeCell ref="AG14:AK14"/>
    <mergeCell ref="B10:K11"/>
    <mergeCell ref="L10:O11"/>
    <mergeCell ref="B13:K14"/>
    <mergeCell ref="L13:O14"/>
    <mergeCell ref="C16:L17"/>
    <mergeCell ref="B19:O19"/>
    <mergeCell ref="G20:H20"/>
    <mergeCell ref="N20:O20"/>
    <mergeCell ref="G22:H22"/>
    <mergeCell ref="G23:H23"/>
    <mergeCell ref="I23:J23"/>
    <mergeCell ref="K23:M23"/>
    <mergeCell ref="N23:O23"/>
    <mergeCell ref="D46:K46"/>
    <mergeCell ref="L46:M46"/>
    <mergeCell ref="D50:M51"/>
    <mergeCell ref="B53:I53"/>
    <mergeCell ref="J53:K53"/>
    <mergeCell ref="L53:Q53"/>
    <mergeCell ref="R53:S53"/>
    <mergeCell ref="B55:I55"/>
    <mergeCell ref="J55:K55"/>
    <mergeCell ref="L55:Q55"/>
    <mergeCell ref="R55:S55"/>
    <mergeCell ref="J56:K56"/>
    <mergeCell ref="L56:Q56"/>
    <mergeCell ref="R56:S56"/>
    <mergeCell ref="L58:Q58"/>
    <mergeCell ref="R58:S58"/>
    <mergeCell ref="B56:I56"/>
    <mergeCell ref="B57:I57"/>
    <mergeCell ref="J57:K57"/>
    <mergeCell ref="L57:Q57"/>
    <mergeCell ref="R57:S57"/>
    <mergeCell ref="B58:I58"/>
    <mergeCell ref="J58:K58"/>
    <mergeCell ref="B60:I60"/>
    <mergeCell ref="B61:I61"/>
    <mergeCell ref="J61:K61"/>
    <mergeCell ref="L61:Q61"/>
    <mergeCell ref="R61:S61"/>
    <mergeCell ref="B59:I59"/>
    <mergeCell ref="J59:K59"/>
    <mergeCell ref="L59:Q59"/>
    <mergeCell ref="R59:S59"/>
    <mergeCell ref="J60:K60"/>
    <mergeCell ref="L60:Q60"/>
    <mergeCell ref="R60:S60"/>
    <mergeCell ref="I22:J22"/>
    <mergeCell ref="K22:M22"/>
    <mergeCell ref="I20:J20"/>
    <mergeCell ref="K20:M20"/>
    <mergeCell ref="G21:H21"/>
    <mergeCell ref="I21:J21"/>
    <mergeCell ref="K21:M21"/>
    <mergeCell ref="N21:O21"/>
    <mergeCell ref="N22:O22"/>
    <mergeCell ref="G24:O24"/>
    <mergeCell ref="B26:F26"/>
    <mergeCell ref="B27:F27"/>
    <mergeCell ref="D31:M32"/>
    <mergeCell ref="AA31:AI32"/>
    <mergeCell ref="D35:K35"/>
    <mergeCell ref="L35:M35"/>
    <mergeCell ref="D36:K36"/>
    <mergeCell ref="L36:M36"/>
    <mergeCell ref="D37:K37"/>
    <mergeCell ref="L37:M37"/>
    <mergeCell ref="D38:K38"/>
    <mergeCell ref="L38:M38"/>
    <mergeCell ref="D42:M43"/>
    <mergeCell ref="Y34:AK34"/>
    <mergeCell ref="Y35:AK36"/>
    <mergeCell ref="Y37:AK37"/>
    <mergeCell ref="Y38:AK39"/>
    <mergeCell ref="AA42:AI43"/>
    <mergeCell ref="Y45:AK45"/>
    <mergeCell ref="Y46:AK47"/>
    <mergeCell ref="B54:I54"/>
    <mergeCell ref="J54:K54"/>
    <mergeCell ref="L54:Q54"/>
    <mergeCell ref="R54:S54"/>
    <mergeCell ref="Y54:AE54"/>
    <mergeCell ref="AF54:AK54"/>
    <mergeCell ref="Z50:AJ51"/>
    <mergeCell ref="Y53:AK53"/>
    <mergeCell ref="Y55:AE55"/>
    <mergeCell ref="AF55:AK55"/>
    <mergeCell ref="Y56:AK56"/>
    <mergeCell ref="Y57:AE57"/>
    <mergeCell ref="AF57:AK57"/>
    <mergeCell ref="J110:K110"/>
    <mergeCell ref="O110:Q110"/>
    <mergeCell ref="G111:H111"/>
    <mergeCell ref="J111:K111"/>
    <mergeCell ref="O111:Q111"/>
    <mergeCell ref="G112:H112"/>
    <mergeCell ref="G113:H113"/>
    <mergeCell ref="D120:E120"/>
    <mergeCell ref="D121:E121"/>
    <mergeCell ref="D122:E122"/>
    <mergeCell ref="N121:P121"/>
    <mergeCell ref="N122:P122"/>
    <mergeCell ref="J112:K112"/>
    <mergeCell ref="J113:K113"/>
    <mergeCell ref="D118:E118"/>
    <mergeCell ref="N118:P118"/>
    <mergeCell ref="D119:E119"/>
    <mergeCell ref="N119:P119"/>
    <mergeCell ref="N120:P120"/>
    <mergeCell ref="BS116:BT116"/>
    <mergeCell ref="BS117:BT117"/>
    <mergeCell ref="BS118:BT118"/>
    <mergeCell ref="BN115:BO115"/>
    <mergeCell ref="BP115:BQ115"/>
    <mergeCell ref="BS115:BT115"/>
    <mergeCell ref="BN116:BO116"/>
    <mergeCell ref="BP116:BQ116"/>
    <mergeCell ref="BN117:BO117"/>
    <mergeCell ref="BP117:BQ117"/>
    <mergeCell ref="BN118:BO118"/>
    <mergeCell ref="BP118:BQ118"/>
    <mergeCell ref="AY125:BE125"/>
    <mergeCell ref="BF125:BG125"/>
    <mergeCell ref="AY126:BE126"/>
    <mergeCell ref="AO141:AP141"/>
    <mergeCell ref="X158:BC159"/>
    <mergeCell ref="AA163:AB163"/>
    <mergeCell ref="AA164:AB164"/>
    <mergeCell ref="Y160:AB160"/>
    <mergeCell ref="AC160:AF160"/>
    <mergeCell ref="AG160:AK160"/>
    <mergeCell ref="Y161:AB161"/>
    <mergeCell ref="AC161:AF161"/>
    <mergeCell ref="AG161:AK161"/>
    <mergeCell ref="AJ163:AK163"/>
    <mergeCell ref="Y58:AE58"/>
    <mergeCell ref="AF58:AK58"/>
    <mergeCell ref="Y59:AK59"/>
    <mergeCell ref="Y60:AE60"/>
    <mergeCell ref="AF60:AK60"/>
    <mergeCell ref="Y61:AE61"/>
    <mergeCell ref="AF61:AK61"/>
    <mergeCell ref="S110:U110"/>
    <mergeCell ref="W110:X110"/>
    <mergeCell ref="S111:U111"/>
    <mergeCell ref="AS111:AT111"/>
    <mergeCell ref="BN111:BO111"/>
    <mergeCell ref="BP111:BQ111"/>
    <mergeCell ref="BS111:BT111"/>
    <mergeCell ref="Z110:AA110"/>
    <mergeCell ref="AS110:AT110"/>
    <mergeCell ref="BN110:BO110"/>
    <mergeCell ref="BP110:BQ110"/>
    <mergeCell ref="BS110:BT110"/>
    <mergeCell ref="Y62:AK62"/>
    <mergeCell ref="Y63:AE63"/>
    <mergeCell ref="AF63:AK63"/>
    <mergeCell ref="Y64:AE64"/>
    <mergeCell ref="AF64:AK64"/>
    <mergeCell ref="A104:AZ104"/>
    <mergeCell ref="G110:H110"/>
    <mergeCell ref="AW110:AY110"/>
    <mergeCell ref="O112:Q112"/>
    <mergeCell ref="S112:U112"/>
    <mergeCell ref="AS112:AT112"/>
    <mergeCell ref="BN112:BO112"/>
    <mergeCell ref="BP112:BQ112"/>
    <mergeCell ref="BS112:BT112"/>
    <mergeCell ref="O113:Q113"/>
    <mergeCell ref="S113:U113"/>
    <mergeCell ref="BN113:BO113"/>
    <mergeCell ref="BP113:BQ113"/>
    <mergeCell ref="BS113:BT113"/>
    <mergeCell ref="G114:H114"/>
    <mergeCell ref="J114:K114"/>
    <mergeCell ref="O114:Q114"/>
    <mergeCell ref="S114:U114"/>
    <mergeCell ref="BN114:BO114"/>
    <mergeCell ref="BP114:BQ114"/>
    <mergeCell ref="BS114:BT114"/>
  </mergeCells>
  <conditionalFormatting sqref="L13 N20:N23 L35:L38 J53:J61 R53:R61">
    <cfRule type="cellIs" dxfId="4" priority="1" operator="notEqual">
      <formula>0</formula>
    </cfRule>
  </conditionalFormatting>
  <conditionalFormatting sqref="L13 N20:N23 L35:L38 J53:J61 R53:R61">
    <cfRule type="cellIs" dxfId="8" priority="2" operator="equal">
      <formula>0</formula>
    </cfRule>
  </conditionalFormatting>
  <conditionalFormatting sqref="L46">
    <cfRule type="cellIs" dxfId="8" priority="3" operator="equal">
      <formula>0</formula>
    </cfRule>
  </conditionalFormatting>
  <conditionalFormatting sqref="L46">
    <cfRule type="cellIs" dxfId="4" priority="4" operator="notEqual">
      <formula>0</formula>
    </cfRule>
  </conditionalFormatting>
  <drawing r:id="rId2"/>
  <legacyDrawing r:id="rId3"/>
</worksheet>
</file>