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\Downloads\"/>
    </mc:Choice>
  </mc:AlternateContent>
  <xr:revisionPtr revIDLastSave="0" documentId="13_ncr:1_{D46FE643-5662-4317-B9C3-60AD9C366946}" xr6:coauthVersionLast="47" xr6:coauthVersionMax="47" xr10:uidLastSave="{00000000-0000-0000-0000-000000000000}"/>
  <bookViews>
    <workbookView xWindow="-108" yWindow="-108" windowWidth="23256" windowHeight="12456" activeTab="2" xr2:uid="{1142E016-9DDE-4E15-85CA-4C5381BFAE72}"/>
  </bookViews>
  <sheets>
    <sheet name="task1,2,3" sheetId="2" r:id="rId1"/>
    <sheet name="task4,5" sheetId="1" r:id="rId2"/>
    <sheet name="task6,7" sheetId="3" r:id="rId3"/>
  </sheets>
  <externalReferences>
    <externalReference r:id="rId4"/>
  </externalReferences>
  <definedNames>
    <definedName name="ExternalData_1" localSheetId="0" hidden="1">'task1,2,3'!$A$1:$C$7</definedName>
    <definedName name="ExternalData_2" localSheetId="0" hidden="1">'task1,2,3'!$A$11:$E$17</definedName>
    <definedName name="ExternalData_3" localSheetId="0" hidden="1">'task1,2,3'!$A$22:$C$28</definedName>
    <definedName name="ExternalData_3" localSheetId="1" hidden="1">'task4,5'!$A$8:$C$14</definedName>
    <definedName name="ExternalData_3" localSheetId="2" hidden="1">'task6,7'!$A$16:$C$22</definedName>
    <definedName name="ExternalData_4" localSheetId="0" hidden="1">'task1,2,3'!$A$31:$E$37</definedName>
    <definedName name="ExternalData_4" localSheetId="1" hidden="1">'task4,5'!$A$18:$C$24</definedName>
    <definedName name="ExternalData_4" localSheetId="2" hidden="1">'task6,7'!$A$5:$C$11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E22" i="3"/>
  <c r="F22" i="3" s="1"/>
  <c r="D22" i="3"/>
  <c r="G22" i="3" s="1"/>
  <c r="E21" i="3"/>
  <c r="F21" i="3" s="1"/>
  <c r="D21" i="3"/>
  <c r="G21" i="3" s="1"/>
  <c r="E20" i="3"/>
  <c r="F20" i="3" s="1"/>
  <c r="D20" i="3"/>
  <c r="G20" i="3" s="1"/>
  <c r="E19" i="3"/>
  <c r="F19" i="3" s="1"/>
  <c r="D19" i="3"/>
  <c r="G19" i="3" s="1"/>
  <c r="E18" i="3"/>
  <c r="F18" i="3" s="1"/>
  <c r="D18" i="3"/>
  <c r="G18" i="3" s="1"/>
  <c r="E17" i="3"/>
  <c r="F17" i="3" s="1"/>
  <c r="D17" i="3"/>
  <c r="G17" i="3" s="1"/>
  <c r="E6" i="3"/>
  <c r="E7" i="3"/>
  <c r="E8" i="3"/>
  <c r="E9" i="3"/>
  <c r="E10" i="3"/>
  <c r="E11" i="3"/>
  <c r="D11" i="3"/>
  <c r="D10" i="3"/>
  <c r="D9" i="3"/>
  <c r="D8" i="3"/>
  <c r="D7" i="3"/>
  <c r="D6" i="3"/>
  <c r="F25" i="1"/>
  <c r="E24" i="1"/>
  <c r="F24" i="1" s="1"/>
  <c r="D24" i="1"/>
  <c r="E23" i="1"/>
  <c r="F23" i="1" s="1"/>
  <c r="D23" i="1"/>
  <c r="E22" i="1"/>
  <c r="F22" i="1" s="1"/>
  <c r="D22" i="1"/>
  <c r="E21" i="1"/>
  <c r="F21" i="1" s="1"/>
  <c r="D21" i="1"/>
  <c r="E20" i="1"/>
  <c r="F20" i="1" s="1"/>
  <c r="D20" i="1"/>
  <c r="E19" i="1"/>
  <c r="F19" i="1" s="1"/>
  <c r="D19" i="1"/>
  <c r="D9" i="1"/>
  <c r="E14" i="1"/>
  <c r="F14" i="1" s="1"/>
  <c r="D14" i="1"/>
  <c r="E13" i="1"/>
  <c r="F13" i="1" s="1"/>
  <c r="D13" i="1"/>
  <c r="E12" i="1"/>
  <c r="F12" i="1" s="1"/>
  <c r="D12" i="1"/>
  <c r="E11" i="1"/>
  <c r="F11" i="1" s="1"/>
  <c r="D11" i="1"/>
  <c r="E10" i="1"/>
  <c r="F10" i="1" s="1"/>
  <c r="D10" i="1"/>
  <c r="E9" i="1"/>
  <c r="F9" i="1" s="1"/>
  <c r="F23" i="2"/>
  <c r="F24" i="2"/>
  <c r="F25" i="2"/>
  <c r="F26" i="2"/>
  <c r="F27" i="2"/>
  <c r="F28" i="2"/>
  <c r="E33" i="2" l="1"/>
  <c r="E34" i="2"/>
  <c r="E35" i="2"/>
  <c r="E36" i="2"/>
  <c r="E37" i="2"/>
  <c r="E32" i="2"/>
  <c r="D37" i="2"/>
  <c r="D36" i="2"/>
  <c r="D35" i="2"/>
  <c r="D34" i="2"/>
  <c r="D33" i="2"/>
  <c r="D32" i="2"/>
  <c r="E23" i="2"/>
  <c r="E24" i="2"/>
  <c r="E25" i="2"/>
  <c r="E26" i="2"/>
  <c r="E27" i="2"/>
  <c r="E28" i="2"/>
  <c r="D23" i="2"/>
  <c r="D28" i="2"/>
  <c r="D27" i="2"/>
  <c r="D26" i="2"/>
  <c r="D25" i="2"/>
  <c r="D24" i="2"/>
  <c r="D17" i="2" l="1"/>
  <c r="D16" i="2"/>
  <c r="D15" i="2"/>
  <c r="D14" i="2"/>
  <c r="D13" i="2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810E0-CC47-467A-9121-6C9AF3EDA52E}" keepAlive="1" name="Query - OrderID,ProductID,Quantity,TotalPri" description="Connection to the 'OrderID,ProductID,Quantity,TotalPri' query in the workbook." type="5" refreshedVersion="0" background="1">
    <dbPr connection="Provider=Microsoft.Mashup.OleDb.1;Data Source=$Workbook$;Location=OrderID,ProductID,Quantity,TotalPri;Extended Properties=&quot;&quot;" command="SELECT * FROM [OrderID,ProductID,Quantity,TotalPri]"/>
  </connection>
  <connection id="2" xr16:uid="{9C0FC9B6-DB60-49B1-AA0F-2BE168252FD5}" keepAlive="1" name="Query - OrderID,ProductID,Quantity,TotalPri (2)" description="Connection to the 'OrderID,ProductID,Quantity,TotalPri (2)' query in the workbook." type="5" refreshedVersion="8" background="1" saveData="1">
    <dbPr connection="Provider=Microsoft.Mashup.OleDb.1;Data Source=$Workbook$;Location=&quot;OrderID,ProductID,Quantity,TotalPri (2)&quot;;Extended Properties=&quot;&quot;" command="SELECT * FROM [OrderID,ProductID,Quantity,TotalPri (2)]"/>
  </connection>
  <connection id="3" xr16:uid="{2C1B706A-A87A-4735-9EDE-AFC18E1FC42D}" keepAlive="1" name="Query - OrderID,ProductID,Quantity,TotalPri (3)" description="Connection to the 'OrderID,ProductID,Quantity,TotalPri (3)' query in the workbook." type="5" refreshedVersion="8" background="1" saveData="1">
    <dbPr connection="Provider=Microsoft.Mashup.OleDb.1;Data Source=$Workbook$;Location=&quot;OrderID,ProductID,Quantity,TotalPri (3)&quot;;Extended Properties=&quot;&quot;" command="SELECT * FROM [OrderID,ProductID,Quantity,TotalPri (3)]"/>
  </connection>
  <connection id="4" xr16:uid="{10185BCD-B741-413B-A232-3D1250431FBD}" keepAlive="1" name="Query - OrderID,ProductID,Quantity,TotalPri (4)" description="Connection to the 'OrderID,ProductID,Quantity,TotalPri (4)' query in the workbook." type="5" refreshedVersion="8" background="1" saveData="1">
    <dbPr connection="Provider=Microsoft.Mashup.OleDb.1;Data Source=$Workbook$;Location=&quot;OrderID,ProductID,Quantity,TotalPri (4)&quot;;Extended Properties=&quot;&quot;" command="SELECT * FROM [OrderID,ProductID,Quantity,TotalPri (4)]"/>
  </connection>
  <connection id="5" xr16:uid="{2359017E-FF2C-47F1-A00A-FBA4F395940D}" keepAlive="1" name="Query - OrderID,ProductID,Quantity,TotalPri (5)" description="Connection to the 'OrderID,ProductID,Quantity,TotalPri (5)' query in the workbook." type="5" refreshedVersion="8" background="1" saveData="1">
    <dbPr connection="Provider=Microsoft.Mashup.OleDb.1;Data Source=$Workbook$;Location=&quot;OrderID,ProductID,Quantity,TotalPri (5)&quot;;Extended Properties=&quot;&quot;" command="SELECT * FROM [OrderID,ProductID,Quantity,TotalPri (5)]"/>
  </connection>
  <connection id="6" xr16:uid="{D35E76A5-FF67-4BC9-A97A-AF557A27D020}" keepAlive="1" name="Query - OrderID,ProductID,Quantity,TotalPri (6)" description="Connection to the 'OrderID,ProductID,Quantity,TotalPri (6)' query in the workbook." type="5" refreshedVersion="8" background="1" saveData="1">
    <dbPr connection="Provider=Microsoft.Mashup.OleDb.1;Data Source=$Workbook$;Location=&quot;OrderID,ProductID,Quantity,TotalPri (6)&quot;;Extended Properties=&quot;&quot;" command="SELECT * FROM [OrderID,ProductID,Quantity,TotalPri (6)]"/>
  </connection>
  <connection id="7" xr16:uid="{E4C06706-B011-459D-B390-327FF2904278}" keepAlive="1" name="Query - OrderID,ProductID,Quantity,TotalPri (7)" description="Connection to the 'OrderID,ProductID,Quantity,TotalPri (7)' query in the workbook." type="5" refreshedVersion="8" background="1" saveData="1">
    <dbPr connection="Provider=Microsoft.Mashup.OleDb.1;Data Source=$Workbook$;Location=&quot;OrderID,ProductID,Quantity,TotalPri (7)&quot;;Extended Properties=&quot;&quot;" command="SELECT * FROM [OrderID,ProductID,Quantity,TotalPri (7)]"/>
  </connection>
  <connection id="8" xr16:uid="{A4FDA9E2-6B09-41EA-A314-2C7F8A658AAA}" keepAlive="1" name="Query - OrderID,ProductID,Quantity,TotalPri (8)" description="Connection to the 'OrderID,ProductID,Quantity,TotalPri (8)' query in the workbook." type="5" refreshedVersion="8" background="1" saveData="1">
    <dbPr connection="Provider=Microsoft.Mashup.OleDb.1;Data Source=$Workbook$;Location=&quot;OrderID,ProductID,Quantity,TotalPri (8)&quot;;Extended Properties=&quot;&quot;" command="SELECT * FROM [OrderID,ProductID,Quantity,TotalPri (8)]"/>
  </connection>
  <connection id="9" xr16:uid="{33DDB0BD-69D3-4797-BC4D-300A5CF3ADE7}" keepAlive="1" name="Query - ProductID,Product,Price" description="Connection to the 'ProductID,Product,Price' query in the workbook." type="5" refreshedVersion="8" background="1" saveData="1">
    <dbPr connection="Provider=Microsoft.Mashup.OleDb.1;Data Source=$Workbook$;Location=ProductID,Product,Price;Extended Properties=&quot;&quot;" command="SELECT * FROM [ProductID,Product,Price]"/>
  </connection>
</connections>
</file>

<file path=xl/sharedStrings.xml><?xml version="1.0" encoding="utf-8"?>
<sst xmlns="http://schemas.openxmlformats.org/spreadsheetml/2006/main" count="79" uniqueCount="37">
  <si>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</si>
  <si>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</si>
  <si>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</si>
  <si>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</si>
  <si>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</si>
  <si>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</si>
  <si>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</si>
  <si>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</si>
  <si>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</si>
  <si>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</si>
  <si>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</si>
  <si>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</si>
  <si>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/>
  </si>
  <si>
    <t>Product name</t>
  </si>
  <si>
    <t>2. Use VLOOKUP to find the price for each ProductID in the Orders worksheet, then</t>
  </si>
  <si>
    <t>calculate the TotalPrice by multiplying the Quantity by the Product Price.</t>
  </si>
  <si>
    <t>1. Use VLOOKUP to find the product names for each ProductID in the Orders worksheet.</t>
  </si>
  <si>
    <t>Product exist</t>
  </si>
  <si>
    <t>3. Use VLOOKUP to check if there are any ProductIDs in the Orders worksheet that do not exist in the Products worksheet.</t>
  </si>
  <si>
    <t>Total Price</t>
  </si>
  <si>
    <t>Discounted
 Price</t>
  </si>
  <si>
    <t xml:space="preserve"> Here’s why we multiply by 0.9 to represent a 10% discount.So we multiply original price with 0.9</t>
  </si>
  <si>
    <t xml:space="preserve">,=original price*0.9 </t>
  </si>
  <si>
    <t>When calculating a discount, you multiply the original price by a factor that represents the percentage of the discount.</t>
  </si>
  <si>
    <t>5. Use VLOOKUP to find the price for each ProductID and then calculate the order value. Find the maximum order value from the list</t>
  </si>
  <si>
    <t>MAX order</t>
  </si>
  <si>
    <t>6. Use VLOOKUP to find out which products from the Products worksheet have not been ordered.</t>
  </si>
  <si>
    <t>Column1</t>
  </si>
  <si>
    <t>Ordered
/not ordered</t>
  </si>
  <si>
    <t>GRAND TOTAL</t>
  </si>
  <si>
    <t xml:space="preserve">We find the </t>
  </si>
  <si>
    <t>7. Use VLOOKUP to find the Product name and summarize the total quantity sold for each product.</t>
  </si>
  <si>
    <t>grand total of quantity by using sum function and also by using pivot table.</t>
  </si>
  <si>
    <t>Row Labels</t>
  </si>
  <si>
    <t>Grand Total</t>
  </si>
  <si>
    <t>Sum of Quantity</t>
  </si>
  <si>
    <t xml:space="preserve">4. Assume a discount of 10% is given on all products. Use VLOOKUP to find the original price and then calculate the discounted price.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</si>
</sst>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NumberFormat="1"/>
    <xf numFmtId="0" fontId="0" fillId="2" borderId="0" xfId="0" applyNumberFormat="1" applyFill="1"/>
    <xf numFmtId="0" fontId="0" fillId="4" borderId="1" xfId="0" applyFill="1" applyBorder="1"/>
    <xf numFmtId="0" fontId="0" fillId="4" borderId="0" xfId="0" applyFill="1"/>
    <xf numFmtId="0" fontId="0" fillId="5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-0.249977111117893"/>
        </patternFill>
      </fill>
    </dxf>
    <dxf>
      <numFmt numFmtId="0" formatCode="General"/>
      <fill>
        <patternFill patternType="solid">
          <fgColor indexed="64"/>
          <bgColor theme="5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d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" refreshedDate="45472.46878865741" createdVersion="8" refreshedVersion="8" minRefreshableVersion="3" recordCount="6" xr:uid="{0D90F2E5-398E-4813-B124-D477B33E06A4}">
  <cacheSource type="worksheet">
    <worksheetSource name="OrderID_ProductID_Quantity_TotalPri4"/>
  </cacheSource>
  <cacheFields count="5">
    <cacheField name="OrderID" numFmtId="0">
      <sharedItems containsSemiMixedTypes="0" containsString="0" containsNumber="1" containsInteger="1" minValue="1" maxValue="6"/>
    </cacheField>
    <cacheField name="ProductID" numFmtId="0">
      <sharedItems containsSemiMixedTypes="0" containsString="0" containsNumber="1" containsInteger="1" minValue="101" maxValue="106"/>
    </cacheField>
    <cacheField name="Quantity" numFmtId="0">
      <sharedItems containsSemiMixedTypes="0" containsString="0" containsNumber="1" containsInteger="1" minValue="1" maxValue="6"/>
    </cacheField>
    <cacheField name="Product name" numFmtId="0">
      <sharedItems count="6">
        <s v="Product A"/>
        <s v="Product C"/>
        <s v="Product E"/>
        <s v="Product F"/>
        <s v="Product B"/>
        <s v="Product D"/>
      </sharedItems>
    </cacheField>
    <cacheField name="TotalPrice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n v="2"/>
    <x v="0"/>
    <x v="0"/>
  </r>
  <r>
    <n v="2"/>
    <n v="103"/>
    <n v="1"/>
    <x v="1"/>
    <x v="0"/>
  </r>
  <r>
    <n v="3"/>
    <n v="105"/>
    <n v="4"/>
    <x v="2"/>
    <x v="0"/>
  </r>
  <r>
    <n v="4"/>
    <n v="106"/>
    <n v="3"/>
    <x v="3"/>
    <x v="0"/>
  </r>
  <r>
    <n v="5"/>
    <n v="102"/>
    <n v="5"/>
    <x v="4"/>
    <x v="0"/>
  </r>
  <r>
    <n v="6"/>
    <n v="104"/>
    <n v="6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8E084-BF59-40C1-86F9-C0B9F04319F6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6:E33" firstHeaderRow="1" firstDataRow="1" firstDataCol="1"/>
  <pivotFields count="5">
    <pivotField showAll="0"/>
    <pivotField showAll="0"/>
    <pivotField dataField="1"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BDB4AFB-8B69-4BF0-B83D-9555657D9120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" tableColumnId="2"/>
      <queryTableField id="3" name="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B56FB9D-6BDD-47AC-AEBA-944989AED935}" autoFormatId="16" applyNumberFormats="0" applyBorderFormats="0" applyFontFormats="0" applyPatternFormats="0" applyAlignmentFormats="0" applyWidthHeightFormats="0">
  <queryTableRefresh nextId="6">
    <queryTableFields count="5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4" name="Total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DB1EDCB-1155-46BE-AD65-B3AADA547039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8" dataBound="0" tableColumnId="8"/>
      <queryTableField id="10" dataBound="0" tableColumnId="6"/>
    </queryTableFields>
    <queryTableDeletedFields count="1">
      <deletedField name="TotalPric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5165D62-55C0-4814-ABE9-EB77D8688FBB}" autoFormatId="16" applyNumberFormats="0" applyBorderFormats="0" applyFontFormats="0" applyPatternFormats="0" applyAlignmentFormats="0" applyWidthHeightFormats="0">
  <queryTableRefresh nextId="6">
    <queryTableFields count="5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4" name="TotalPric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BE39BF5-F97F-4401-BFA4-72866D76EE18}" autoFormatId="16" applyNumberFormats="0" applyBorderFormats="0" applyFontFormats="0" applyPatternFormats="0" applyAlignmentFormats="0" applyWidthHeightFormats="0">
  <queryTableRefresh nextId="13" unboundColumnsRight="3">
    <queryTableFields count="6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8" dataBound="0" tableColumnId="8"/>
      <queryTableField id="11" dataBound="0" tableColumnId="7"/>
    </queryTableFields>
    <queryTableDeletedFields count="1">
      <deletedField name="Total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67E2FD9-4880-4067-9FE3-46B2F183624F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8" dataBound="0" tableColumnId="8"/>
      <queryTableField id="10" dataBound="0" tableColumnId="6"/>
    </queryTableFields>
    <queryTableDeletedFields count="1">
      <deletedField name="TotalPric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604D9EAF-CB24-4040-9C09-36040FE190A9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6" dataBound="0" tableColumnId="4"/>
    </queryTableFields>
    <queryTableDeletedFields count="1">
      <deletedField name="TotalPric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91B69AB-A4C3-426D-A745-B2D53BDC7924}" autoFormatId="16" applyNumberFormats="0" applyBorderFormats="0" applyFontFormats="0" applyPatternFormats="0" applyAlignmentFormats="0" applyWidthHeightFormats="0">
  <queryTableRefresh nextId="12" unboundColumnsRight="4">
    <queryTableFields count="7">
      <queryTableField id="1" name="OrderID" tableColumnId="1"/>
      <queryTableField id="2" name="ProductID" tableColumnId="2"/>
      <queryTableField id="3" name="Quantity" tableColumnId="3"/>
      <queryTableField id="5" dataBound="0" tableColumnId="5"/>
      <queryTableField id="8" dataBound="0" tableColumnId="8"/>
      <queryTableField id="10" dataBound="0" tableColumnId="6"/>
      <queryTableField id="11" dataBound="0" tableColumnId="4"/>
    </queryTableFields>
    <queryTableDeletedFields count="1">
      <deletedField name="Total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B5446-184B-4E01-A067-897AC90616A3}" name="ProductID_Product_Price" displayName="ProductID_Product_Price" ref="A1:C7" tableType="queryTable" totalsRowShown="0">
  <autoFilter ref="A1:C7" xr:uid="{03CB5446-184B-4E01-A067-897AC90616A3}"/>
  <tableColumns count="3">
    <tableColumn id="1" xr3:uid="{57738A31-F8AE-4552-9762-ED8394952A81}" uniqueName="1" name="ProductID" queryTableFieldId="1"/>
    <tableColumn id="2" xr3:uid="{DC248011-B321-4814-B2ED-BBF5D80E206F}" uniqueName="2" name="Product" queryTableFieldId="2" dataDxfId="31"/>
    <tableColumn id="3" xr3:uid="{0B7AFCB6-76EB-45D5-8CC7-26CEE84EBD5C}" uniqueName="3" name="Pri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F356C-B1BC-46BD-B6FE-1BA372621B75}" name="OrderID_ProductID_Quantity_TotalPri4" displayName="OrderID_ProductID_Quantity_TotalPri4" ref="A11:E17" tableType="queryTable" totalsRowShown="0">
  <autoFilter ref="A11:E17" xr:uid="{216F356C-B1BC-46BD-B6FE-1BA372621B75}"/>
  <tableColumns count="5">
    <tableColumn id="1" xr3:uid="{B926C4AD-2FD3-4DBB-893A-4989E476AABF}" uniqueName="1" name="OrderID" queryTableFieldId="1"/>
    <tableColumn id="2" xr3:uid="{328D8D38-30CE-4B92-AEFF-F2847367D830}" uniqueName="2" name="ProductID" queryTableFieldId="2"/>
    <tableColumn id="3" xr3:uid="{BBEA2CE2-E127-4F7B-9162-5030FFDC4534}" uniqueName="3" name="Quantity" queryTableFieldId="3"/>
    <tableColumn id="5" xr3:uid="{D3635F48-055D-4B53-BF87-88BCDCF862C3}" uniqueName="5" name="Product name" queryTableFieldId="5" dataDxfId="30">
      <calculatedColumnFormula>VLOOKUP(OrderID_ProductID_Quantity_TotalPri4[[#This Row],[ProductID]],ProductID_Product_Price[#All],2,FALSE)</calculatedColumnFormula>
    </tableColumn>
    <tableColumn id="4" xr3:uid="{FF78265D-5880-4072-ADD0-2B6B4DE69A0E}" uniqueName="4" name="TotalPrice" queryTableFieldId="4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04A6F-8AE8-4B47-BE72-8B6797C47ABD}" name="OrderID_ProductID_Quantity_TotalPri45" displayName="OrderID_ProductID_Quantity_TotalPri45" ref="A22:F28" tableType="queryTable" totalsRowShown="0">
  <autoFilter ref="A22:F28" xr:uid="{35804A6F-8AE8-4B47-BE72-8B6797C47ABD}"/>
  <tableColumns count="6">
    <tableColumn id="1" xr3:uid="{00673F27-210A-4B64-8C5C-5EEADA9E251D}" uniqueName="1" name="OrderID" queryTableFieldId="1"/>
    <tableColumn id="2" xr3:uid="{7CDD43BB-D3BC-4CB4-A7A9-F082291F198B}" uniqueName="2" name="ProductID" queryTableFieldId="2"/>
    <tableColumn id="3" xr3:uid="{8F2639B8-D7BE-47BC-9E41-F51922DD6986}" uniqueName="3" name="Quantity" queryTableFieldId="3"/>
    <tableColumn id="5" xr3:uid="{09E61964-9DFD-4B76-B754-DC993F377FF7}" uniqueName="5" name="Product name" queryTableFieldId="5" dataDxfId="28">
      <calculatedColumnFormula>VLOOKUP(OrderID_ProductID_Quantity_TotalPri45[[#This Row],[ProductID]],ProductID_Product_Price[#All],2,FALSE)</calculatedColumnFormula>
    </tableColumn>
    <tableColumn id="8" xr3:uid="{9D3D2BCC-A6B1-40EC-9779-C5DB5D1281FF}" uniqueName="8" name="Price" queryTableFieldId="8" dataDxfId="27">
      <calculatedColumnFormula>VLOOKUP(OrderID_ProductID_Quantity_TotalPri45[[#This Row],[ProductID]],ProductID_Product_Price[#All], 3, FALSE)</calculatedColumnFormula>
    </tableColumn>
    <tableColumn id="6" xr3:uid="{6526596B-4C9F-40BC-82F2-CBF2AD85070A}" uniqueName="6" name="Total Price" queryTableFieldId="10" dataDxfId="26">
      <calculatedColumnFormula>E23*C23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A5DD3B-9FDE-409B-A9AF-DF7E5E32F530}" name="OrderID_ProductID_Quantity_TotalPri46" displayName="OrderID_ProductID_Quantity_TotalPri46" ref="A31:E37" tableType="queryTable" totalsRowShown="0">
  <autoFilter ref="A31:E37" xr:uid="{33A5DD3B-9FDE-409B-A9AF-DF7E5E32F530}"/>
  <tableColumns count="5">
    <tableColumn id="1" xr3:uid="{14693917-98D4-4C06-BCF0-7C8C11698022}" uniqueName="1" name="OrderID" queryTableFieldId="1"/>
    <tableColumn id="2" xr3:uid="{C328DC3F-9B0F-4E8B-8C8E-57DCCF3BBA33}" uniqueName="2" name="ProductID" queryTableFieldId="2"/>
    <tableColumn id="3" xr3:uid="{56E777F9-7466-4219-8268-D7759A9A89C0}" uniqueName="3" name="Quantity" queryTableFieldId="3"/>
    <tableColumn id="5" xr3:uid="{84AD0285-59B8-4DC1-BCDA-F9B21A749634}" uniqueName="5" name="Product name" queryTableFieldId="5" dataDxfId="25">
      <calculatedColumnFormula>VLOOKUP(OrderID_ProductID_Quantity_TotalPri46[[#This Row],[ProductID]],ProductID_Product_Price[#All],2,FALSE)</calculatedColumnFormula>
    </tableColumn>
    <tableColumn id="4" xr3:uid="{A96866EA-729F-4B1A-89E0-7DD6AA2CBE15}" uniqueName="4" name="Product exist" queryTableFieldId="4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CF925-1CF4-4185-87D7-06E657569F26}" name="OrderID_ProductID_Quantity_TotalPri453" displayName="OrderID_ProductID_Quantity_TotalPri453" ref="A8:F14" tableType="queryTable" totalsRowShown="0" headerRowDxfId="23" dataDxfId="22">
  <autoFilter ref="A8:F14" xr:uid="{005CF925-1CF4-4185-87D7-06E657569F26}"/>
  <tableColumns count="6">
    <tableColumn id="1" xr3:uid="{339E4AC5-E7B4-4198-AF26-F0DFF1D2521F}" uniqueName="1" name="OrderID" queryTableFieldId="1" dataDxfId="21"/>
    <tableColumn id="2" xr3:uid="{4A1143C5-06ED-4B9D-9A68-BD41D8800709}" uniqueName="2" name="ProductID" queryTableFieldId="2" dataDxfId="20"/>
    <tableColumn id="3" xr3:uid="{58D89873-A6E9-4D2F-B622-E0D07440208D}" uniqueName="3" name="Quantity" queryTableFieldId="3" dataDxfId="19"/>
    <tableColumn id="5" xr3:uid="{CD13252D-1AD6-471B-94D7-2AF8F4BA2FE1}" uniqueName="5" name="Product name" queryTableFieldId="5" dataDxfId="18">
      <calculatedColumnFormula>VLOOKUP(OrderID_ProductID_Quantity_TotalPri453[[#This Row],[ProductID]],ProductID_Product_Price[#All],2,FALSE)</calculatedColumnFormula>
    </tableColumn>
    <tableColumn id="8" xr3:uid="{6C887F47-E27B-46A0-AC9A-A106860960B2}" uniqueName="8" name="Price" queryTableFieldId="8" dataDxfId="17">
      <calculatedColumnFormula>VLOOKUP(OrderID_ProductID_Quantity_TotalPri453[[#This Row],[ProductID]],ProductID_Product_Price[#All], 3, FALSE)</calculatedColumnFormula>
    </tableColumn>
    <tableColumn id="7" xr3:uid="{72C7C117-69D8-4FB3-9EA7-C2405D8ADE10}" uniqueName="7" name="Discounted_x000a_ Price" queryTableFieldId="11" dataDxfId="16">
      <calculatedColumnFormula>E9*0.9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1B1490-1B19-4E57-B815-368B247903B9}" name="OrderID_ProductID_Quantity_TotalPri457" displayName="OrderID_ProductID_Quantity_TotalPri457" ref="A18:F25" tableType="queryTable" totalsRowCount="1">
  <autoFilter ref="A18:F24" xr:uid="{5B1B1490-1B19-4E57-B815-368B247903B9}"/>
  <tableColumns count="6">
    <tableColumn id="1" xr3:uid="{2B1F6BD2-E335-49AB-9CC3-32DB890E6C86}" uniqueName="1" name="OrderID" queryTableFieldId="1"/>
    <tableColumn id="2" xr3:uid="{C9235150-C495-4696-BC45-F2C3D29D2587}" uniqueName="2" name="ProductID" queryTableFieldId="2"/>
    <tableColumn id="3" xr3:uid="{68D0D4FD-A995-4CA5-B44B-CA70C29D0072}" uniqueName="3" name="Quantity" queryTableFieldId="3"/>
    <tableColumn id="5" xr3:uid="{1319F4D3-4A29-4723-8E90-07C9DB5D7A61}" uniqueName="5" name="Product name" queryTableFieldId="5" dataDxfId="15" totalsRowDxfId="12">
      <calculatedColumnFormula>VLOOKUP(OrderID_ProductID_Quantity_TotalPri457[[#This Row],[ProductID]],ProductID_Product_Price[#All],2,FALSE)</calculatedColumnFormula>
    </tableColumn>
    <tableColumn id="8" xr3:uid="{0E6684B7-77E6-4989-8168-240AC0281BD7}" uniqueName="8" name="Price" totalsRowLabel="MAX order" queryTableFieldId="8" dataDxfId="14" totalsRowDxfId="11">
      <calculatedColumnFormula>VLOOKUP(OrderID_ProductID_Quantity_TotalPri457[[#This Row],[ProductID]],ProductID_Product_Price[#All], 3, FALSE)</calculatedColumnFormula>
    </tableColumn>
    <tableColumn id="6" xr3:uid="{F4C9D450-FF35-49C2-8D8E-5C92C3339150}" uniqueName="6" name="Total Price" totalsRowFunction="custom" queryTableFieldId="10" dataDxfId="13" totalsRowDxfId="10">
      <calculatedColumnFormula>E19*C19</calculatedColumnFormula>
      <totalsRowFormula>MAX(F19:F24)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9DCEA5-19E2-41E0-A4B2-52BC2606338D}" name="OrderID_ProductID_Quantity_TotalPri468" displayName="OrderID_ProductID_Quantity_TotalPri468" ref="A5:E11" tableType="queryTable" totalsRowShown="0">
  <autoFilter ref="A5:E11" xr:uid="{789DCEA5-19E2-41E0-A4B2-52BC2606338D}"/>
  <tableColumns count="5">
    <tableColumn id="1" xr3:uid="{762CBD6C-9C8B-4ED8-AD9F-D035A15D6E39}" uniqueName="1" name="OrderID" queryTableFieldId="1"/>
    <tableColumn id="2" xr3:uid="{A8BDA88B-2A61-4262-9E51-8A2EE37480D0}" uniqueName="2" name="ProductID" queryTableFieldId="2"/>
    <tableColumn id="3" xr3:uid="{AA20F5CC-0176-4F2B-855C-587C79536277}" uniqueName="3" name="Quantity" queryTableFieldId="3"/>
    <tableColumn id="5" xr3:uid="{7910F5C7-0733-4BBB-AC59-DB8E594F5E3F}" uniqueName="5" name="Product name" queryTableFieldId="5" dataDxfId="9">
      <calculatedColumnFormula>VLOOKUP(OrderID_ProductID_Quantity_TotalPri468[[#This Row],[ProductID]],ProductID_Product_Price[#All],2,FALSE)</calculatedColumnFormula>
    </tableColumn>
    <tableColumn id="4" xr3:uid="{4376531B-6C0D-4CD5-B68D-31491381B93D}" uniqueName="4" name="Ordered_x000a_/not ordered" queryTableFieldId="6" dataDxfId="8">
      <calculatedColumnFormula>IF(ISNA(VLOOKUP($I19, [1]Orders!$B$2:$B$7, 1, FALSE)), "Ordered", "Not Ordered")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C83DB9-8816-4C77-8B6B-9A7A7D7AD2F4}" name="OrderID_ProductID_Quantity_TotalPri459" displayName="OrderID_ProductID_Quantity_TotalPri459" ref="A16:G23" tableType="queryTable" totalsRowCount="1">
  <autoFilter ref="A16:G22" xr:uid="{9DC83DB9-8816-4C77-8B6B-9A7A7D7AD2F4}"/>
  <tableColumns count="7">
    <tableColumn id="1" xr3:uid="{4BCD0B71-A793-483B-B4B5-63E643321817}" uniqueName="1" name="OrderID" queryTableFieldId="1"/>
    <tableColumn id="2" xr3:uid="{8F113689-F798-4EF0-88C2-340355285677}" uniqueName="2" name="ProductID" queryTableFieldId="2"/>
    <tableColumn id="3" xr3:uid="{B4A0710C-A295-44DA-8252-F3627E016ABA}" uniqueName="3" name="Quantity" queryTableFieldId="3"/>
    <tableColumn id="5" xr3:uid="{0617CE38-1D80-4F51-A16B-A5EB1B9BFD86}" uniqueName="5" name="Product name" queryTableFieldId="5" dataDxfId="7" totalsRowDxfId="3">
      <calculatedColumnFormula>VLOOKUP(OrderID_ProductID_Quantity_TotalPri459[[#This Row],[ProductID]],ProductID_Product_Price[#All],2,FALSE)</calculatedColumnFormula>
    </tableColumn>
    <tableColumn id="8" xr3:uid="{6012B7AE-2F5F-467D-80C1-77B1029D3E98}" uniqueName="8" name="Price" queryTableFieldId="8" dataDxfId="6" totalsRowDxfId="2">
      <calculatedColumnFormula>VLOOKUP(OrderID_ProductID_Quantity_TotalPri459[[#This Row],[ProductID]],ProductID_Product_Price[#All], 3, FALSE)</calculatedColumnFormula>
    </tableColumn>
    <tableColumn id="6" xr3:uid="{B146FF2C-32FC-43EF-A253-462495CE6BDA}" uniqueName="6" name="Total Price" totalsRowLabel="GRAND TOTAL" queryTableFieldId="10" dataDxfId="5" totalsRowDxfId="1">
      <calculatedColumnFormula>E17*C17</calculatedColumnFormula>
    </tableColumn>
    <tableColumn id="4" xr3:uid="{1602A86B-DDD5-4496-AAAA-E878E4845D27}" uniqueName="4" name="Column1" totalsRowFunction="custom" queryTableFieldId="11" dataDxfId="4" totalsRowDxfId="0">
      <calculatedColumnFormula>SUMIF(OrderID_ProductID_Quantity_TotalPri459[[#All],[Product name]], OrderID_ProductID_Quantity_TotalPri459[[#This Row],[Product name]], OrderID_ProductID_Quantity_TotalPri459[[#All],[Quantity]])</calculatedColumnFormula>
      <totalsRowFormula>SUM(G17:G22)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4156-72D2-479E-B043-201BE8C6695F}">
  <dimension ref="A1:I37"/>
  <sheetViews>
    <sheetView workbookViewId="0"/>
  </sheetViews>
  <sheetFormatPr defaultRowHeight="14.4" x14ac:dyDescent="0.3"/>
  <cols>
    <col min="1" max="1" width="11.6640625" bestFit="1" customWidth="1"/>
    <col min="2" max="2" width="9.88671875" bestFit="1" customWidth="1"/>
    <col min="3" max="3" width="7.33203125" bestFit="1" customWidth="1"/>
    <col min="4" max="4" width="16.44140625" customWidth="1"/>
    <col min="5" max="5" width="20.4414062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101</v>
      </c>
      <c r="B2" t="s">
        <v>3</v>
      </c>
      <c r="C2">
        <v>120</v>
      </c>
    </row>
    <row r="3" spans="1:6" x14ac:dyDescent="0.3">
      <c r="A3">
        <v>102</v>
      </c>
      <c r="B3" t="s">
        <v>4</v>
      </c>
      <c r="C3">
        <v>150</v>
      </c>
    </row>
    <row r="4" spans="1:6" x14ac:dyDescent="0.3">
      <c r="A4">
        <v>103</v>
      </c>
      <c r="B4" t="s">
        <v>5</v>
      </c>
      <c r="C4">
        <v>200</v>
      </c>
    </row>
    <row r="5" spans="1:6" x14ac:dyDescent="0.3">
      <c r="A5">
        <v>104</v>
      </c>
      <c r="B5" t="s">
        <v>6</v>
      </c>
      <c r="C5">
        <v>90</v>
      </c>
    </row>
    <row r="6" spans="1:6" x14ac:dyDescent="0.3">
      <c r="A6">
        <v>105</v>
      </c>
      <c r="B6" t="s">
        <v>7</v>
      </c>
      <c r="C6">
        <v>220</v>
      </c>
    </row>
    <row r="7" spans="1:6" x14ac:dyDescent="0.3">
      <c r="A7">
        <v>106</v>
      </c>
      <c r="B7" t="s">
        <v>8</v>
      </c>
      <c r="C7">
        <v>130</v>
      </c>
    </row>
    <row r="8" spans="1:6" x14ac:dyDescent="0.3">
      <c r="A8" s="1" t="s">
        <v>16</v>
      </c>
      <c r="B8" s="1"/>
      <c r="C8" s="1"/>
      <c r="D8" s="1"/>
      <c r="E8" s="1"/>
      <c r="F8" s="1"/>
    </row>
    <row r="9" spans="1:6" x14ac:dyDescent="0.3">
      <c r="C9" s="1"/>
      <c r="D9" s="1"/>
      <c r="E9" s="1"/>
      <c r="F9" s="1"/>
    </row>
    <row r="10" spans="1:6" ht="9" customHeight="1" x14ac:dyDescent="0.3"/>
    <row r="11" spans="1:6" x14ac:dyDescent="0.3">
      <c r="A11" t="s">
        <v>9</v>
      </c>
      <c r="B11" t="s">
        <v>0</v>
      </c>
      <c r="C11" t="s">
        <v>10</v>
      </c>
      <c r="D11" t="s">
        <v>13</v>
      </c>
      <c r="E11" t="s">
        <v>11</v>
      </c>
    </row>
    <row r="12" spans="1:6" x14ac:dyDescent="0.3">
      <c r="A12">
        <v>1</v>
      </c>
      <c r="B12">
        <v>101</v>
      </c>
      <c r="C12">
        <v>2</v>
      </c>
      <c r="D12" t="str">
        <f>VLOOKUP(OrderID_ProductID_Quantity_TotalPri4[[#This Row],[ProductID]],ProductID_Product_Price[#All],2,FALSE)</f>
        <v>Product A</v>
      </c>
      <c r="E12" t="s">
        <v>12</v>
      </c>
    </row>
    <row r="13" spans="1:6" x14ac:dyDescent="0.3">
      <c r="A13">
        <v>2</v>
      </c>
      <c r="B13">
        <v>103</v>
      </c>
      <c r="C13">
        <v>1</v>
      </c>
      <c r="D13" t="str">
        <f>VLOOKUP(OrderID_ProductID_Quantity_TotalPri4[[#This Row],[ProductID]],ProductID_Product_Price[#All],2,FALSE)</f>
        <v>Product C</v>
      </c>
      <c r="E13" t="s">
        <v>12</v>
      </c>
    </row>
    <row r="14" spans="1:6" x14ac:dyDescent="0.3">
      <c r="A14">
        <v>3</v>
      </c>
      <c r="B14">
        <v>105</v>
      </c>
      <c r="C14">
        <v>4</v>
      </c>
      <c r="D14" t="str">
        <f>VLOOKUP(OrderID_ProductID_Quantity_TotalPri4[[#This Row],[ProductID]],ProductID_Product_Price[#All],2,FALSE)</f>
        <v>Product E</v>
      </c>
      <c r="E14" t="s">
        <v>12</v>
      </c>
    </row>
    <row r="15" spans="1:6" x14ac:dyDescent="0.3">
      <c r="A15">
        <v>4</v>
      </c>
      <c r="B15">
        <v>106</v>
      </c>
      <c r="C15">
        <v>3</v>
      </c>
      <c r="D15" t="str">
        <f>VLOOKUP(OrderID_ProductID_Quantity_TotalPri4[[#This Row],[ProductID]],ProductID_Product_Price[#All],2,FALSE)</f>
        <v>Product F</v>
      </c>
      <c r="E15" t="s">
        <v>12</v>
      </c>
    </row>
    <row r="16" spans="1:6" x14ac:dyDescent="0.3">
      <c r="A16">
        <v>5</v>
      </c>
      <c r="B16">
        <v>102</v>
      </c>
      <c r="C16">
        <v>5</v>
      </c>
      <c r="D16" t="str">
        <f>VLOOKUP(OrderID_ProductID_Quantity_TotalPri4[[#This Row],[ProductID]],ProductID_Product_Price[#All],2,FALSE)</f>
        <v>Product B</v>
      </c>
      <c r="E16" t="s">
        <v>12</v>
      </c>
    </row>
    <row r="17" spans="1:9" x14ac:dyDescent="0.3">
      <c r="A17">
        <v>6</v>
      </c>
      <c r="B17">
        <v>104</v>
      </c>
      <c r="C17">
        <v>6</v>
      </c>
      <c r="D17" t="str">
        <f>VLOOKUP(OrderID_ProductID_Quantity_TotalPri4[[#This Row],[ProductID]],ProductID_Product_Price[#All],2,FALSE)</f>
        <v>Product D</v>
      </c>
      <c r="E17" t="s">
        <v>12</v>
      </c>
    </row>
    <row r="19" spans="1:9" x14ac:dyDescent="0.3">
      <c r="A19" s="1" t="s">
        <v>14</v>
      </c>
      <c r="B19" s="1"/>
      <c r="C19" s="1"/>
      <c r="D19" s="1"/>
      <c r="E19" s="1"/>
    </row>
    <row r="20" spans="1:9" x14ac:dyDescent="0.3">
      <c r="A20" s="1" t="s">
        <v>15</v>
      </c>
      <c r="B20" s="1"/>
      <c r="C20" s="1"/>
      <c r="D20" s="1"/>
      <c r="E20" s="1"/>
    </row>
    <row r="22" spans="1:9" x14ac:dyDescent="0.3">
      <c r="A22" t="s">
        <v>9</v>
      </c>
      <c r="B22" t="s">
        <v>0</v>
      </c>
      <c r="C22" t="s">
        <v>10</v>
      </c>
      <c r="D22" t="s">
        <v>13</v>
      </c>
      <c r="E22" t="s">
        <v>2</v>
      </c>
      <c r="F22" t="s">
        <v>19</v>
      </c>
    </row>
    <row r="23" spans="1:9" x14ac:dyDescent="0.3">
      <c r="A23">
        <v>1</v>
      </c>
      <c r="B23">
        <v>101</v>
      </c>
      <c r="C23">
        <v>2</v>
      </c>
      <c r="D23" t="str">
        <f>VLOOKUP(OrderID_ProductID_Quantity_TotalPri45[[#This Row],[ProductID]],ProductID_Product_Price[#All],2,FALSE)</f>
        <v>Product A</v>
      </c>
      <c r="E23">
        <f>VLOOKUP(OrderID_ProductID_Quantity_TotalPri45[[#This Row],[ProductID]],ProductID_Product_Price[#All], 3, FALSE)</f>
        <v>120</v>
      </c>
      <c r="F23">
        <f t="shared" ref="F23:F28" si="0">E23*C23</f>
        <v>240</v>
      </c>
    </row>
    <row r="24" spans="1:9" x14ac:dyDescent="0.3">
      <c r="A24">
        <v>2</v>
      </c>
      <c r="B24">
        <v>103</v>
      </c>
      <c r="C24">
        <v>1</v>
      </c>
      <c r="D24" t="str">
        <f>VLOOKUP(OrderID_ProductID_Quantity_TotalPri45[[#This Row],[ProductID]],ProductID_Product_Price[#All],2,FALSE)</f>
        <v>Product C</v>
      </c>
      <c r="E24">
        <f>VLOOKUP(OrderID_ProductID_Quantity_TotalPri45[[#This Row],[ProductID]],ProductID_Product_Price[#All], 3, FALSE)</f>
        <v>200</v>
      </c>
      <c r="F24">
        <f t="shared" si="0"/>
        <v>200</v>
      </c>
    </row>
    <row r="25" spans="1:9" x14ac:dyDescent="0.3">
      <c r="A25">
        <v>3</v>
      </c>
      <c r="B25">
        <v>105</v>
      </c>
      <c r="C25">
        <v>4</v>
      </c>
      <c r="D25" t="str">
        <f>VLOOKUP(OrderID_ProductID_Quantity_TotalPri45[[#This Row],[ProductID]],ProductID_Product_Price[#All],2,FALSE)</f>
        <v>Product E</v>
      </c>
      <c r="E25">
        <f>VLOOKUP(OrderID_ProductID_Quantity_TotalPri45[[#This Row],[ProductID]],ProductID_Product_Price[#All], 3, FALSE)</f>
        <v>220</v>
      </c>
      <c r="F25">
        <f t="shared" si="0"/>
        <v>880</v>
      </c>
    </row>
    <row r="26" spans="1:9" x14ac:dyDescent="0.3">
      <c r="A26">
        <v>4</v>
      </c>
      <c r="B26">
        <v>106</v>
      </c>
      <c r="C26">
        <v>3</v>
      </c>
      <c r="D26" t="str">
        <f>VLOOKUP(OrderID_ProductID_Quantity_TotalPri45[[#This Row],[ProductID]],ProductID_Product_Price[#All],2,FALSE)</f>
        <v>Product F</v>
      </c>
      <c r="E26">
        <f>VLOOKUP(OrderID_ProductID_Quantity_TotalPri45[[#This Row],[ProductID]],ProductID_Product_Price[#All], 3, FALSE)</f>
        <v>130</v>
      </c>
      <c r="F26">
        <f t="shared" si="0"/>
        <v>390</v>
      </c>
    </row>
    <row r="27" spans="1:9" x14ac:dyDescent="0.3">
      <c r="A27">
        <v>5</v>
      </c>
      <c r="B27">
        <v>102</v>
      </c>
      <c r="C27">
        <v>5</v>
      </c>
      <c r="D27" t="str">
        <f>VLOOKUP(OrderID_ProductID_Quantity_TotalPri45[[#This Row],[ProductID]],ProductID_Product_Price[#All],2,FALSE)</f>
        <v>Product B</v>
      </c>
      <c r="E27">
        <f>VLOOKUP(OrderID_ProductID_Quantity_TotalPri45[[#This Row],[ProductID]],ProductID_Product_Price[#All], 3, FALSE)</f>
        <v>150</v>
      </c>
      <c r="F27">
        <f t="shared" si="0"/>
        <v>750</v>
      </c>
    </row>
    <row r="28" spans="1:9" x14ac:dyDescent="0.3">
      <c r="A28">
        <v>6</v>
      </c>
      <c r="B28">
        <v>104</v>
      </c>
      <c r="C28">
        <v>6</v>
      </c>
      <c r="D28" t="str">
        <f>VLOOKUP(OrderID_ProductID_Quantity_TotalPri45[[#This Row],[ProductID]],ProductID_Product_Price[#All],2,FALSE)</f>
        <v>Product D</v>
      </c>
      <c r="E28">
        <f>VLOOKUP(OrderID_ProductID_Quantity_TotalPri45[[#This Row],[ProductID]],ProductID_Product_Price[#All], 3, FALSE)</f>
        <v>90</v>
      </c>
      <c r="F28">
        <f t="shared" si="0"/>
        <v>540</v>
      </c>
    </row>
    <row r="29" spans="1:9" x14ac:dyDescent="0.3">
      <c r="A29" s="1" t="s">
        <v>18</v>
      </c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t="s">
        <v>9</v>
      </c>
      <c r="B31" t="s">
        <v>0</v>
      </c>
      <c r="C31" t="s">
        <v>10</v>
      </c>
      <c r="D31" t="s">
        <v>13</v>
      </c>
      <c r="E31" t="s">
        <v>17</v>
      </c>
    </row>
    <row r="32" spans="1:9" x14ac:dyDescent="0.3">
      <c r="A32">
        <v>1</v>
      </c>
      <c r="B32">
        <v>101</v>
      </c>
      <c r="C32">
        <v>2</v>
      </c>
      <c r="D32" t="str">
        <f>VLOOKUP(OrderID_ProductID_Quantity_TotalPri46[[#This Row],[ProductID]],ProductID_Product_Price[#All],2,FALSE)</f>
        <v>Product A</v>
      </c>
      <c r="E32" t="str">
        <f>IF(ISNA(VLOOKUP(OrderID_ProductID_Quantity_TotalPri46[[#This Row],[ProductID]], ProductID_Product_Price[#All], 1, FALSE)), "No", "Yes")</f>
        <v>Yes</v>
      </c>
    </row>
    <row r="33" spans="1:5" x14ac:dyDescent="0.3">
      <c r="A33">
        <v>2</v>
      </c>
      <c r="B33">
        <v>103</v>
      </c>
      <c r="C33">
        <v>1</v>
      </c>
      <c r="D33" t="str">
        <f>VLOOKUP(OrderID_ProductID_Quantity_TotalPri46[[#This Row],[ProductID]],ProductID_Product_Price[#All],2,FALSE)</f>
        <v>Product C</v>
      </c>
      <c r="E33" t="str">
        <f>IF(ISNA(VLOOKUP(OrderID_ProductID_Quantity_TotalPri46[[#This Row],[ProductID]], ProductID_Product_Price[#All], 1, FALSE)), "No", "Yes")</f>
        <v>Yes</v>
      </c>
    </row>
    <row r="34" spans="1:5" x14ac:dyDescent="0.3">
      <c r="A34">
        <v>3</v>
      </c>
      <c r="B34">
        <v>105</v>
      </c>
      <c r="C34">
        <v>4</v>
      </c>
      <c r="D34" t="str">
        <f>VLOOKUP(OrderID_ProductID_Quantity_TotalPri46[[#This Row],[ProductID]],ProductID_Product_Price[#All],2,FALSE)</f>
        <v>Product E</v>
      </c>
      <c r="E34" t="str">
        <f>IF(ISNA(VLOOKUP(OrderID_ProductID_Quantity_TotalPri46[[#This Row],[ProductID]], ProductID_Product_Price[#All], 1, FALSE)), "No", "Yes")</f>
        <v>Yes</v>
      </c>
    </row>
    <row r="35" spans="1:5" x14ac:dyDescent="0.3">
      <c r="A35">
        <v>4</v>
      </c>
      <c r="B35">
        <v>106</v>
      </c>
      <c r="C35">
        <v>3</v>
      </c>
      <c r="D35" t="str">
        <f>VLOOKUP(OrderID_ProductID_Quantity_TotalPri46[[#This Row],[ProductID]],ProductID_Product_Price[#All],2,FALSE)</f>
        <v>Product F</v>
      </c>
      <c r="E35" t="str">
        <f>IF(ISNA(VLOOKUP(OrderID_ProductID_Quantity_TotalPri46[[#This Row],[ProductID]], ProductID_Product_Price[#All], 1, FALSE)), "No", "Yes")</f>
        <v>Yes</v>
      </c>
    </row>
    <row r="36" spans="1:5" x14ac:dyDescent="0.3">
      <c r="A36">
        <v>5</v>
      </c>
      <c r="B36">
        <v>102</v>
      </c>
      <c r="C36">
        <v>5</v>
      </c>
      <c r="D36" t="str">
        <f>VLOOKUP(OrderID_ProductID_Quantity_TotalPri46[[#This Row],[ProductID]],ProductID_Product_Price[#All],2,FALSE)</f>
        <v>Product B</v>
      </c>
      <c r="E36" t="str">
        <f>IF(ISNA(VLOOKUP(OrderID_ProductID_Quantity_TotalPri46[[#This Row],[ProductID]], ProductID_Product_Price[#All], 1, FALSE)), "No", "Yes")</f>
        <v>Yes</v>
      </c>
    </row>
    <row r="37" spans="1:5" x14ac:dyDescent="0.3">
      <c r="A37">
        <v>6</v>
      </c>
      <c r="B37">
        <v>104</v>
      </c>
      <c r="C37">
        <v>6</v>
      </c>
      <c r="D37" t="str">
        <f>VLOOKUP(OrderID_ProductID_Quantity_TotalPri46[[#This Row],[ProductID]],ProductID_Product_Price[#All],2,FALSE)</f>
        <v>Product D</v>
      </c>
      <c r="E37" t="str">
        <f>IF(ISNA(VLOOKUP(OrderID_ProductID_Quantity_TotalPri46[[#This Row],[ProductID]], ProductID_Product_Price[#All], 1, FALSE)), "No", "Yes")</f>
        <v>Yes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C4C3-5CE7-4EFB-B059-820674B0979C}">
  <dimension ref="A2:L25"/>
  <sheetViews>
    <sheetView workbookViewId="0">
      <selection activeCell="I20" sqref="I20"/>
    </sheetView>
  </sheetViews>
  <sheetFormatPr defaultRowHeight="14.4" x14ac:dyDescent="0.3"/>
  <cols>
    <col min="5" max="5" width="10.88671875" customWidth="1"/>
    <col min="6" max="6" width="11.6640625" customWidth="1"/>
  </cols>
  <sheetData>
    <row r="2" spans="1:12" x14ac:dyDescent="0.3">
      <c r="A2" s="1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3">
      <c r="A4" t="s">
        <v>23</v>
      </c>
    </row>
    <row r="5" spans="1:12" x14ac:dyDescent="0.3">
      <c r="A5" t="s">
        <v>21</v>
      </c>
    </row>
    <row r="6" spans="1:12" x14ac:dyDescent="0.3">
      <c r="A6" t="s">
        <v>22</v>
      </c>
    </row>
    <row r="8" spans="1:12" ht="28.8" x14ac:dyDescent="0.3">
      <c r="A8" s="2" t="s">
        <v>9</v>
      </c>
      <c r="B8" s="2" t="s">
        <v>0</v>
      </c>
      <c r="C8" s="2" t="s">
        <v>10</v>
      </c>
      <c r="D8" s="2" t="s">
        <v>13</v>
      </c>
      <c r="E8" s="2" t="s">
        <v>2</v>
      </c>
      <c r="F8" s="3" t="s">
        <v>20</v>
      </c>
    </row>
    <row r="9" spans="1:12" x14ac:dyDescent="0.3">
      <c r="A9">
        <v>1</v>
      </c>
      <c r="B9">
        <v>101</v>
      </c>
      <c r="C9">
        <v>2</v>
      </c>
      <c r="D9" t="str">
        <f>VLOOKUP(OrderID_ProductID_Quantity_TotalPri453[[#This Row],[ProductID]],ProductID_Product_Price[#All],2,FALSE)</f>
        <v>Product A</v>
      </c>
      <c r="E9">
        <f>VLOOKUP(OrderID_ProductID_Quantity_TotalPri453[[#This Row],[ProductID]],ProductID_Product_Price[#All], 3, FALSE)</f>
        <v>120</v>
      </c>
      <c r="F9">
        <f>E9*0.9</f>
        <v>108</v>
      </c>
    </row>
    <row r="10" spans="1:12" x14ac:dyDescent="0.3">
      <c r="A10">
        <v>2</v>
      </c>
      <c r="B10">
        <v>103</v>
      </c>
      <c r="C10">
        <v>1</v>
      </c>
      <c r="D10" t="str">
        <f>VLOOKUP(OrderID_ProductID_Quantity_TotalPri453[[#This Row],[ProductID]],ProductID_Product_Price[#All],2,FALSE)</f>
        <v>Product C</v>
      </c>
      <c r="E10">
        <f>VLOOKUP(OrderID_ProductID_Quantity_TotalPri453[[#This Row],[ProductID]],ProductID_Product_Price[#All], 3, FALSE)</f>
        <v>200</v>
      </c>
      <c r="F10">
        <f t="shared" ref="F10:F14" si="0">E10*0.9</f>
        <v>180</v>
      </c>
    </row>
    <row r="11" spans="1:12" x14ac:dyDescent="0.3">
      <c r="A11">
        <v>3</v>
      </c>
      <c r="B11">
        <v>105</v>
      </c>
      <c r="C11">
        <v>4</v>
      </c>
      <c r="D11" t="str">
        <f>VLOOKUP(OrderID_ProductID_Quantity_TotalPri453[[#This Row],[ProductID]],ProductID_Product_Price[#All],2,FALSE)</f>
        <v>Product E</v>
      </c>
      <c r="E11">
        <f>VLOOKUP(OrderID_ProductID_Quantity_TotalPri453[[#This Row],[ProductID]],ProductID_Product_Price[#All], 3, FALSE)</f>
        <v>220</v>
      </c>
      <c r="F11">
        <f t="shared" si="0"/>
        <v>198</v>
      </c>
    </row>
    <row r="12" spans="1:12" x14ac:dyDescent="0.3">
      <c r="A12">
        <v>4</v>
      </c>
      <c r="B12">
        <v>106</v>
      </c>
      <c r="C12">
        <v>3</v>
      </c>
      <c r="D12" t="str">
        <f>VLOOKUP(OrderID_ProductID_Quantity_TotalPri453[[#This Row],[ProductID]],ProductID_Product_Price[#All],2,FALSE)</f>
        <v>Product F</v>
      </c>
      <c r="E12">
        <f>VLOOKUP(OrderID_ProductID_Quantity_TotalPri453[[#This Row],[ProductID]],ProductID_Product_Price[#All], 3, FALSE)</f>
        <v>130</v>
      </c>
      <c r="F12">
        <f t="shared" si="0"/>
        <v>117</v>
      </c>
    </row>
    <row r="13" spans="1:12" x14ac:dyDescent="0.3">
      <c r="A13">
        <v>5</v>
      </c>
      <c r="B13">
        <v>102</v>
      </c>
      <c r="C13">
        <v>5</v>
      </c>
      <c r="D13" t="str">
        <f>VLOOKUP(OrderID_ProductID_Quantity_TotalPri453[[#This Row],[ProductID]],ProductID_Product_Price[#All],2,FALSE)</f>
        <v>Product B</v>
      </c>
      <c r="E13">
        <f>VLOOKUP(OrderID_ProductID_Quantity_TotalPri453[[#This Row],[ProductID]],ProductID_Product_Price[#All], 3, FALSE)</f>
        <v>150</v>
      </c>
      <c r="F13">
        <f t="shared" si="0"/>
        <v>135</v>
      </c>
    </row>
    <row r="14" spans="1:12" x14ac:dyDescent="0.3">
      <c r="A14">
        <v>6</v>
      </c>
      <c r="B14">
        <v>104</v>
      </c>
      <c r="C14">
        <v>6</v>
      </c>
      <c r="D14" t="str">
        <f>VLOOKUP(OrderID_ProductID_Quantity_TotalPri453[[#This Row],[ProductID]],ProductID_Product_Price[#All],2,FALSE)</f>
        <v>Product D</v>
      </c>
      <c r="E14">
        <f>VLOOKUP(OrderID_ProductID_Quantity_TotalPri453[[#This Row],[ProductID]],ProductID_Product_Price[#All], 3, FALSE)</f>
        <v>90</v>
      </c>
      <c r="F14">
        <f t="shared" si="0"/>
        <v>81</v>
      </c>
    </row>
    <row r="16" spans="1:12" x14ac:dyDescent="0.3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8" spans="1:6" x14ac:dyDescent="0.3">
      <c r="A18" t="s">
        <v>9</v>
      </c>
      <c r="B18" t="s">
        <v>0</v>
      </c>
      <c r="C18" t="s">
        <v>10</v>
      </c>
      <c r="D18" t="s">
        <v>13</v>
      </c>
      <c r="E18" t="s">
        <v>2</v>
      </c>
      <c r="F18" t="s">
        <v>19</v>
      </c>
    </row>
    <row r="19" spans="1:6" x14ac:dyDescent="0.3">
      <c r="A19">
        <v>1</v>
      </c>
      <c r="B19">
        <v>101</v>
      </c>
      <c r="C19">
        <v>2</v>
      </c>
      <c r="D19" t="str">
        <f>VLOOKUP(OrderID_ProductID_Quantity_TotalPri457[[#This Row],[ProductID]],ProductID_Product_Price[#All],2,FALSE)</f>
        <v>Product A</v>
      </c>
      <c r="E19">
        <f>VLOOKUP(OrderID_ProductID_Quantity_TotalPri457[[#This Row],[ProductID]],ProductID_Product_Price[#All], 3, FALSE)</f>
        <v>120</v>
      </c>
      <c r="F19">
        <f t="shared" ref="F19:F24" si="1">E19*C19</f>
        <v>240</v>
      </c>
    </row>
    <row r="20" spans="1:6" x14ac:dyDescent="0.3">
      <c r="A20">
        <v>2</v>
      </c>
      <c r="B20">
        <v>103</v>
      </c>
      <c r="C20">
        <v>1</v>
      </c>
      <c r="D20" t="str">
        <f>VLOOKUP(OrderID_ProductID_Quantity_TotalPri457[[#This Row],[ProductID]],ProductID_Product_Price[#All],2,FALSE)</f>
        <v>Product C</v>
      </c>
      <c r="E20">
        <f>VLOOKUP(OrderID_ProductID_Quantity_TotalPri457[[#This Row],[ProductID]],ProductID_Product_Price[#All], 3, FALSE)</f>
        <v>200</v>
      </c>
      <c r="F20">
        <f t="shared" si="1"/>
        <v>200</v>
      </c>
    </row>
    <row r="21" spans="1:6" x14ac:dyDescent="0.3">
      <c r="A21">
        <v>3</v>
      </c>
      <c r="B21">
        <v>105</v>
      </c>
      <c r="C21">
        <v>4</v>
      </c>
      <c r="D21" t="str">
        <f>VLOOKUP(OrderID_ProductID_Quantity_TotalPri457[[#This Row],[ProductID]],ProductID_Product_Price[#All],2,FALSE)</f>
        <v>Product E</v>
      </c>
      <c r="E21">
        <f>VLOOKUP(OrderID_ProductID_Quantity_TotalPri457[[#This Row],[ProductID]],ProductID_Product_Price[#All], 3, FALSE)</f>
        <v>220</v>
      </c>
      <c r="F21">
        <f t="shared" si="1"/>
        <v>880</v>
      </c>
    </row>
    <row r="22" spans="1:6" x14ac:dyDescent="0.3">
      <c r="A22">
        <v>4</v>
      </c>
      <c r="B22">
        <v>106</v>
      </c>
      <c r="C22">
        <v>3</v>
      </c>
      <c r="D22" t="str">
        <f>VLOOKUP(OrderID_ProductID_Quantity_TotalPri457[[#This Row],[ProductID]],ProductID_Product_Price[#All],2,FALSE)</f>
        <v>Product F</v>
      </c>
      <c r="E22">
        <f>VLOOKUP(OrderID_ProductID_Quantity_TotalPri457[[#This Row],[ProductID]],ProductID_Product_Price[#All], 3, FALSE)</f>
        <v>130</v>
      </c>
      <c r="F22">
        <f t="shared" si="1"/>
        <v>390</v>
      </c>
    </row>
    <row r="23" spans="1:6" x14ac:dyDescent="0.3">
      <c r="A23">
        <v>5</v>
      </c>
      <c r="B23">
        <v>102</v>
      </c>
      <c r="C23">
        <v>5</v>
      </c>
      <c r="D23" t="str">
        <f>VLOOKUP(OrderID_ProductID_Quantity_TotalPri457[[#This Row],[ProductID]],ProductID_Product_Price[#All],2,FALSE)</f>
        <v>Product B</v>
      </c>
      <c r="E23">
        <f>VLOOKUP(OrderID_ProductID_Quantity_TotalPri457[[#This Row],[ProductID]],ProductID_Product_Price[#All], 3, FALSE)</f>
        <v>150</v>
      </c>
      <c r="F23">
        <f t="shared" si="1"/>
        <v>750</v>
      </c>
    </row>
    <row r="24" spans="1:6" x14ac:dyDescent="0.3">
      <c r="A24">
        <v>6</v>
      </c>
      <c r="B24">
        <v>104</v>
      </c>
      <c r="C24">
        <v>6</v>
      </c>
      <c r="D24" t="str">
        <f>VLOOKUP(OrderID_ProductID_Quantity_TotalPri457[[#This Row],[ProductID]],ProductID_Product_Price[#All],2,FALSE)</f>
        <v>Product D</v>
      </c>
      <c r="E24">
        <f>VLOOKUP(OrderID_ProductID_Quantity_TotalPri457[[#This Row],[ProductID]],ProductID_Product_Price[#All], 3, FALSE)</f>
        <v>90</v>
      </c>
      <c r="F24">
        <f t="shared" si="1"/>
        <v>540</v>
      </c>
    </row>
    <row r="25" spans="1:6" x14ac:dyDescent="0.3">
      <c r="D25" s="4"/>
      <c r="E25" s="5" t="s">
        <v>25</v>
      </c>
      <c r="F25" s="5">
        <f>MAX(F19:F24)</f>
        <v>880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112F-C7E5-469C-8136-C942736B8B12}">
  <dimension ref="A1:I33"/>
  <sheetViews>
    <sheetView tabSelected="1" workbookViewId="0">
      <selection activeCell="H5" sqref="H5"/>
    </sheetView>
  </sheetViews>
  <sheetFormatPr defaultRowHeight="14.4" x14ac:dyDescent="0.3"/>
  <cols>
    <col min="4" max="4" width="12" customWidth="1"/>
    <col min="5" max="5" width="14.6640625" customWidth="1"/>
    <col min="6" max="6" width="12.664062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</row>
    <row r="2" spans="1:9" x14ac:dyDescent="0.3">
      <c r="A2" s="1" t="s">
        <v>26</v>
      </c>
      <c r="B2" s="1"/>
      <c r="C2" s="1"/>
      <c r="D2" s="1"/>
      <c r="E2" s="1"/>
      <c r="F2" s="1"/>
      <c r="G2" s="1"/>
      <c r="H2" s="1"/>
    </row>
    <row r="4" spans="1:9" x14ac:dyDescent="0.3">
      <c r="A4" s="1"/>
      <c r="B4" s="1"/>
      <c r="C4" s="1"/>
      <c r="D4" s="1"/>
      <c r="E4" s="1"/>
    </row>
    <row r="5" spans="1:9" ht="43.2" x14ac:dyDescent="0.3">
      <c r="A5" s="7" t="s">
        <v>9</v>
      </c>
      <c r="B5" s="7" t="s">
        <v>0</v>
      </c>
      <c r="C5" s="6" t="s">
        <v>10</v>
      </c>
      <c r="D5" s="7" t="s">
        <v>13</v>
      </c>
      <c r="E5" s="8" t="s">
        <v>28</v>
      </c>
    </row>
    <row r="6" spans="1:9" x14ac:dyDescent="0.3">
      <c r="A6">
        <v>1</v>
      </c>
      <c r="B6">
        <v>101</v>
      </c>
      <c r="C6">
        <v>2</v>
      </c>
      <c r="D6" t="str">
        <f>VLOOKUP(OrderID_ProductID_Quantity_TotalPri468[[#This Row],[ProductID]],ProductID_Product_Price[#All],2,FALSE)</f>
        <v>Product A</v>
      </c>
      <c r="E6" s="4" t="str">
        <f>IF(ISNA(VLOOKUP($I19, [1]Orders!$B$2:$B$7, 1, FALSE)), "Ordered", "Not Ordered")</f>
        <v>Ordered</v>
      </c>
    </row>
    <row r="7" spans="1:9" x14ac:dyDescent="0.3">
      <c r="A7">
        <v>2</v>
      </c>
      <c r="B7">
        <v>103</v>
      </c>
      <c r="C7">
        <v>1</v>
      </c>
      <c r="D7" t="str">
        <f>VLOOKUP(OrderID_ProductID_Quantity_TotalPri468[[#This Row],[ProductID]],ProductID_Product_Price[#All],2,FALSE)</f>
        <v>Product C</v>
      </c>
      <c r="E7" s="4" t="str">
        <f>IF(ISNA(VLOOKUP($I20, [1]Orders!$B$2:$B$7, 1, FALSE)), "Ordered", "Not Ordered")</f>
        <v>Ordered</v>
      </c>
    </row>
    <row r="8" spans="1:9" x14ac:dyDescent="0.3">
      <c r="A8">
        <v>3</v>
      </c>
      <c r="B8">
        <v>105</v>
      </c>
      <c r="C8">
        <v>4</v>
      </c>
      <c r="D8" t="str">
        <f>VLOOKUP(OrderID_ProductID_Quantity_TotalPri468[[#This Row],[ProductID]],ProductID_Product_Price[#All],2,FALSE)</f>
        <v>Product E</v>
      </c>
      <c r="E8" s="4" t="str">
        <f>IF(ISNA(VLOOKUP($I21, [1]Orders!$B$2:$B$7, 1, FALSE)), "Ordered", "Not Ordered")</f>
        <v>Ordered</v>
      </c>
    </row>
    <row r="9" spans="1:9" x14ac:dyDescent="0.3">
      <c r="A9">
        <v>4</v>
      </c>
      <c r="B9">
        <v>106</v>
      </c>
      <c r="C9">
        <v>3</v>
      </c>
      <c r="D9" t="str">
        <f>VLOOKUP(OrderID_ProductID_Quantity_TotalPri468[[#This Row],[ProductID]],ProductID_Product_Price[#All],2,FALSE)</f>
        <v>Product F</v>
      </c>
      <c r="E9" s="4" t="str">
        <f>IF(ISNA(VLOOKUP($I22, [1]Orders!$B$2:$B$7, 1, FALSE)), "Ordered", "Not Ordered")</f>
        <v>Ordered</v>
      </c>
    </row>
    <row r="10" spans="1:9" x14ac:dyDescent="0.3">
      <c r="A10">
        <v>5</v>
      </c>
      <c r="B10">
        <v>102</v>
      </c>
      <c r="C10">
        <v>5</v>
      </c>
      <c r="D10" t="str">
        <f>VLOOKUP(OrderID_ProductID_Quantity_TotalPri468[[#This Row],[ProductID]],ProductID_Product_Price[#All],2,FALSE)</f>
        <v>Product B</v>
      </c>
      <c r="E10" s="4" t="str">
        <f>IF(ISNA(VLOOKUP($H23, [1]Orders!$B$2:$B$7, 1, FALSE)), "Ordered", "Not Ordered")</f>
        <v>Ordered</v>
      </c>
    </row>
    <row r="11" spans="1:9" x14ac:dyDescent="0.3">
      <c r="A11">
        <v>6</v>
      </c>
      <c r="B11">
        <v>104</v>
      </c>
      <c r="C11">
        <v>6</v>
      </c>
      <c r="D11" t="str">
        <f>VLOOKUP(OrderID_ProductID_Quantity_TotalPri468[[#This Row],[ProductID]],ProductID_Product_Price[#All],2,FALSE)</f>
        <v>Product D</v>
      </c>
      <c r="E11" s="4" t="str">
        <f>IF(ISNA(VLOOKUP($H24, [1]Orders!$B$2:$B$7, 1, FALSE)), "Ordered", "Not Ordered")</f>
        <v>Ordered</v>
      </c>
    </row>
    <row r="13" spans="1:9" x14ac:dyDescent="0.3">
      <c r="A13" s="1" t="s">
        <v>31</v>
      </c>
      <c r="B13" s="1"/>
      <c r="C13" s="1"/>
      <c r="D13" s="1"/>
      <c r="E13" s="1"/>
      <c r="F13" s="1"/>
      <c r="G13" s="1"/>
      <c r="H13" s="1"/>
      <c r="I13" s="1"/>
    </row>
    <row r="16" spans="1:9" x14ac:dyDescent="0.3">
      <c r="A16" t="s">
        <v>9</v>
      </c>
      <c r="B16" t="s">
        <v>0</v>
      </c>
      <c r="C16" t="s">
        <v>10</v>
      </c>
      <c r="D16" t="s">
        <v>13</v>
      </c>
      <c r="E16" t="s">
        <v>2</v>
      </c>
      <c r="F16" t="s">
        <v>19</v>
      </c>
      <c r="G16" t="s">
        <v>27</v>
      </c>
    </row>
    <row r="17" spans="1:7" x14ac:dyDescent="0.3">
      <c r="A17">
        <v>1</v>
      </c>
      <c r="B17">
        <v>101</v>
      </c>
      <c r="C17">
        <v>2</v>
      </c>
      <c r="D17" t="str">
        <f>VLOOKUP(OrderID_ProductID_Quantity_TotalPri459[[#This Row],[ProductID]],ProductID_Product_Price[#All],2,FALSE)</f>
        <v>Product A</v>
      </c>
      <c r="E17">
        <f>VLOOKUP(OrderID_ProductID_Quantity_TotalPri459[[#This Row],[ProductID]],ProductID_Product_Price[#All], 3, FALSE)</f>
        <v>120</v>
      </c>
      <c r="F17">
        <f t="shared" ref="F17:F22" si="0">E17*C17</f>
        <v>240</v>
      </c>
      <c r="G17" s="4">
        <f>SUMIF(OrderID_ProductID_Quantity_TotalPri459[[#All],[Product name]], OrderID_ProductID_Quantity_TotalPri459[[#This Row],[Product name]], OrderID_ProductID_Quantity_TotalPri459[[#All],[Quantity]])</f>
        <v>2</v>
      </c>
    </row>
    <row r="18" spans="1:7" x14ac:dyDescent="0.3">
      <c r="A18">
        <v>2</v>
      </c>
      <c r="B18">
        <v>103</v>
      </c>
      <c r="C18">
        <v>1</v>
      </c>
      <c r="D18" t="str">
        <f>VLOOKUP(OrderID_ProductID_Quantity_TotalPri459[[#This Row],[ProductID]],ProductID_Product_Price[#All],2,FALSE)</f>
        <v>Product C</v>
      </c>
      <c r="E18">
        <f>VLOOKUP(OrderID_ProductID_Quantity_TotalPri459[[#This Row],[ProductID]],ProductID_Product_Price[#All], 3, FALSE)</f>
        <v>200</v>
      </c>
      <c r="F18">
        <f t="shared" si="0"/>
        <v>200</v>
      </c>
      <c r="G18" s="4">
        <f>SUMIF(OrderID_ProductID_Quantity_TotalPri459[[#All],[Product name]], OrderID_ProductID_Quantity_TotalPri459[[#This Row],[Product name]], OrderID_ProductID_Quantity_TotalPri459[[#All],[Quantity]])</f>
        <v>1</v>
      </c>
    </row>
    <row r="19" spans="1:7" x14ac:dyDescent="0.3">
      <c r="A19">
        <v>3</v>
      </c>
      <c r="B19">
        <v>105</v>
      </c>
      <c r="C19">
        <v>4</v>
      </c>
      <c r="D19" t="str">
        <f>VLOOKUP(OrderID_ProductID_Quantity_TotalPri459[[#This Row],[ProductID]],ProductID_Product_Price[#All],2,FALSE)</f>
        <v>Product E</v>
      </c>
      <c r="E19">
        <f>VLOOKUP(OrderID_ProductID_Quantity_TotalPri459[[#This Row],[ProductID]],ProductID_Product_Price[#All], 3, FALSE)</f>
        <v>220</v>
      </c>
      <c r="F19">
        <f t="shared" si="0"/>
        <v>880</v>
      </c>
      <c r="G19" s="4">
        <f>SUMIF(OrderID_ProductID_Quantity_TotalPri459[[#All],[Product name]], OrderID_ProductID_Quantity_TotalPri459[[#This Row],[Product name]], OrderID_ProductID_Quantity_TotalPri459[[#All],[Quantity]])</f>
        <v>4</v>
      </c>
    </row>
    <row r="20" spans="1:7" x14ac:dyDescent="0.3">
      <c r="A20">
        <v>4</v>
      </c>
      <c r="B20">
        <v>106</v>
      </c>
      <c r="C20">
        <v>3</v>
      </c>
      <c r="D20" t="str">
        <f>VLOOKUP(OrderID_ProductID_Quantity_TotalPri459[[#This Row],[ProductID]],ProductID_Product_Price[#All],2,FALSE)</f>
        <v>Product F</v>
      </c>
      <c r="E20">
        <f>VLOOKUP(OrderID_ProductID_Quantity_TotalPri459[[#This Row],[ProductID]],ProductID_Product_Price[#All], 3, FALSE)</f>
        <v>130</v>
      </c>
      <c r="F20">
        <f t="shared" si="0"/>
        <v>390</v>
      </c>
      <c r="G20" s="4">
        <f>SUMIF(OrderID_ProductID_Quantity_TotalPri459[[#All],[Product name]], OrderID_ProductID_Quantity_TotalPri459[[#This Row],[Product name]], OrderID_ProductID_Quantity_TotalPri459[[#All],[Quantity]])</f>
        <v>3</v>
      </c>
    </row>
    <row r="21" spans="1:7" x14ac:dyDescent="0.3">
      <c r="A21">
        <v>5</v>
      </c>
      <c r="B21">
        <v>102</v>
      </c>
      <c r="C21">
        <v>5</v>
      </c>
      <c r="D21" t="str">
        <f>VLOOKUP(OrderID_ProductID_Quantity_TotalPri459[[#This Row],[ProductID]],ProductID_Product_Price[#All],2,FALSE)</f>
        <v>Product B</v>
      </c>
      <c r="E21">
        <f>VLOOKUP(OrderID_ProductID_Quantity_TotalPri459[[#This Row],[ProductID]],ProductID_Product_Price[#All], 3, FALSE)</f>
        <v>150</v>
      </c>
      <c r="F21">
        <f t="shared" si="0"/>
        <v>750</v>
      </c>
      <c r="G21" s="4">
        <f>SUMIF(OrderID_ProductID_Quantity_TotalPri459[[#All],[Product name]], OrderID_ProductID_Quantity_TotalPri459[[#This Row],[Product name]], OrderID_ProductID_Quantity_TotalPri459[[#All],[Quantity]])</f>
        <v>5</v>
      </c>
    </row>
    <row r="22" spans="1:7" x14ac:dyDescent="0.3">
      <c r="A22">
        <v>6</v>
      </c>
      <c r="B22">
        <v>104</v>
      </c>
      <c r="C22">
        <v>6</v>
      </c>
      <c r="D22" t="str">
        <f>VLOOKUP(OrderID_ProductID_Quantity_TotalPri459[[#This Row],[ProductID]],ProductID_Product_Price[#All],2,FALSE)</f>
        <v>Product D</v>
      </c>
      <c r="E22">
        <f>VLOOKUP(OrderID_ProductID_Quantity_TotalPri459[[#This Row],[ProductID]],ProductID_Product_Price[#All], 3, FALSE)</f>
        <v>90</v>
      </c>
      <c r="F22">
        <f t="shared" si="0"/>
        <v>540</v>
      </c>
      <c r="G22" s="4">
        <f>SUMIF(OrderID_ProductID_Quantity_TotalPri459[[#All],[Product name]], OrderID_ProductID_Quantity_TotalPri459[[#This Row],[Product name]], OrderID_ProductID_Quantity_TotalPri459[[#All],[Quantity]])</f>
        <v>6</v>
      </c>
    </row>
    <row r="23" spans="1:7" x14ac:dyDescent="0.3">
      <c r="D23" s="4"/>
      <c r="E23" s="4"/>
      <c r="F23" s="4" t="s">
        <v>29</v>
      </c>
      <c r="G23" s="4">
        <f>SUM(G17:G22)</f>
        <v>21</v>
      </c>
    </row>
    <row r="24" spans="1:7" x14ac:dyDescent="0.3">
      <c r="A24" t="s">
        <v>30</v>
      </c>
      <c r="B24" t="s">
        <v>32</v>
      </c>
    </row>
    <row r="26" spans="1:7" x14ac:dyDescent="0.3">
      <c r="D26" s="9" t="s">
        <v>33</v>
      </c>
      <c r="E26" t="s">
        <v>35</v>
      </c>
    </row>
    <row r="27" spans="1:7" x14ac:dyDescent="0.3">
      <c r="D27" s="10" t="s">
        <v>3</v>
      </c>
      <c r="E27" s="4">
        <v>2</v>
      </c>
    </row>
    <row r="28" spans="1:7" x14ac:dyDescent="0.3">
      <c r="D28" s="10" t="s">
        <v>4</v>
      </c>
      <c r="E28" s="4">
        <v>5</v>
      </c>
    </row>
    <row r="29" spans="1:7" x14ac:dyDescent="0.3">
      <c r="D29" s="10" t="s">
        <v>5</v>
      </c>
      <c r="E29" s="4">
        <v>1</v>
      </c>
    </row>
    <row r="30" spans="1:7" x14ac:dyDescent="0.3">
      <c r="D30" s="10" t="s">
        <v>6</v>
      </c>
      <c r="E30" s="4">
        <v>6</v>
      </c>
    </row>
    <row r="31" spans="1:7" x14ac:dyDescent="0.3">
      <c r="D31" s="10" t="s">
        <v>7</v>
      </c>
      <c r="E31" s="4">
        <v>4</v>
      </c>
    </row>
    <row r="32" spans="1:7" x14ac:dyDescent="0.3">
      <c r="D32" s="10" t="s">
        <v>8</v>
      </c>
      <c r="E32" s="4">
        <v>3</v>
      </c>
    </row>
    <row r="33" spans="4:5" x14ac:dyDescent="0.3">
      <c r="D33" s="10" t="s">
        <v>34</v>
      </c>
      <c r="E33" s="4">
        <v>21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X V j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F 1 Y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W N 1 Y d v g 1 m Y c B A A A 1 E g A A E w A c A E Z v c m 1 1 b G F z L 1 N l Y 3 R p b 2 4 x L m 0 g o h g A K K A U A A A A A A A A A A A A A A A A A A A A A A A A A A A A 7 Z J N T 8 J A E I b v J P y H T b 2 U Z N O E T 4 2 m B 1 I 0 c l E J e A I P a z t C d b t L d q c G Q v j v L m y x E i F 6 4 E S 2 l 5 3 O O 5 n P R 0 O M q R R k a N / 6 T b V S r e g Z U 5 C Q C + 9 J y S S P s d + j h W X e N A a P h I Q D V i v E f E O Z q x i M J 9 K f Q U / G e Q Y C / b u U Q x B J g e Z H + 1 5 0 P X n W o P S k K / L 3 S Q / 0 B 8 r 5 5 E j 6 A B f o 1 e i 4 B z z N U g Q V e t S j J J I 8 z 4 Q O m 5 T c i l g m q Z i G 9 U a 7 Q c k g l w h D X H I I S z N 4 k A J e a t R 2 u Z 0 l M 1 p C 7 o E l p p X N E C P 2 a g I L p f D 7 d i B K x o W / y / k w Z p w p H a L K f 6 a M Z k x M T c b R c g 5 l u p F i Q r 9 J l d m G N 6 L 2 D 9 S n q 1 W 5 Y D N f X 2 C n F W z C 1 5 R 8 S 0 Z A 4 y I I C y z 8 m w v s h a 9 r 1 U o q D n a 1 f 8 9 H Z S q X 6 z b W I G c C U 1 z S k U T G T e 5 T 3 f Y f p f 6 4 c + u M 7 l x s 4 + i V D 0 m 7 f f 1 W d g v c c l D S c U o M i N + o O R Q c C l s U m g 4 F h 4 J F o e V Q c C h Y F N o O B Y e C R a H j U H A o W B Q u H Q o O B Y v C l U P h P F H 4 A l B L A Q I t A B Q A A g A I A F 1 Y 3 V g P C f 8 d p Q A A A P Y A A A A S A A A A A A A A A A A A A A A A A A A A A A B D b 2 5 m a W c v U G F j a 2 F n Z S 5 4 b W x Q S w E C L Q A U A A I A C A B d W N 1 Y D 8 r p q 6 Q A A A D p A A A A E w A A A A A A A A A A A A A A A A D x A A A A W 0 N v b n R l b n R f V H l w Z X N d L n h t b F B L A Q I t A B Q A A g A I A F 1 Y 3 V h 2 + D W Z h w E A A D U S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9 c A A A A A A A A z V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J R C U y Q 1 B y b 2 R 1 Y 3 Q l M k N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O G N l Z T A z L W I 1 Y j c t N G V l Z C 0 4 Y T M 3 L W I 0 Y T I w M z E 2 Y z Y 5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S U R f U H J v Z H V j d F 9 Q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4 V D E 1 O j E 3 O j Q z L j Y 3 N D g z M D l a I i A v P j x F b n R y e S B U e X B l P S J G a W x s Q 2 9 s d W 1 u V H l w Z X M i I F Z h b H V l P S J z Q X d Z R C I g L z 4 8 R W 5 0 c n k g V H l w Z T 0 i R m l s b E N v b H V t b k 5 h b W V z I i B W Y W x 1 Z T 0 i c 1 s m c X V v d D t Q c m 9 k d W N 0 S U Q m c X V v d D s s J n F 1 b 3 Q 7 U H J v Z H V j d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J R C x Q c m 9 k d W N 0 L F B y a W N l L 0 N o Y W 5 n Z W Q g V H l w Z S 5 7 U H J v Z H V j d E l E L D B 9 J n F 1 b 3 Q 7 L C Z x d W 9 0 O 1 N l Y 3 R p b 2 4 x L 1 B y b 2 R 1 Y 3 R J R C x Q c m 9 k d W N 0 L F B y a W N l L 0 N o Y W 5 n Z W Q g V H l w Z S 5 7 U H J v Z H V j d C w x f S Z x d W 9 0 O y w m c X V v d D t T Z W N 0 a W 9 u M S 9 Q c m 9 k d W N 0 S U Q s U H J v Z H V j d C x Q c m l j Z S 9 D a G F u Z 2 V k I F R 5 c G U u e 1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J R C x Q c m 9 k d W N 0 L F B y a W N l L 0 N o Y W 5 n Z W Q g V H l w Z S 5 7 U H J v Z H V j d E l E L D B 9 J n F 1 b 3 Q 7 L C Z x d W 9 0 O 1 N l Y 3 R p b 2 4 x L 1 B y b 2 R 1 Y 3 R J R C x Q c m 9 k d W N 0 L F B y a W N l L 0 N o Y W 5 n Z W Q g V H l w Z S 5 7 U H J v Z H V j d C w x f S Z x d W 9 0 O y w m c X V v d D t T Z W N 0 a W 9 u M S 9 Q c m 9 k d W N 0 S U Q s U H J v Z H V j d C x Q c m l j Z S 9 D a G F u Z 2 V k I F R 5 c G U u e 1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S U Q l M k N Q c m 9 k d W N 0 J T J D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l E J T J D U H J v Z H V j d C U y Q 1 B y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J R C U y Q 1 B y b 2 R 1 Y 3 Q l M k N Q c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k 0 N D J k Y z E t O T N i O S 0 0 Z W Z i L W F m Y j g t M D Y 2 N z M 5 M T U w O D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h U M T U 6 M T g 6 M T E u M j Y 3 M T c y O V o i I C 8 + P E V u d H J 5 I F R 5 c G U 9 I k Z p b G x D b 2 x 1 b W 5 U e X B l c y I g V m F s d W U 9 I n N B d 0 1 E Q m c 9 P S I g L z 4 8 R W 5 0 c n k g V H l w Z T 0 i R m l s b E N v b H V t b k 5 h b W V z I i B W Y W x 1 Z T 0 i c 1 s m c X V v d D t P c m R l c k l E J n F 1 b 3 Q 7 L C Z x d W 9 0 O 1 B y b 2 R 1 Y 3 R J R C Z x d W 9 0 O y w m c X V v d D t R d W F u d G l 0 e S Z x d W 9 0 O y w m c X V v d D t U b 3 R h b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J R C x Q c m 9 k d W N 0 S U Q s U X V h b n R p d H k s V G 9 0 Y W x Q c m k v Q 2 h h b m d l Z C B U e X B l L n t P c m R l c k l E L D B 9 J n F 1 b 3 Q 7 L C Z x d W 9 0 O 1 N l Y 3 R p b 2 4 x L 0 9 y Z G V y S U Q s U H J v Z H V j d E l E L F F 1 Y W 5 0 a X R 5 L F R v d G F s U H J p L 0 N o Y W 5 n Z W Q g V H l w Z S 5 7 U H J v Z H V j d E l E L D F 9 J n F 1 b 3 Q 7 L C Z x d W 9 0 O 1 N l Y 3 R p b 2 4 x L 0 9 y Z G V y S U Q s U H J v Z H V j d E l E L F F 1 Y W 5 0 a X R 5 L F R v d G F s U H J p L 0 N o Y W 5 n Z W Q g V H l w Z S 5 7 U X V h b n R p d H k s M n 0 m c X V v d D s s J n F 1 b 3 Q 7 U 2 V j d G l v b j E v T 3 J k Z X J J R C x Q c m 9 k d W N 0 S U Q s U X V h b n R p d H k s V G 9 0 Y W x Q c m k v Q 2 h h b m d l Z C B U e X B l L n t U b 3 R h b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O D B l Y T Q y L W I 3 M D U t N G Q x M S 1 h M j l l L W U 4 M z E y Y j l j M z N j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c k l E X 1 B y b 2 R 1 Y 3 R J R F 9 R d W F u d G l 0 e V 9 U b 3 R h b F B y a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4 V D E 1 O j E 4 O j E x L j I 2 N z E 3 M j l a I i A v P j x F b n R y e S B U e X B l P S J G a W x s Q 2 9 s d W 1 u V H l w Z X M i I F Z h b H V l P S J z Q X d N R E J n P T 0 i I C 8 + P E V u d H J 5 I F R 5 c G U 9 I k Z p b G x D b 2 x 1 b W 5 O Y W 1 l c y I g V m F s d W U 9 I n N b J n F 1 b 3 Q 7 T 3 J k Z X J J R C Z x d W 9 0 O y w m c X V v d D t Q c m 9 k d W N 0 S U Q m c X V v d D s s J n F 1 b 3 Q 7 U X V h b n R p d H k m c X V v d D s s J n F 1 b 3 Q 7 V G 9 0 Y W x Q c m l j Z S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l E L F B y b 2 R 1 Y 3 R J R C x R d W F u d G l 0 e S x U b 3 R h b F B y a S 9 D a G F u Z 2 V k I F R 5 c G U u e 0 9 y Z G V y S U Q s M H 0 m c X V v d D s s J n F 1 b 3 Q 7 U 2 V j d G l v b j E v T 3 J k Z X J J R C x Q c m 9 k d W N 0 S U Q s U X V h b n R p d H k s V G 9 0 Y W x Q c m k v Q 2 h h b m d l Z C B U e X B l L n t Q c m 9 k d W N 0 S U Q s M X 0 m c X V v d D s s J n F 1 b 3 Q 7 U 2 V j d G l v b j E v T 3 J k Z X J J R C x Q c m 9 k d W N 0 S U Q s U X V h b n R p d H k s V G 9 0 Y W x Q c m k v Q 2 h h b m d l Z C B U e X B l L n t R d W F u d G l 0 e S w y f S Z x d W 9 0 O y w m c X V v d D t T Z W N 0 a W 9 u M S 9 P c m R l c k l E L F B y b 2 R 1 Y 3 R J R C x R d W F u d G l 0 e S x U b 3 R h b F B y a S 9 D a G F u Z 2 V k I F R 5 c G U u e 1 R v d G F s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J R C x Q c m 9 k d W N 0 S U Q s U X V h b n R p d H k s V G 9 0 Y W x Q c m k v Q 2 h h b m d l Z C B U e X B l L n t P c m R l c k l E L D B 9 J n F 1 b 3 Q 7 L C Z x d W 9 0 O 1 N l Y 3 R p b 2 4 x L 0 9 y Z G V y S U Q s U H J v Z H V j d E l E L F F 1 Y W 5 0 a X R 5 L F R v d G F s U H J p L 0 N o Y W 5 n Z W Q g V H l w Z S 5 7 U H J v Z H V j d E l E L D F 9 J n F 1 b 3 Q 7 L C Z x d W 9 0 O 1 N l Y 3 R p b 2 4 x L 0 9 y Z G V y S U Q s U H J v Z H V j d E l E L F F 1 Y W 5 0 a X R 5 L F R v d G F s U H J p L 0 N o Y W 5 n Z W Q g V H l w Z S 5 7 U X V h b n R p d H k s M n 0 m c X V v d D s s J n F 1 b 3 Q 7 U 2 V j d G l v b j E v T 3 J k Z X J J R C x Q c m 9 k d W N 0 S U Q s U X V h b n R p d H k s V G 9 0 Y W x Q c m k v Q 2 h h b m d l Z C B U e X B l L n t U b 3 R h b F B y a W N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Y z k 5 Z m F l L W R j Y m Y t N D k 2 N y 0 4 N j A 5 L T h m Y 2 V j N 2 J i Y W E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P c m R l c k l E X 1 B y b 2 R 1 Y 3 R J R F 9 R d W F u d G l 0 e V 9 U b 3 R h b F B y a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Y t M j h U M T U 6 M T g 6 M T E u M j Y 3 M T c y O V o i I C 8 + P E V u d H J 5 I F R 5 c G U 9 I k Z p b G x D b 2 x 1 b W 5 U e X B l c y I g V m F s d W U 9 I n N B d 0 1 E Q m c 9 P S I g L z 4 8 R W 5 0 c n k g V H l w Z T 0 i R m l s b E N v b H V t b k 5 h b W V z I i B W Y W x 1 Z T 0 i c 1 s m c X V v d D t P c m R l c k l E J n F 1 b 3 Q 7 L C Z x d W 9 0 O 1 B y b 2 R 1 Y 3 R J R C Z x d W 9 0 O y w m c X V v d D t R d W F u d G l 0 e S Z x d W 9 0 O y w m c X V v d D t U b 3 R h b F B y a W N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J R C x Q c m 9 k d W N 0 S U Q s U X V h b n R p d H k s V G 9 0 Y W x Q c m k v Q 2 h h b m d l Z C B U e X B l L n t P c m R l c k l E L D B 9 J n F 1 b 3 Q 7 L C Z x d W 9 0 O 1 N l Y 3 R p b 2 4 x L 0 9 y Z G V y S U Q s U H J v Z H V j d E l E L F F 1 Y W 5 0 a X R 5 L F R v d G F s U H J p L 0 N o Y W 5 n Z W Q g V H l w Z S 5 7 U H J v Z H V j d E l E L D F 9 J n F 1 b 3 Q 7 L C Z x d W 9 0 O 1 N l Y 3 R p b 2 4 x L 0 9 y Z G V y S U Q s U H J v Z H V j d E l E L F F 1 Y W 5 0 a X R 5 L F R v d G F s U H J p L 0 N o Y W 5 n Z W Q g V H l w Z S 5 7 U X V h b n R p d H k s M n 0 m c X V v d D s s J n F 1 b 3 Q 7 U 2 V j d G l v b j E v T 3 J k Z X J J R C x Q c m 9 k d W N 0 S U Q s U X V h b n R p d H k s V G 9 0 Y W x Q c m k v Q 2 h h b m d l Z C B U e X B l L n t U b 3 R h b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M 5 Y 2 J m M y 1 j M z A 2 L T Q 1 Y T g t Y j Q 2 Z i 1 l M D R m N m V k M W E x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3 J k Z X J J R F 9 Q c m 9 k d W N 0 S U R f U X V h b n R p d H l f V G 9 0 Y W x Q c m k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2 L T I 4 V D E 1 O j E 4 O j E x L j I 2 N z E 3 M j l a I i A v P j x F b n R y e S B U e X B l P S J G a W x s Q 2 9 s d W 1 u V H l w Z X M i I F Z h b H V l P S J z Q X d N R E J n P T 0 i I C 8 + P E V u d H J 5 I F R 5 c G U 9 I k Z p b G x D b 2 x 1 b W 5 O Y W 1 l c y I g V m F s d W U 9 I n N b J n F 1 b 3 Q 7 T 3 J k Z X J J R C Z x d W 9 0 O y w m c X V v d D t Q c m 9 k d W N 0 S U Q m c X V v d D s s J n F 1 b 3 Q 7 U X V h b n R p d H k m c X V v d D s s J n F 1 b 3 Q 7 V G 9 0 Y W x Q c m l j Z S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R l c k l E L F B y b 2 R 1 Y 3 R J R C x R d W F u d G l 0 e S x U b 3 R h b F B y a S 9 D a G F u Z 2 V k I F R 5 c G U u e 0 9 y Z G V y S U Q s M H 0 m c X V v d D s s J n F 1 b 3 Q 7 U 2 V j d G l v b j E v T 3 J k Z X J J R C x Q c m 9 k d W N 0 S U Q s U X V h b n R p d H k s V G 9 0 Y W x Q c m k v Q 2 h h b m d l Z C B U e X B l L n t Q c m 9 k d W N 0 S U Q s M X 0 m c X V v d D s s J n F 1 b 3 Q 7 U 2 V j d G l v b j E v T 3 J k Z X J J R C x Q c m 9 k d W N 0 S U Q s U X V h b n R p d H k s V G 9 0 Y W x Q c m k v Q 2 h h b m d l Z C B U e X B l L n t R d W F u d G l 0 e S w y f S Z x d W 9 0 O y w m c X V v d D t T Z W N 0 a W 9 u M S 9 P c m R l c k l E L F B y b 2 R 1 Y 3 R J R C x R d W F u d G l 0 e S x U b 3 R h b F B y a S 9 D a G F u Z 2 V k I F R 5 c G U u e 1 R v d G F s U H J p Y 2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h i N z Y w N z k t M j M 2 Z i 0 0 Z D Q 0 L W I 4 Y j c t Y z Z h N D d m O D d l Y z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9 y Z G V y S U R f U H J v Z H V j d E l E X 1 F 1 Y W 5 0 a X R 5 X 1 R v d G F s U H J p N D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h U M T U 6 M T g 6 M T E u M j Y 3 M T c y O V o i I C 8 + P E V u d H J 5 I F R 5 c G U 9 I k Z p b G x D b 2 x 1 b W 5 U e X B l c y I g V m F s d W U 9 I n N B d 0 1 E Q m c 9 P S I g L z 4 8 R W 5 0 c n k g V H l w Z T 0 i R m l s b E N v b H V t b k 5 h b W V z I i B W Y W x 1 Z T 0 i c 1 s m c X V v d D t P c m R l c k l E J n F 1 b 3 Q 7 L C Z x d W 9 0 O 1 B y b 2 R 1 Y 3 R J R C Z x d W 9 0 O y w m c X V v d D t R d W F u d G l 0 e S Z x d W 9 0 O y w m c X V v d D t U b 3 R h b F B y a W N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R l c k l E L F B y b 2 R 1 Y 3 R J R C x R d W F u d G l 0 e S x U b 3 R h b F B y a S 9 D a G F u Z 2 V k I F R 5 c G U u e 0 9 y Z G V y S U Q s M H 0 m c X V v d D s s J n F 1 b 3 Q 7 U 2 V j d G l v b j E v T 3 J k Z X J J R C x Q c m 9 k d W N 0 S U Q s U X V h b n R p d H k s V G 9 0 Y W x Q c m k v Q 2 h h b m d l Z C B U e X B l L n t Q c m 9 k d W N 0 S U Q s M X 0 m c X V v d D s s J n F 1 b 3 Q 7 U 2 V j d G l v b j E v T 3 J k Z X J J R C x Q c m 9 k d W N 0 S U Q s U X V h b n R p d H k s V G 9 0 Y W x Q c m k v Q 2 h h b m d l Z C B U e X B l L n t R d W F u d G l 0 e S w y f S Z x d W 9 0 O y w m c X V v d D t T Z W N 0 a W 9 u M S 9 P c m R l c k l E L F B y b 2 R 1 Y 3 R J R C x R d W F u d G l 0 e S x U b 3 R h b F B y a S 9 D a G F u Z 2 V k I F R 5 c G U u e 1 R v d G F s U H J p Y 2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T Y 2 M 2 M 5 Y S 0 0 M G E z L T Q y Y z E t O T k w Y i 1 l O D c 5 Z j R h N j Q 2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3 J k Z X J J R F 9 Q c m 9 k d W N 0 S U R f U X V h b n R p d H l f V G 9 0 Y W x Q c m k 0 N T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i 0 y O F Q x N T o x O D o x M S 4 y N j c x N z I 5 W i I g L z 4 8 R W 5 0 c n k g V H l w Z T 0 i R m l s b E N v b H V t b l R 5 c G V z I i B W Y W x 1 Z T 0 i c 0 F 3 T U R C Z z 0 9 I i A v P j x F b n R y e S B U e X B l P S J G a W x s Q 2 9 s d W 1 u T m F t Z X M i I F Z h b H V l P S J z W y Z x d W 9 0 O 0 9 y Z G V y S U Q m c X V v d D s s J n F 1 b 3 Q 7 U H J v Z H V j d E l E J n F 1 b 3 Q 7 L C Z x d W 9 0 O 1 F 1 Y W 5 0 a X R 5 J n F 1 b 3 Q 7 L C Z x d W 9 0 O 1 R v d G F s U H J p Y 2 U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J R C x Q c m 9 k d W N 0 S U Q s U X V h b n R p d H k s V G 9 0 Y W x Q c m k v Q 2 h h b m d l Z C B U e X B l L n t P c m R l c k l E L D B 9 J n F 1 b 3 Q 7 L C Z x d W 9 0 O 1 N l Y 3 R p b 2 4 x L 0 9 y Z G V y S U Q s U H J v Z H V j d E l E L F F 1 Y W 5 0 a X R 5 L F R v d G F s U H J p L 0 N o Y W 5 n Z W Q g V H l w Z S 5 7 U H J v Z H V j d E l E L D F 9 J n F 1 b 3 Q 7 L C Z x d W 9 0 O 1 N l Y 3 R p b 2 4 x L 0 9 y Z G V y S U Q s U H J v Z H V j d E l E L F F 1 Y W 5 0 a X R 5 L F R v d G F s U H J p L 0 N o Y W 5 n Z W Q g V H l w Z S 5 7 U X V h b n R p d H k s M n 0 m c X V v d D s s J n F 1 b 3 Q 7 U 2 V j d G l v b j E v T 3 J k Z X J J R C x Q c m 9 k d W N 0 S U Q s U X V h b n R p d H k s V G 9 0 Y W x Q c m k v Q 2 h h b m d l Z C B U e X B l L n t U b 3 R h b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J R C U y Q 1 B y b 2 R 1 Y 3 R J R C U y Q 1 F 1 Y W 5 0 a X R 5 J T J D V G 9 0 Y W x Q c m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M W I 2 Y 2 Q z L T k y N z Q t N D M y N C 1 h M j E 2 L T R k N j g 2 O T k 2 O G N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P c m R l c k l E X 1 B y b 2 R 1 Y 3 R J R F 9 R d W F u d G l 0 e V 9 U b 3 R h b F B y a T Q 2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2 L T I 4 V D E 1 O j E 4 O j E x L j I 2 N z E 3 M j l a I i A v P j x F b n R y e S B U e X B l P S J G a W x s Q 2 9 s d W 1 u V H l w Z X M i I F Z h b H V l P S J z Q X d N R E J n P T 0 i I C 8 + P E V u d H J 5 I F R 5 c G U 9 I k Z p b G x D b 2 x 1 b W 5 O Y W 1 l c y I g V m F s d W U 9 I n N b J n F 1 b 3 Q 7 T 3 J k Z X J J R C Z x d W 9 0 O y w m c X V v d D t Q c m 9 k d W N 0 S U Q m c X V v d D s s J n F 1 b 3 Q 7 U X V h b n R p d H k m c X V v d D s s J n F 1 b 3 Q 7 V G 9 0 Y W x Q c m l j Z S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k l E L F B y b 2 R 1 Y 3 R J R C x R d W F u d G l 0 e S x U b 3 R h b F B y a S 9 D a G F u Z 2 V k I F R 5 c G U u e 0 9 y Z G V y S U Q s M H 0 m c X V v d D s s J n F 1 b 3 Q 7 U 2 V j d G l v b j E v T 3 J k Z X J J R C x Q c m 9 k d W N 0 S U Q s U X V h b n R p d H k s V G 9 0 Y W x Q c m k v Q 2 h h b m d l Z C B U e X B l L n t Q c m 9 k d W N 0 S U Q s M X 0 m c X V v d D s s J n F 1 b 3 Q 7 U 2 V j d G l v b j E v T 3 J k Z X J J R C x Q c m 9 k d W N 0 S U Q s U X V h b n R p d H k s V G 9 0 Y W x Q c m k v Q 2 h h b m d l Z C B U e X B l L n t R d W F u d G l 0 e S w y f S Z x d W 9 0 O y w m c X V v d D t T Z W N 0 a W 9 u M S 9 P c m R l c k l E L F B y b 2 R 1 Y 3 R J R C x R d W F u d G l 0 e S x U b 3 R h b F B y a S 9 D a G F u Z 2 V k I F R 5 c G U u e 1 R v d G F s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J R C x Q c m 9 k d W N 0 S U Q s U X V h b n R p d H k s V G 9 0 Y W x Q c m k v Q 2 h h b m d l Z C B U e X B l L n t P c m R l c k l E L D B 9 J n F 1 b 3 Q 7 L C Z x d W 9 0 O 1 N l Y 3 R p b 2 4 x L 0 9 y Z G V y S U Q s U H J v Z H V j d E l E L F F 1 Y W 5 0 a X R 5 L F R v d G F s U H J p L 0 N o Y W 5 n Z W Q g V H l w Z S 5 7 U H J v Z H V j d E l E L D F 9 J n F 1 b 3 Q 7 L C Z x d W 9 0 O 1 N l Y 3 R p b 2 4 x L 0 9 y Z G V y S U Q s U H J v Z H V j d E l E L F F 1 Y W 5 0 a X R 5 L F R v d G F s U H J p L 0 N o Y W 5 n Z W Q g V H l w Z S 5 7 U X V h b n R p d H k s M n 0 m c X V v d D s s J n F 1 b 3 Q 7 U 2 V j d G l v b j E v T 3 J k Z X J J R C x Q c m 9 k d W N 0 S U Q s U X V h b n R p d H k s V G 9 0 Y W x Q c m k v Q 2 h h b m d l Z C B U e X B l L n t U b 3 R h b F B y a W N l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l E J T J D U H J v Z H V j d E l E J T J D U X V h b n R p d H k l M k N U b 3 R h b F B y a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J i N z N h N G E t O D Z i M i 0 0 M T J m L W I 1 M D A t Y T Z m Y T B m M j I 3 M j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9 y Z G V y S U R f U H J v Z H V j d E l E X 1 F 1 Y W 5 0 a X R 5 X 1 R v d G F s U H J p N D U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Y t M j h U M T U 6 M T g 6 M T E u M j Y 3 M T c y O V o i I C 8 + P E V u d H J 5 I F R 5 c G U 9 I k Z p b G x D b 2 x 1 b W 5 U e X B l c y I g V m F s d W U 9 I n N B d 0 1 E Q m c 9 P S I g L z 4 8 R W 5 0 c n k g V H l w Z T 0 i R m l s b E N v b H V t b k 5 h b W V z I i B W Y W x 1 Z T 0 i c 1 s m c X V v d D t P c m R l c k l E J n F 1 b 3 Q 7 L C Z x d W 9 0 O 1 B y b 2 R 1 Y 3 R J R C Z x d W 9 0 O y w m c X V v d D t R d W F u d G l 0 e S Z x d W 9 0 O y w m c X V v d D t U b 3 R h b F B y a W N l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S U Q s U H J v Z H V j d E l E L F F 1 Y W 5 0 a X R 5 L F R v d G F s U H J p L 0 N o Y W 5 n Z W Q g V H l w Z S 5 7 T 3 J k Z X J J R C w w f S Z x d W 9 0 O y w m c X V v d D t T Z W N 0 a W 9 u M S 9 P c m R l c k l E L F B y b 2 R 1 Y 3 R J R C x R d W F u d G l 0 e S x U b 3 R h b F B y a S 9 D a G F u Z 2 V k I F R 5 c G U u e 1 B y b 2 R 1 Y 3 R J R C w x f S Z x d W 9 0 O y w m c X V v d D t T Z W N 0 a W 9 u M S 9 P c m R l c k l E L F B y b 2 R 1 Y 3 R J R C x R d W F u d G l 0 e S x U b 3 R h b F B y a S 9 D a G F u Z 2 V k I F R 5 c G U u e 1 F 1 Y W 5 0 a X R 5 L D J 9 J n F 1 b 3 Q 7 L C Z x d W 9 0 O 1 N l Y 3 R p b 2 4 x L 0 9 y Z G V y S U Q s U H J v Z H V j d E l E L F F 1 Y W 5 0 a X R 5 L F R v d G F s U H J p L 0 N o Y W 5 n Z W Q g V H l w Z S 5 7 V G 9 0 Y W x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R l c k l E L F B y b 2 R 1 Y 3 R J R C x R d W F u d G l 0 e S x U b 3 R h b F B y a S 9 D a G F u Z 2 V k I F R 5 c G U u e 0 9 y Z G V y S U Q s M H 0 m c X V v d D s s J n F 1 b 3 Q 7 U 2 V j d G l v b j E v T 3 J k Z X J J R C x Q c m 9 k d W N 0 S U Q s U X V h b n R p d H k s V G 9 0 Y W x Q c m k v Q 2 h h b m d l Z C B U e X B l L n t Q c m 9 k d W N 0 S U Q s M X 0 m c X V v d D s s J n F 1 b 3 Q 7 U 2 V j d G l v b j E v T 3 J k Z X J J R C x Q c m 9 k d W N 0 S U Q s U X V h b n R p d H k s V G 9 0 Y W x Q c m k v Q 2 h h b m d l Z C B U e X B l L n t R d W F u d G l 0 e S w y f S Z x d W 9 0 O y w m c X V v d D t T Z W N 0 a W 9 u M S 9 P c m R l c k l E L F B y b 2 R 1 Y 3 R J R C x R d W F u d G l 0 e S x U b 3 R h b F B y a S 9 D a G F u Z 2 V k I F R 5 c G U u e 1 R v d G F s U H J p Y 2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S U Q l M k N Q c m 9 k d W N 0 S U Q l M k N R d W F u d G l 0 e S U y Q 1 R v d G F s U H J p J T I w K D g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y F u X 5 f 5 R K k 1 G n s j v 5 g i Q A A A A A A g A A A A A A E G Y A A A A B A A A g A A A A 9 / H P H m p / V x 9 q 2 7 m M t 0 M r R d U z m G k K L / 9 Y L Z k 6 f m 3 v B K c A A A A A D o A A A A A C A A A g A A A A J F + K h E Q + s w D e b R a t G P 1 J T H 5 + a S I z s p + R C O 3 k 3 L S / v Z 1 Q A A A A K 4 I z s S L + q 5 + Y 6 y d G F w 7 d V Q l N 2 T Q h I p 8 R I A E L N r V G H D M Y B L T O B D L O V Y f G r y 0 u 2 3 G m p C O 6 6 P Q s O I Z e e d + Q U r 0 6 9 p D G H J D S + + i Z f w C V Q l g 7 T P 5 A A A A A 1 1 k g R D n O B x S N g x j j p X i Z p h t E Q Y / b W 0 H R Q Y N O N o r 8 5 Z e 8 U 3 q C o G r i b T 2 e d 4 X E d L c 0 x O / L 6 y e I / 2 Y 8 7 u q j n Y a w D g = = < / D a t a M a s h u p > 
</file>

<file path=customXml/itemProps1.xml><?xml version="1.0" encoding="utf-8"?>
<ds:datastoreItem xmlns:ds="http://schemas.openxmlformats.org/officeDocument/2006/customXml" ds:itemID="{5DBA1A14-91AA-42A4-AB3F-EAA414957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task1,2,3</vt:lpstr>
      <vt:lpstr>task4,5</vt:lpstr>
      <vt:lpstr>task6,7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upadhyay</dc:creator>
  <cp:lastModifiedBy>priya upadhyay</cp:lastModifiedBy>
  <dcterms:created xsi:type="dcterms:W3CDTF">2024-06-28T15:15:40Z</dcterms:created>
  <dcterms:modified xsi:type="dcterms:W3CDTF">2024-06-29T05:53:14Z</dcterms:modified>
</cp:coreProperties>
</file>