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EA7E64A6-AE24-449F-B087-83E09AEDD3D5}" xr6:coauthVersionLast="45" xr6:coauthVersionMax="45" xr10:uidLastSave="{00000000-0000-0000-0000-000000000000}"/>
  <bookViews>
    <workbookView xWindow="870" yWindow="855" windowWidth="27930" windowHeight="14745" xr2:uid="{406F579F-68FF-4F3E-8C04-686F043CB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" i="1" l="1"/>
  <c r="AF2" i="1"/>
  <c r="AC2" i="1"/>
  <c r="Z2" i="1"/>
  <c r="W2" i="1"/>
  <c r="T2" i="1"/>
  <c r="Q2" i="1"/>
  <c r="N2" i="1"/>
  <c r="K2" i="1"/>
  <c r="H2" i="1"/>
  <c r="E2" i="1"/>
  <c r="B2" i="1"/>
  <c r="AM2" i="1" l="1"/>
  <c r="AM7" i="1" s="1"/>
  <c r="AN2" i="1"/>
  <c r="AJ7" i="1" l="1"/>
  <c r="AG7" i="1"/>
  <c r="AD7" i="1"/>
  <c r="AA7" i="1"/>
  <c r="X7" i="1"/>
  <c r="U7" i="1"/>
  <c r="R7" i="1"/>
  <c r="O7" i="1"/>
  <c r="L7" i="1"/>
  <c r="I7" i="1"/>
  <c r="F7" i="1"/>
</calcChain>
</file>

<file path=xl/sharedStrings.xml><?xml version="1.0" encoding="utf-8"?>
<sst xmlns="http://schemas.openxmlformats.org/spreadsheetml/2006/main" count="20" uniqueCount="18">
  <si>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</si>
  <si>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</si>
  <si>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</si>
  <si>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</si>
  <si>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</si>
  <si>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</si>
  <si>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</si>
  <si>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</si>
  <si>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</si>
  <si>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</si>
  <si>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</si>
  <si>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</si>
  <si>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</si>
  <si>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</si>
  <si>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Media</t>
  </si>
  <si>
    <t>Total</t>
  </si>
  <si>
    <t>Residencial Monofasico</t>
  </si>
  <si>
    <t>Residencial Bifasico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</si>
</sst>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 formatCode="#,##0">
                  <c:v>763.87999999999988</c:v>
                </c:pt>
                <c:pt idx="3" formatCode="#,##0">
                  <c:v>743.54</c:v>
                </c:pt>
                <c:pt idx="6" formatCode="#,##0">
                  <c:v>675.7399999999999</c:v>
                </c:pt>
                <c:pt idx="9" formatCode="#,##0">
                  <c:v>619.2399999999999</c:v>
                </c:pt>
                <c:pt idx="12" formatCode="#,##0">
                  <c:v>550.30999999999995</c:v>
                </c:pt>
                <c:pt idx="15" formatCode="#,##0">
                  <c:v>507.36999999999995</c:v>
                </c:pt>
                <c:pt idx="18" formatCode="#,##0">
                  <c:v>559.34999999999991</c:v>
                </c:pt>
                <c:pt idx="21" formatCode="#,##0">
                  <c:v>677.99999999999989</c:v>
                </c:pt>
                <c:pt idx="24" formatCode="#,##0">
                  <c:v>685.91</c:v>
                </c:pt>
                <c:pt idx="27" formatCode="#,##0">
                  <c:v>749.18999999999994</c:v>
                </c:pt>
                <c:pt idx="30" formatCode="#,##0">
                  <c:v>703.9899999999999</c:v>
                </c:pt>
                <c:pt idx="33" formatCode="#,##0">
                  <c:v>779.69999999999993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Residencial Monofasico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252</c:v>
                </c:pt>
                <c:pt idx="4">
                  <c:v>234</c:v>
                </c:pt>
                <c:pt idx="7">
                  <c:v>223</c:v>
                </c:pt>
                <c:pt idx="10">
                  <c:v>261</c:v>
                </c:pt>
                <c:pt idx="13">
                  <c:v>227</c:v>
                </c:pt>
                <c:pt idx="16">
                  <c:v>209</c:v>
                </c:pt>
                <c:pt idx="19">
                  <c:v>225</c:v>
                </c:pt>
                <c:pt idx="22">
                  <c:v>183</c:v>
                </c:pt>
                <c:pt idx="25">
                  <c:v>210</c:v>
                </c:pt>
                <c:pt idx="28">
                  <c:v>247</c:v>
                </c:pt>
                <c:pt idx="31">
                  <c:v>219</c:v>
                </c:pt>
                <c:pt idx="34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Residencial Bifasico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40</c:v>
                </c:pt>
                <c:pt idx="4">
                  <c:v>29</c:v>
                </c:pt>
                <c:pt idx="7">
                  <c:v>0</c:v>
                </c:pt>
                <c:pt idx="10">
                  <c:v>26</c:v>
                </c:pt>
                <c:pt idx="13">
                  <c:v>52</c:v>
                </c:pt>
                <c:pt idx="16">
                  <c:v>30</c:v>
                </c:pt>
                <c:pt idx="19">
                  <c:v>29</c:v>
                </c:pt>
                <c:pt idx="22">
                  <c:v>10</c:v>
                </c:pt>
                <c:pt idx="25">
                  <c:v>37</c:v>
                </c:pt>
                <c:pt idx="28">
                  <c:v>50</c:v>
                </c:pt>
                <c:pt idx="31">
                  <c:v>29</c:v>
                </c:pt>
                <c:pt idx="3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ser>
          <c:idx val="3"/>
          <c:order val="3"/>
          <c:tx>
            <c:strRef>
              <c:f>Planilha1!$A$5</c:f>
              <c:strCache>
                <c:ptCount val="1"/>
                <c:pt idx="0">
                  <c:v>Residencial Bifasico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Planilha1!$B$5:$AJ$5</c:f>
              <c:numCache>
                <c:formatCode>General</c:formatCode>
                <c:ptCount val="35"/>
                <c:pt idx="1">
                  <c:v>91</c:v>
                </c:pt>
                <c:pt idx="4">
                  <c:v>105</c:v>
                </c:pt>
                <c:pt idx="7">
                  <c:v>74</c:v>
                </c:pt>
                <c:pt idx="10">
                  <c:v>109</c:v>
                </c:pt>
                <c:pt idx="13">
                  <c:v>89</c:v>
                </c:pt>
                <c:pt idx="16">
                  <c:v>95</c:v>
                </c:pt>
                <c:pt idx="19">
                  <c:v>109</c:v>
                </c:pt>
                <c:pt idx="22">
                  <c:v>73</c:v>
                </c:pt>
                <c:pt idx="25">
                  <c:v>95</c:v>
                </c:pt>
                <c:pt idx="28">
                  <c:v>76</c:v>
                </c:pt>
                <c:pt idx="31">
                  <c:v>108</c:v>
                </c:pt>
                <c:pt idx="34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EDD-BC69-11E8B06D2834}"/>
            </c:ext>
          </c:extLst>
        </c:ser>
        <c:ser>
          <c:idx val="4"/>
          <c:order val="4"/>
          <c:tx>
            <c:strRef>
              <c:f>Planilha1!$A$6</c:f>
              <c:strCache>
                <c:ptCount val="1"/>
                <c:pt idx="0">
                  <c:v>Residencial Bifasico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Planilha1!$B$6:$AJ$6</c:f>
              <c:numCache>
                <c:formatCode>General</c:formatCode>
                <c:ptCount val="35"/>
                <c:pt idx="1">
                  <c:v>180</c:v>
                </c:pt>
                <c:pt idx="4">
                  <c:v>180</c:v>
                </c:pt>
                <c:pt idx="7">
                  <c:v>180</c:v>
                </c:pt>
                <c:pt idx="10">
                  <c:v>180</c:v>
                </c:pt>
                <c:pt idx="13">
                  <c:v>180</c:v>
                </c:pt>
                <c:pt idx="16">
                  <c:v>180</c:v>
                </c:pt>
                <c:pt idx="19">
                  <c:v>180</c:v>
                </c:pt>
                <c:pt idx="22">
                  <c:v>167</c:v>
                </c:pt>
                <c:pt idx="25">
                  <c:v>181</c:v>
                </c:pt>
                <c:pt idx="28">
                  <c:v>180</c:v>
                </c:pt>
                <c:pt idx="31">
                  <c:v>180</c:v>
                </c:pt>
                <c:pt idx="3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D-496E-A11C-27A88A0BB814}"/>
            </c:ext>
          </c:extLst>
        </c:ser>
        <c:ser>
          <c:idx val="5"/>
          <c:order val="5"/>
          <c:tx>
            <c:strRef>
              <c:f>Planilha1!$A$7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Planilha1!$B$7:$AJ$7</c:f>
              <c:numCache>
                <c:formatCode>General</c:formatCode>
                <c:ptCount val="35"/>
                <c:pt idx="1">
                  <c:v>180</c:v>
                </c:pt>
                <c:pt idx="4">
                  <c:v>180</c:v>
                </c:pt>
                <c:pt idx="7">
                  <c:v>180</c:v>
                </c:pt>
                <c:pt idx="10">
                  <c:v>180</c:v>
                </c:pt>
                <c:pt idx="13">
                  <c:v>180</c:v>
                </c:pt>
                <c:pt idx="16">
                  <c:v>180</c:v>
                </c:pt>
                <c:pt idx="19">
                  <c:v>180</c:v>
                </c:pt>
                <c:pt idx="22">
                  <c:v>180</c:v>
                </c:pt>
                <c:pt idx="25">
                  <c:v>180</c:v>
                </c:pt>
                <c:pt idx="28">
                  <c:v>180</c:v>
                </c:pt>
                <c:pt idx="31">
                  <c:v>180</c:v>
                </c:pt>
                <c:pt idx="3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A-464F-82B4-0036CF41F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13</xdr:row>
      <xdr:rowOff>60007</xdr:rowOff>
    </xdr:from>
    <xdr:to>
      <xdr:col>20</xdr:col>
      <xdr:colOff>285750</xdr:colOff>
      <xdr:row>28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7"/>
  <sheetViews>
    <sheetView tabSelected="1" workbookViewId="0">
      <selection activeCell="AI3" sqref="AI3"/>
    </sheetView>
  </sheetViews>
  <sheetFormatPr defaultRowHeight="15" x14ac:dyDescent="0.25"/>
  <cols>
    <col min="1" max="1" width="13.42578125" bestFit="1" customWidth="1"/>
    <col min="2" max="2" width="6.85546875" bestFit="1" customWidth="1"/>
    <col min="3" max="3" width="6.42578125" bestFit="1" customWidth="1"/>
    <col min="4" max="4" width="1.7109375" customWidth="1"/>
    <col min="5" max="5" width="8.7109375" bestFit="1" customWidth="1"/>
    <col min="6" max="6" width="5" bestFit="1" customWidth="1"/>
    <col min="7" max="7" width="1.7109375" customWidth="1"/>
    <col min="8" max="8" width="6.28515625" bestFit="1" customWidth="1"/>
    <col min="9" max="9" width="5" bestFit="1" customWidth="1"/>
    <col min="10" max="10" width="1.7109375" customWidth="1"/>
    <col min="11" max="12" width="5" bestFit="1" customWidth="1"/>
    <col min="13" max="13" width="1.7109375" customWidth="1"/>
    <col min="14" max="14" width="5.28515625" bestFit="1" customWidth="1"/>
    <col min="15" max="15" width="5" bestFit="1" customWidth="1"/>
    <col min="16" max="16" width="1.7109375" customWidth="1"/>
    <col min="17" max="17" width="5.7109375" bestFit="1" customWidth="1"/>
    <col min="18" max="18" width="5" bestFit="1" customWidth="1"/>
    <col min="19" max="19" width="1.7109375" customWidth="1"/>
    <col min="20" max="20" width="5.28515625" bestFit="1" customWidth="1"/>
    <col min="21" max="21" width="5" bestFit="1" customWidth="1"/>
    <col min="22" max="22" width="1.7109375" customWidth="1"/>
    <col min="23" max="23" width="6.7109375" bestFit="1" customWidth="1"/>
    <col min="24" max="24" width="5" bestFit="1" customWidth="1"/>
    <col min="25" max="25" width="1.7109375" customWidth="1"/>
    <col min="27" max="27" width="5" bestFit="1" customWidth="1"/>
    <col min="28" max="28" width="1.7109375" customWidth="1"/>
    <col min="29" max="29" width="7.7109375" bestFit="1" customWidth="1"/>
    <col min="30" max="30" width="5" bestFit="1" customWidth="1"/>
    <col min="31" max="31" width="1.7109375" customWidth="1"/>
    <col min="32" max="32" width="9.7109375" bestFit="1" customWidth="1"/>
    <col min="33" max="33" width="5" bestFit="1" customWidth="1"/>
    <col min="34" max="34" width="1.7109375" customWidth="1"/>
    <col min="35" max="35" width="9.28515625" bestFit="1" customWidth="1"/>
    <col min="36" max="36" width="5" bestFit="1" customWidth="1"/>
  </cols>
  <sheetData>
    <row r="1" spans="1:40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14</v>
      </c>
      <c r="AN1" t="s">
        <v>15</v>
      </c>
    </row>
    <row r="2" spans="1:40" x14ac:dyDescent="0.25">
      <c r="A2" t="s">
        <v>12</v>
      </c>
      <c r="B2" s="2">
        <f>1.13*676</f>
        <v>763.87999999999988</v>
      </c>
      <c r="E2" s="2">
        <f>1.13*658</f>
        <v>743.54</v>
      </c>
      <c r="H2" s="2">
        <f>1.13*598</f>
        <v>675.7399999999999</v>
      </c>
      <c r="K2" s="2">
        <f>1.13*548</f>
        <v>619.2399999999999</v>
      </c>
      <c r="N2" s="2">
        <f>1.13*487</f>
        <v>550.30999999999995</v>
      </c>
      <c r="Q2" s="2">
        <f>1.13*449</f>
        <v>507.36999999999995</v>
      </c>
      <c r="T2" s="2">
        <f>1.13*495</f>
        <v>559.34999999999991</v>
      </c>
      <c r="W2" s="2">
        <f>1.13*600</f>
        <v>677.99999999999989</v>
      </c>
      <c r="Z2" s="2">
        <f>1.13*607</f>
        <v>685.91</v>
      </c>
      <c r="AC2" s="2">
        <f>1.13*663</f>
        <v>749.18999999999994</v>
      </c>
      <c r="AF2" s="2">
        <f>1.13*623</f>
        <v>703.9899999999999</v>
      </c>
      <c r="AI2" s="2">
        <f>1.13*690</f>
        <v>779.69999999999993</v>
      </c>
      <c r="AM2">
        <f>SUM(B2:AI2)/12</f>
        <v>668.0183333333332</v>
      </c>
      <c r="AN2">
        <f>SUM(B2:AI2)</f>
        <v>8016.2199999999984</v>
      </c>
    </row>
    <row r="3" spans="1:40" x14ac:dyDescent="0.25">
      <c r="A3" t="s">
        <v>16</v>
      </c>
      <c r="C3">
        <v>252</v>
      </c>
      <c r="F3">
        <v>234</v>
      </c>
      <c r="I3">
        <v>223</v>
      </c>
      <c r="L3">
        <v>261</v>
      </c>
      <c r="O3">
        <v>227</v>
      </c>
      <c r="R3">
        <v>209</v>
      </c>
      <c r="U3">
        <v>225</v>
      </c>
      <c r="X3">
        <v>183</v>
      </c>
      <c r="AA3">
        <v>210</v>
      </c>
      <c r="AD3">
        <v>247</v>
      </c>
      <c r="AG3">
        <v>219</v>
      </c>
      <c r="AJ3">
        <v>216</v>
      </c>
    </row>
    <row r="4" spans="1:40" x14ac:dyDescent="0.25">
      <c r="A4" t="s">
        <v>17</v>
      </c>
      <c r="C4">
        <v>40</v>
      </c>
      <c r="F4">
        <v>29</v>
      </c>
      <c r="I4">
        <v>0</v>
      </c>
      <c r="L4">
        <v>26</v>
      </c>
      <c r="O4">
        <v>52</v>
      </c>
      <c r="R4">
        <v>30</v>
      </c>
      <c r="U4">
        <v>29</v>
      </c>
      <c r="X4">
        <v>10</v>
      </c>
      <c r="AA4">
        <v>37</v>
      </c>
      <c r="AD4">
        <v>50</v>
      </c>
      <c r="AG4">
        <v>29</v>
      </c>
      <c r="AJ4">
        <v>35</v>
      </c>
    </row>
    <row r="5" spans="1:40" x14ac:dyDescent="0.25">
      <c r="A5" t="s">
        <v>17</v>
      </c>
      <c r="C5">
        <v>91</v>
      </c>
      <c r="F5">
        <v>105</v>
      </c>
      <c r="I5">
        <v>74</v>
      </c>
      <c r="L5">
        <v>109</v>
      </c>
      <c r="O5">
        <v>89</v>
      </c>
      <c r="R5">
        <v>95</v>
      </c>
      <c r="U5">
        <v>109</v>
      </c>
      <c r="X5">
        <v>73</v>
      </c>
      <c r="AA5">
        <v>95</v>
      </c>
      <c r="AD5">
        <v>76</v>
      </c>
      <c r="AG5">
        <v>108</v>
      </c>
      <c r="AJ5">
        <v>107</v>
      </c>
    </row>
    <row r="6" spans="1:40" x14ac:dyDescent="0.25">
      <c r="A6" t="s">
        <v>17</v>
      </c>
      <c r="C6">
        <v>180</v>
      </c>
      <c r="F6">
        <v>180</v>
      </c>
      <c r="I6">
        <v>180</v>
      </c>
      <c r="L6">
        <v>180</v>
      </c>
      <c r="O6">
        <v>180</v>
      </c>
      <c r="R6">
        <v>180</v>
      </c>
      <c r="U6">
        <v>180</v>
      </c>
      <c r="X6">
        <v>167</v>
      </c>
      <c r="AA6">
        <v>181</v>
      </c>
      <c r="AD6">
        <v>180</v>
      </c>
      <c r="AG6">
        <v>180</v>
      </c>
      <c r="AJ6">
        <v>180</v>
      </c>
    </row>
    <row r="7" spans="1:40" x14ac:dyDescent="0.25">
      <c r="A7" t="s">
        <v>13</v>
      </c>
      <c r="C7">
        <v>180</v>
      </c>
      <c r="F7">
        <f>C7</f>
        <v>180</v>
      </c>
      <c r="I7">
        <f>C7</f>
        <v>180</v>
      </c>
      <c r="L7">
        <f>C7</f>
        <v>180</v>
      </c>
      <c r="O7">
        <f>C7</f>
        <v>180</v>
      </c>
      <c r="R7">
        <f>C7</f>
        <v>180</v>
      </c>
      <c r="U7">
        <f>C7</f>
        <v>180</v>
      </c>
      <c r="X7">
        <f>C7</f>
        <v>180</v>
      </c>
      <c r="AA7">
        <f>C7</f>
        <v>180</v>
      </c>
      <c r="AD7">
        <f>C7</f>
        <v>180</v>
      </c>
      <c r="AG7">
        <f>C7</f>
        <v>180</v>
      </c>
      <c r="AJ7">
        <f>C7</f>
        <v>180</v>
      </c>
      <c r="AM7">
        <f>667/AM2</f>
        <v>0.99847559073977532</v>
      </c>
    </row>
    <row r="17" spans="25:25" x14ac:dyDescent="0.25">
      <c r="Y1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2022-09-09T19:46:25Z</dcterms:modified>
</cp:coreProperties>
</file>