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entraliza\Orçamentos\"/>
    </mc:Choice>
  </mc:AlternateContent>
  <xr:revisionPtr revIDLastSave="0" documentId="13_ncr:1_{4387339C-4E02-4F16-908E-A831A4734023}" xr6:coauthVersionLast="45" xr6:coauthVersionMax="45" xr10:uidLastSave="{00000000-0000-0000-0000-000000000000}"/>
  <bookViews>
    <workbookView xWindow="870" yWindow="1170" windowWidth="27930" windowHeight="14745" xr2:uid="{406F579F-68FF-4F3E-8C04-686F043CB68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2" i="1" l="1"/>
  <c r="AF2" i="1"/>
  <c r="AC2" i="1"/>
  <c r="Z2" i="1"/>
  <c r="W2" i="1"/>
  <c r="T2" i="1"/>
  <c r="Q2" i="1"/>
  <c r="N2" i="1"/>
  <c r="K2" i="1"/>
  <c r="H2" i="1"/>
  <c r="E2" i="1"/>
  <c r="B2" i="1"/>
  <c r="AN2" i="1" l="1"/>
  <c r="AM2" i="1"/>
  <c r="AM6" i="1" s="1"/>
  <c r="AJ4" i="1" l="1"/>
  <c r="AG4" i="1"/>
  <c r="AD4" i="1"/>
  <c r="AA4" i="1"/>
  <c r="X4" i="1"/>
  <c r="U4" i="1"/>
  <c r="R4" i="1"/>
  <c r="O4" i="1"/>
  <c r="L4" i="1"/>
  <c r="I4" i="1"/>
  <c r="F4" i="1"/>
</calcChain>
</file>

<file path=xl/sharedStrings.xml><?xml version="1.0" encoding="utf-8"?>
<sst xmlns="http://schemas.openxmlformats.org/spreadsheetml/2006/main" count="17" uniqueCount="17">
  <si>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</si>
  <si>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</si>
  <si>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</si>
  <si>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</si>
  <si>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</si>
  <si>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</si>
  <si>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</si>
  <si>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</si>
  <si>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</si>
  <si>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</si>
  <si>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</si>
  <si>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</si>
  <si>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Produzido</t>
  </si>
  <si>
    <t>Disponibilidade</t>
  </si>
  <si>
    <t>Media</t>
  </si>
  <si>
    <t>Total</t>
  </si>
  <si>
    <t>Residencial Bifasico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</si>
</sst>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x Geração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Planilha1!$A$2</c:f>
              <c:strCache>
                <c:ptCount val="1"/>
                <c:pt idx="0">
                  <c:v>Produzido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Planilha1!$B$2:$AJ$2</c:f>
              <c:numCache>
                <c:formatCode>General</c:formatCode>
                <c:ptCount val="35"/>
                <c:pt idx="0" formatCode="#,##0">
                  <c:v>537.42000000000007</c:v>
                </c:pt>
                <c:pt idx="3" formatCode="#,##0">
                  <c:v>522.58000000000004</c:v>
                </c:pt>
                <c:pt idx="6" formatCode="#,##0">
                  <c:v>475.94</c:v>
                </c:pt>
                <c:pt idx="9" formatCode="#,##0">
                  <c:v>435.66</c:v>
                </c:pt>
                <c:pt idx="12" formatCode="#,##0">
                  <c:v>386.90000000000003</c:v>
                </c:pt>
                <c:pt idx="15" formatCode="#,##0">
                  <c:v>357.22</c:v>
                </c:pt>
                <c:pt idx="18" formatCode="#,##0">
                  <c:v>393.26000000000005</c:v>
                </c:pt>
                <c:pt idx="21" formatCode="#,##0">
                  <c:v>477</c:v>
                </c:pt>
                <c:pt idx="24" formatCode="#,##0">
                  <c:v>482.3</c:v>
                </c:pt>
                <c:pt idx="27" formatCode="#,##0">
                  <c:v>526.82000000000005</c:v>
                </c:pt>
                <c:pt idx="30" formatCode="#,##0">
                  <c:v>495.02000000000004</c:v>
                </c:pt>
                <c:pt idx="33" formatCode="#,##0">
                  <c:v>548.02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0-40D4-9205-6FA83D305401}"/>
            </c:ext>
          </c:extLst>
        </c:ser>
        <c:ser>
          <c:idx val="1"/>
          <c:order val="1"/>
          <c:tx>
            <c:strRef>
              <c:f>Planilha1!$A$3</c:f>
              <c:strCache>
                <c:ptCount val="1"/>
                <c:pt idx="0">
                  <c:v>Residencial Bifasico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Planilha1!$B$3:$AJ$3</c:f>
              <c:numCache>
                <c:formatCode>General</c:formatCode>
                <c:ptCount val="35"/>
                <c:pt idx="1">
                  <c:v>424</c:v>
                </c:pt>
                <c:pt idx="4">
                  <c:v>424</c:v>
                </c:pt>
                <c:pt idx="7">
                  <c:v>0</c:v>
                </c:pt>
                <c:pt idx="10">
                  <c:v>381</c:v>
                </c:pt>
                <c:pt idx="13">
                  <c:v>349</c:v>
                </c:pt>
                <c:pt idx="16">
                  <c:v>394</c:v>
                </c:pt>
                <c:pt idx="19">
                  <c:v>209</c:v>
                </c:pt>
                <c:pt idx="22">
                  <c:v>317</c:v>
                </c:pt>
                <c:pt idx="25">
                  <c:v>620</c:v>
                </c:pt>
                <c:pt idx="28">
                  <c:v>669</c:v>
                </c:pt>
                <c:pt idx="31">
                  <c:v>412</c:v>
                </c:pt>
                <c:pt idx="34">
                  <c:v>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0-40D4-9205-6FA83D305401}"/>
            </c:ext>
          </c:extLst>
        </c:ser>
        <c:ser>
          <c:idx val="2"/>
          <c:order val="2"/>
          <c:tx>
            <c:strRef>
              <c:f>Planilha1!$A$4</c:f>
              <c:strCache>
                <c:ptCount val="1"/>
                <c:pt idx="0">
                  <c:v>Disponibilidade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Planilha1!$B$1:$AJ$1</c:f>
              <c:strCache>
                <c:ptCount val="34"/>
                <c:pt idx="0">
                  <c:v>Janeiro</c:v>
                </c:pt>
                <c:pt idx="3">
                  <c:v>Fevereiro</c:v>
                </c:pt>
                <c:pt idx="6">
                  <c:v>Março</c:v>
                </c:pt>
                <c:pt idx="9">
                  <c:v>Abril</c:v>
                </c:pt>
                <c:pt idx="12">
                  <c:v>Maio</c:v>
                </c:pt>
                <c:pt idx="15">
                  <c:v>Junho</c:v>
                </c:pt>
                <c:pt idx="18">
                  <c:v>Julho</c:v>
                </c:pt>
                <c:pt idx="21">
                  <c:v>Agosto</c:v>
                </c:pt>
                <c:pt idx="24">
                  <c:v>Setembro</c:v>
                </c:pt>
                <c:pt idx="27">
                  <c:v>Outubro</c:v>
                </c:pt>
                <c:pt idx="30">
                  <c:v>Novembro</c:v>
                </c:pt>
                <c:pt idx="33">
                  <c:v>Dezembro</c:v>
                </c:pt>
              </c:strCache>
            </c:strRef>
          </c:cat>
          <c:val>
            <c:numRef>
              <c:f>Planilha1!$B$4:$AJ$4</c:f>
              <c:numCache>
                <c:formatCode>General</c:formatCode>
                <c:ptCount val="35"/>
                <c:pt idx="1">
                  <c:v>50</c:v>
                </c:pt>
                <c:pt idx="4">
                  <c:v>50</c:v>
                </c:pt>
                <c:pt idx="7">
                  <c:v>50</c:v>
                </c:pt>
                <c:pt idx="10">
                  <c:v>50</c:v>
                </c:pt>
                <c:pt idx="13">
                  <c:v>50</c:v>
                </c:pt>
                <c:pt idx="16">
                  <c:v>50</c:v>
                </c:pt>
                <c:pt idx="19">
                  <c:v>50</c:v>
                </c:pt>
                <c:pt idx="22">
                  <c:v>50</c:v>
                </c:pt>
                <c:pt idx="25">
                  <c:v>50</c:v>
                </c:pt>
                <c:pt idx="28">
                  <c:v>50</c:v>
                </c:pt>
                <c:pt idx="31">
                  <c:v>50</c:v>
                </c:pt>
                <c:pt idx="3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0-40D4-9205-6FA83D305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239240352"/>
        <c:axId val="236720784"/>
      </c:barChart>
      <c:catAx>
        <c:axId val="23924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6720784"/>
        <c:crosses val="autoZero"/>
        <c:auto val="1"/>
        <c:lblAlgn val="ctr"/>
        <c:lblOffset val="100"/>
        <c:noMultiLvlLbl val="0"/>
      </c:catAx>
      <c:valAx>
        <c:axId val="23672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3924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10</xdr:row>
      <xdr:rowOff>60007</xdr:rowOff>
    </xdr:from>
    <xdr:to>
      <xdr:col>20</xdr:col>
      <xdr:colOff>285750</xdr:colOff>
      <xdr:row>25</xdr:row>
      <xdr:rowOff>94297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9E1CA-140F-4BF9-A1EB-EA40D6F24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952C1-C54F-4959-B68C-BCFD3B7C9318}">
  <dimension ref="A1:AN14"/>
  <sheetViews>
    <sheetView tabSelected="1" workbookViewId="0">
      <selection activeCell="AG8" sqref="AG8"/>
    </sheetView>
  </sheetViews>
  <sheetFormatPr defaultRowHeight="15" x14ac:dyDescent="0.25"/>
  <cols>
    <col min="1" max="1" width="13.42578125" bestFit="1" customWidth="1"/>
    <col min="2" max="2" width="6.85546875" bestFit="1" customWidth="1"/>
    <col min="3" max="3" width="6.42578125" bestFit="1" customWidth="1"/>
    <col min="4" max="4" width="1.7109375" customWidth="1"/>
    <col min="5" max="5" width="8.7109375" bestFit="1" customWidth="1"/>
    <col min="6" max="6" width="5" bestFit="1" customWidth="1"/>
    <col min="7" max="7" width="1.7109375" customWidth="1"/>
    <col min="8" max="8" width="6.28515625" bestFit="1" customWidth="1"/>
    <col min="9" max="9" width="5" bestFit="1" customWidth="1"/>
    <col min="10" max="10" width="1.7109375" customWidth="1"/>
    <col min="11" max="12" width="5" bestFit="1" customWidth="1"/>
    <col min="13" max="13" width="1.7109375" customWidth="1"/>
    <col min="14" max="14" width="5.28515625" bestFit="1" customWidth="1"/>
    <col min="15" max="15" width="5" bestFit="1" customWidth="1"/>
    <col min="16" max="16" width="1.7109375" customWidth="1"/>
    <col min="17" max="17" width="5.7109375" bestFit="1" customWidth="1"/>
    <col min="18" max="18" width="5" bestFit="1" customWidth="1"/>
    <col min="19" max="19" width="1.7109375" customWidth="1"/>
    <col min="20" max="20" width="5.28515625" bestFit="1" customWidth="1"/>
    <col min="21" max="21" width="5" bestFit="1" customWidth="1"/>
    <col min="22" max="22" width="1.7109375" customWidth="1"/>
    <col min="23" max="23" width="6.7109375" bestFit="1" customWidth="1"/>
    <col min="24" max="24" width="5" bestFit="1" customWidth="1"/>
    <col min="25" max="25" width="1.7109375" customWidth="1"/>
    <col min="27" max="27" width="5" bestFit="1" customWidth="1"/>
    <col min="28" max="28" width="1.7109375" customWidth="1"/>
    <col min="29" max="29" width="7.7109375" bestFit="1" customWidth="1"/>
    <col min="30" max="30" width="5" bestFit="1" customWidth="1"/>
    <col min="31" max="31" width="1.7109375" customWidth="1"/>
    <col min="32" max="32" width="9.7109375" bestFit="1" customWidth="1"/>
    <col min="33" max="33" width="5" bestFit="1" customWidth="1"/>
    <col min="34" max="34" width="1.7109375" customWidth="1"/>
    <col min="35" max="35" width="9.28515625" bestFit="1" customWidth="1"/>
    <col min="36" max="36" width="5" bestFit="1" customWidth="1"/>
  </cols>
  <sheetData>
    <row r="1" spans="1:40" x14ac:dyDescent="0.25">
      <c r="B1" t="s">
        <v>0</v>
      </c>
      <c r="E1" t="s">
        <v>1</v>
      </c>
      <c r="H1" t="s">
        <v>2</v>
      </c>
      <c r="K1" t="s">
        <v>3</v>
      </c>
      <c r="N1" t="s">
        <v>4</v>
      </c>
      <c r="Q1" t="s">
        <v>5</v>
      </c>
      <c r="T1" t="s">
        <v>6</v>
      </c>
      <c r="W1" t="s">
        <v>7</v>
      </c>
      <c r="Z1" t="s">
        <v>8</v>
      </c>
      <c r="AC1" t="s">
        <v>9</v>
      </c>
      <c r="AF1" t="s">
        <v>10</v>
      </c>
      <c r="AI1" t="s">
        <v>11</v>
      </c>
      <c r="AM1" t="s">
        <v>14</v>
      </c>
      <c r="AN1" t="s">
        <v>15</v>
      </c>
    </row>
    <row r="2" spans="1:40" x14ac:dyDescent="0.25">
      <c r="A2" t="s">
        <v>12</v>
      </c>
      <c r="B2" s="2">
        <f>1.06*507</f>
        <v>537.42000000000007</v>
      </c>
      <c r="E2" s="2">
        <f>1.06*493</f>
        <v>522.58000000000004</v>
      </c>
      <c r="H2" s="2">
        <f>1.06*449</f>
        <v>475.94</v>
      </c>
      <c r="K2" s="2">
        <f>1.06*411</f>
        <v>435.66</v>
      </c>
      <c r="N2" s="2">
        <f>1.06*365</f>
        <v>386.90000000000003</v>
      </c>
      <c r="Q2" s="2">
        <f>1.06*337</f>
        <v>357.22</v>
      </c>
      <c r="T2" s="2">
        <f>1.06*371</f>
        <v>393.26000000000005</v>
      </c>
      <c r="W2" s="2">
        <f>1.06*450</f>
        <v>477</v>
      </c>
      <c r="Z2" s="2">
        <f>1.06*455</f>
        <v>482.3</v>
      </c>
      <c r="AC2" s="2">
        <f>1.06*497</f>
        <v>526.82000000000005</v>
      </c>
      <c r="AF2" s="2">
        <f>1.06*467</f>
        <v>495.02000000000004</v>
      </c>
      <c r="AI2" s="2">
        <f>1.06*517</f>
        <v>548.02</v>
      </c>
      <c r="AM2">
        <f>SUM(B2:AI2)/12</f>
        <v>469.84500000000008</v>
      </c>
      <c r="AN2">
        <f>SUM(B2:AI2)</f>
        <v>5638.1400000000012</v>
      </c>
    </row>
    <row r="3" spans="1:40" x14ac:dyDescent="0.25">
      <c r="A3" t="s">
        <v>16</v>
      </c>
      <c r="C3">
        <v>424</v>
      </c>
      <c r="F3">
        <v>424</v>
      </c>
      <c r="I3">
        <v>0</v>
      </c>
      <c r="L3">
        <v>381</v>
      </c>
      <c r="O3">
        <v>349</v>
      </c>
      <c r="R3">
        <v>394</v>
      </c>
      <c r="U3">
        <v>209</v>
      </c>
      <c r="X3">
        <v>317</v>
      </c>
      <c r="AA3">
        <v>620</v>
      </c>
      <c r="AD3">
        <v>669</v>
      </c>
      <c r="AG3">
        <v>412</v>
      </c>
      <c r="AJ3">
        <v>424</v>
      </c>
    </row>
    <row r="4" spans="1:40" x14ac:dyDescent="0.25">
      <c r="A4" t="s">
        <v>13</v>
      </c>
      <c r="C4">
        <v>50</v>
      </c>
      <c r="F4">
        <f>C4</f>
        <v>50</v>
      </c>
      <c r="I4">
        <f>C4</f>
        <v>50</v>
      </c>
      <c r="L4">
        <f>C4</f>
        <v>50</v>
      </c>
      <c r="O4">
        <f>C4</f>
        <v>50</v>
      </c>
      <c r="R4">
        <f>C4</f>
        <v>50</v>
      </c>
      <c r="U4">
        <f>C4</f>
        <v>50</v>
      </c>
      <c r="X4">
        <f>C4</f>
        <v>50</v>
      </c>
      <c r="AA4">
        <f>C4</f>
        <v>50</v>
      </c>
      <c r="AD4">
        <f>C4</f>
        <v>50</v>
      </c>
      <c r="AG4">
        <f>C4</f>
        <v>50</v>
      </c>
      <c r="AJ4">
        <f>C4</f>
        <v>50</v>
      </c>
    </row>
    <row r="5" spans="1:40" x14ac:dyDescent="0.25">
      <c r="AM5">
        <v>470</v>
      </c>
    </row>
    <row r="6" spans="1:40" x14ac:dyDescent="0.25">
      <c r="AM6">
        <f>AM5/AM2</f>
        <v>1.0003298960295415</v>
      </c>
    </row>
    <row r="14" spans="1:40" x14ac:dyDescent="0.25">
      <c r="Y1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</dc:creator>
  <cp:lastModifiedBy>Anderson</cp:lastModifiedBy>
  <dcterms:created xsi:type="dcterms:W3CDTF">2019-11-14T13:01:03Z</dcterms:created>
  <dcterms:modified xsi:type="dcterms:W3CDTF">2022-09-14T23:08:04Z</dcterms:modified>
</cp:coreProperties>
</file>