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1D1E6F40-5853-44F8-9356-FB1B22E0C5E8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C10" i="2" s="1"/>
  <c r="E29" i="1"/>
  <c r="B5" i="1"/>
  <c r="C4" i="1"/>
  <c r="B4" i="1"/>
  <c r="A26" i="2" l="1"/>
  <c r="A34" i="2" s="1"/>
  <c r="C4" i="2"/>
  <c r="C3" i="2"/>
  <c r="D3" i="2" s="1"/>
  <c r="D4" i="2" s="1"/>
  <c r="D4" i="1"/>
  <c r="C8" i="2"/>
  <c r="C9" i="2"/>
  <c r="C12" i="2"/>
  <c r="C5" i="2"/>
  <c r="C5" i="1"/>
  <c r="D5" i="1" s="1"/>
  <c r="B14" i="2"/>
  <c r="A35" i="2"/>
  <c r="A31" i="2"/>
  <c r="A28" i="2"/>
  <c r="E34" i="1"/>
  <c r="A14" i="2"/>
  <c r="A36" i="2"/>
  <c r="B6" i="1"/>
  <c r="A32" i="2" l="1"/>
  <c r="A27" i="2"/>
  <c r="A29" i="2"/>
  <c r="A37" i="2"/>
  <c r="A30" i="2"/>
  <c r="A33" i="2"/>
  <c r="B7" i="1"/>
  <c r="B8" i="1" s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C23" i="2" s="1"/>
  <c r="A20" i="2"/>
  <c r="A24" i="2"/>
  <c r="A21" i="2"/>
  <c r="C21" i="2" s="1"/>
  <c r="A25" i="2"/>
  <c r="A17" i="2"/>
  <c r="A16" i="2"/>
  <c r="C14" i="2"/>
  <c r="A15" i="2"/>
  <c r="A22" i="2"/>
  <c r="A38" i="2"/>
  <c r="C17" i="2" l="1"/>
  <c r="C19" i="2"/>
  <c r="A62" i="2"/>
  <c r="A63" i="2" s="1"/>
  <c r="C24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1" i="2"/>
  <c r="A73" i="2"/>
  <c r="A72" i="2"/>
  <c r="A66" i="2"/>
  <c r="B9" i="1"/>
  <c r="A69" i="2" l="1"/>
  <c r="A68" i="2"/>
  <c r="A67" i="2"/>
  <c r="A65" i="2"/>
  <c r="A64" i="2"/>
  <c r="A70" i="2"/>
  <c r="D15" i="2"/>
  <c r="A51" i="2"/>
  <c r="A54" i="2"/>
  <c r="A61" i="2"/>
  <c r="A55" i="2"/>
  <c r="A52" i="2"/>
  <c r="A60" i="2"/>
  <c r="A53" i="2"/>
  <c r="A59" i="2"/>
  <c r="A57" i="2"/>
  <c r="A56" i="2"/>
  <c r="A58" i="2"/>
  <c r="A74" i="2"/>
  <c r="A84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83" i="2" l="1"/>
  <c r="A81" i="2"/>
  <c r="A80" i="2"/>
  <c r="A86" i="2"/>
  <c r="A89" i="2" s="1"/>
  <c r="A82" i="2"/>
  <c r="A78" i="2"/>
  <c r="A79" i="2"/>
  <c r="A76" i="2"/>
  <c r="A77" i="2"/>
  <c r="A75" i="2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4" i="2"/>
  <c r="B11" i="1"/>
  <c r="A87" i="2" l="1"/>
  <c r="A95" i="2"/>
  <c r="A90" i="2"/>
  <c r="A91" i="2"/>
  <c r="A88" i="2"/>
  <c r="A97" i="2"/>
  <c r="A98" i="2"/>
  <c r="A104" i="2" s="1"/>
  <c r="A96" i="2"/>
  <c r="A92" i="2"/>
  <c r="A93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3" i="2"/>
  <c r="A106" i="2"/>
  <c r="A109" i="2"/>
  <c r="A107" i="2"/>
  <c r="B12" i="1"/>
  <c r="A102" i="2" l="1"/>
  <c r="A99" i="2"/>
  <c r="A105" i="2"/>
  <c r="A101" i="2"/>
  <c r="A100" i="2"/>
  <c r="A110" i="2"/>
  <c r="A117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B13" i="1"/>
  <c r="A121" i="2" l="1"/>
  <c r="A115" i="2"/>
  <c r="A112" i="2"/>
  <c r="A118" i="2"/>
  <c r="A120" i="2"/>
  <c r="A119" i="2"/>
  <c r="A116" i="2"/>
  <c r="A114" i="2"/>
  <c r="A113" i="2"/>
  <c r="A111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<sst xmlns="http://schemas.openxmlformats.org/spreadsheetml/2006/main" count="39" uniqueCount="39">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</sst>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-9700</c:v>
                </c:pt>
                <c:pt idx="1">
                  <c:v>-6843.1900000000005</c:v>
                </c:pt>
                <c:pt idx="2">
                  <c:v>-3732.1239100000007</c:v>
                </c:pt>
                <c:pt idx="3">
                  <c:v>-327.23491150000018</c:v>
                </c:pt>
                <c:pt idx="4">
                  <c:v>3399.130916300001</c:v>
                </c:pt>
                <c:pt idx="5">
                  <c:v>7477.2200492750035</c:v>
                </c:pt>
                <c:pt idx="6">
                  <c:v>11940.113490182006</c:v>
                </c:pt>
                <c:pt idx="7">
                  <c:v>16823.991209277661</c:v>
                </c:pt>
                <c:pt idx="8">
                  <c:v>22168.421127790629</c:v>
                </c:pt>
                <c:pt idx="9">
                  <c:v>28016.67490841341</c:v>
                </c:pt>
                <c:pt idx="10">
                  <c:v>34416.073024382844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2361</c:v>
                      </c:pt>
                      <c:pt idx="2" formatCode="General">
                        <c:v>2337.39</c:v>
                      </c:pt>
                      <c:pt idx="3" formatCode="General">
                        <c:v>2325.585</c:v>
                      </c:pt>
                      <c:pt idx="4" formatCode="General">
                        <c:v>2313.7800000000002</c:v>
                      </c:pt>
                      <c:pt idx="5" formatCode="General">
                        <c:v>2301.9750000000004</c:v>
                      </c:pt>
                      <c:pt idx="6" formatCode="General">
                        <c:v>2290.1700000000005</c:v>
                      </c:pt>
                      <c:pt idx="7" formatCode="General">
                        <c:v>2278.3650000000007</c:v>
                      </c:pt>
                      <c:pt idx="8" formatCode="General">
                        <c:v>2266.5600000000009</c:v>
                      </c:pt>
                      <c:pt idx="9" formatCode="General">
                        <c:v>2254.755000000001</c:v>
                      </c:pt>
                      <c:pt idx="10" formatCode="General">
                        <c:v>2242.9500000000012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1.21</c:v>
                      </c:pt>
                      <c:pt idx="2" formatCode="General">
                        <c:v>1.331</c:v>
                      </c:pt>
                      <c:pt idx="3" formatCode="General">
                        <c:v>1.4641000000000002</c:v>
                      </c:pt>
                      <c:pt idx="4" formatCode="General">
                        <c:v>1.6105100000000003</c:v>
                      </c:pt>
                      <c:pt idx="5" formatCode="General">
                        <c:v>1.7715610000000006</c:v>
                      </c:pt>
                      <c:pt idx="6" formatCode="General">
                        <c:v>1.9487171000000008</c:v>
                      </c:pt>
                      <c:pt idx="7" formatCode="General">
                        <c:v>2.1435888100000011</c:v>
                      </c:pt>
                      <c:pt idx="8" formatCode="General">
                        <c:v>2.3579476910000015</c:v>
                      </c:pt>
                      <c:pt idx="9" formatCode="General">
                        <c:v>2.5937424601000019</c:v>
                      </c:pt>
                      <c:pt idx="10" formatCode="General">
                        <c:v>2.8531167061100025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2856.81</c:v>
                      </c:pt>
                      <c:pt idx="2">
                        <c:v>3111.0660899999998</c:v>
                      </c:pt>
                      <c:pt idx="3">
                        <c:v>3404.8889985000005</c:v>
                      </c:pt>
                      <c:pt idx="4">
                        <c:v>3726.3658278000012</c:v>
                      </c:pt>
                      <c:pt idx="5">
                        <c:v>4078.089132975002</c:v>
                      </c:pt>
                      <c:pt idx="6">
                        <c:v>4462.8934409070025</c:v>
                      </c:pt>
                      <c:pt idx="7">
                        <c:v>4883.8777190956544</c:v>
                      </c:pt>
                      <c:pt idx="8">
                        <c:v>5344.4299185129657</c:v>
                      </c:pt>
                      <c:pt idx="9">
                        <c:v>5848.253780622782</c:v>
                      </c:pt>
                      <c:pt idx="10">
                        <c:v>6399.3981159694331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R4" sqref="R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-9700</v>
      </c>
      <c r="F2">
        <v>0</v>
      </c>
      <c r="G2" s="2"/>
      <c r="H2" s="2"/>
    </row>
    <row r="3" spans="1:8" x14ac:dyDescent="0.25">
      <c r="A3" t="s">
        <v>6</v>
      </c>
      <c r="B3" s="18">
        <v>2361</v>
      </c>
      <c r="C3" s="18">
        <v>1.21</v>
      </c>
      <c r="D3">
        <f>Tabela13[[#This Row],[Geraçao Anual]]*Tabela13[[#This Row],[Custo kWh]]</f>
        <v>2856.81</v>
      </c>
      <c r="E3">
        <f>H35</f>
        <v>-6843.1900000000005</v>
      </c>
      <c r="F3" s="1">
        <v>0.1</v>
      </c>
    </row>
    <row r="4" spans="1:8" x14ac:dyDescent="0.25">
      <c r="A4" t="s">
        <v>7</v>
      </c>
      <c r="B4">
        <f>B3*0.99</f>
        <v>2337.39</v>
      </c>
      <c r="C4">
        <f>C3*1.1</f>
        <v>1.331</v>
      </c>
      <c r="D4">
        <f>Tabela13[[#This Row],[Geraçao Anual]]*Tabela13[[#This Row],[Custo kWh]]</f>
        <v>3111.0660899999998</v>
      </c>
      <c r="E4">
        <f t="shared" ref="E4:E29" si="0">H36</f>
        <v>-3732.1239100000007</v>
      </c>
      <c r="F4">
        <f>F3+$F$3</f>
        <v>0.2</v>
      </c>
    </row>
    <row r="5" spans="1:8" x14ac:dyDescent="0.25">
      <c r="A5" t="s">
        <v>8</v>
      </c>
      <c r="B5">
        <f>B3*0.985</f>
        <v>2325.585</v>
      </c>
      <c r="C5">
        <f t="shared" ref="C5:C28" si="1">C4*1.1</f>
        <v>1.4641000000000002</v>
      </c>
      <c r="D5">
        <f>Tabela13[[#This Row],[Geraçao Anual]]*Tabela13[[#This Row],[Custo kWh]]</f>
        <v>3404.8889985000005</v>
      </c>
      <c r="E5">
        <f t="shared" si="0"/>
        <v>-327.23491150000018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2313.7800000000002</v>
      </c>
      <c r="C6">
        <f t="shared" si="1"/>
        <v>1.6105100000000003</v>
      </c>
      <c r="D6">
        <f>Tabela13[[#This Row],[Geraçao Anual]]*Tabela13[[#This Row],[Custo kWh]]</f>
        <v>3726.3658278000012</v>
      </c>
      <c r="E6">
        <f t="shared" si="0"/>
        <v>3399.130916300001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2301.9750000000004</v>
      </c>
      <c r="C7">
        <f t="shared" si="1"/>
        <v>1.7715610000000006</v>
      </c>
      <c r="D7">
        <f>Tabela13[[#This Row],[Geraçao Anual]]*Tabela13[[#This Row],[Custo kWh]]</f>
        <v>4078.089132975002</v>
      </c>
      <c r="E7">
        <f t="shared" si="0"/>
        <v>7477.2200492750035</v>
      </c>
      <c r="F7">
        <f t="shared" si="2"/>
        <v>0.5</v>
      </c>
    </row>
    <row r="8" spans="1:8" x14ac:dyDescent="0.25">
      <c r="A8" t="s">
        <v>11</v>
      </c>
      <c r="B8">
        <f t="shared" si="3"/>
        <v>2290.1700000000005</v>
      </c>
      <c r="C8">
        <f t="shared" si="1"/>
        <v>1.9487171000000008</v>
      </c>
      <c r="D8">
        <f>Tabela13[[#This Row],[Geraçao Anual]]*Tabela13[[#This Row],[Custo kWh]]</f>
        <v>4462.8934409070025</v>
      </c>
      <c r="E8">
        <f t="shared" si="0"/>
        <v>11940.113490182006</v>
      </c>
      <c r="F8">
        <f t="shared" si="2"/>
        <v>0.6</v>
      </c>
    </row>
    <row r="9" spans="1:8" x14ac:dyDescent="0.25">
      <c r="A9" t="s">
        <v>12</v>
      </c>
      <c r="B9">
        <f t="shared" si="3"/>
        <v>2278.3650000000007</v>
      </c>
      <c r="C9">
        <f t="shared" si="1"/>
        <v>2.1435888100000011</v>
      </c>
      <c r="D9">
        <f>Tabela13[[#This Row],[Geraçao Anual]]*Tabela13[[#This Row],[Custo kWh]]</f>
        <v>4883.8777190956544</v>
      </c>
      <c r="E9">
        <f t="shared" si="0"/>
        <v>16823.991209277661</v>
      </c>
      <c r="F9">
        <f t="shared" si="2"/>
        <v>0.7</v>
      </c>
    </row>
    <row r="10" spans="1:8" x14ac:dyDescent="0.25">
      <c r="A10" t="s">
        <v>13</v>
      </c>
      <c r="B10">
        <f t="shared" si="3"/>
        <v>2266.5600000000009</v>
      </c>
      <c r="C10">
        <f t="shared" si="1"/>
        <v>2.3579476910000015</v>
      </c>
      <c r="D10">
        <f>Tabela13[[#This Row],[Geraçao Anual]]*Tabela13[[#This Row],[Custo kWh]]</f>
        <v>5344.4299185129657</v>
      </c>
      <c r="E10">
        <f t="shared" si="0"/>
        <v>22168.421127790629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2254.755000000001</v>
      </c>
      <c r="C11">
        <f t="shared" si="1"/>
        <v>2.5937424601000019</v>
      </c>
      <c r="D11">
        <f>Tabela13[[#This Row],[Geraçao Anual]]*Tabela13[[#This Row],[Custo kWh]]</f>
        <v>5848.253780622782</v>
      </c>
      <c r="E11">
        <f t="shared" si="0"/>
        <v>28016.67490841341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2242.9500000000012</v>
      </c>
      <c r="C12">
        <f t="shared" si="1"/>
        <v>2.8531167061100025</v>
      </c>
      <c r="D12">
        <f>Tabela13[[#This Row],[Geraçao Anual]]*Tabela13[[#This Row],[Custo kWh]]</f>
        <v>6399.3981159694331</v>
      </c>
      <c r="E12">
        <f t="shared" si="0"/>
        <v>34416.073024382844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2231.1450000000013</v>
      </c>
      <c r="C13">
        <f t="shared" si="1"/>
        <v>3.1384283767210031</v>
      </c>
      <c r="D13">
        <f>Tabela13[[#This Row],[Geraçao Anual]]*Tabela13[[#This Row],[Custo kWh]]</f>
        <v>7002.288780579187</v>
      </c>
      <c r="E13">
        <f t="shared" si="0"/>
        <v>41418.361804962027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2219.3400000000015</v>
      </c>
      <c r="C14">
        <f t="shared" si="1"/>
        <v>3.4522712143931038</v>
      </c>
      <c r="D14">
        <f>Tabela13[[#This Row],[Geraçao Anual]]*Tabela13[[#This Row],[Custo kWh]]</f>
        <v>7661.7635969511966</v>
      </c>
      <c r="E14">
        <f t="shared" si="0"/>
        <v>49080.125401913225</v>
      </c>
      <c r="F14">
        <f t="shared" si="2"/>
        <v>1.2</v>
      </c>
    </row>
    <row r="15" spans="1:8" x14ac:dyDescent="0.25">
      <c r="A15" t="s">
        <v>18</v>
      </c>
      <c r="B15">
        <f t="shared" si="3"/>
        <v>2207.5350000000017</v>
      </c>
      <c r="C15">
        <f t="shared" si="1"/>
        <v>3.7974983358324144</v>
      </c>
      <c r="D15">
        <f>Tabela13[[#This Row],[Geraçao Anual]]*Tabela13[[#This Row],[Custo kWh]]</f>
        <v>8383.1104887918154</v>
      </c>
      <c r="E15">
        <f t="shared" si="0"/>
        <v>57463.235890705037</v>
      </c>
      <c r="F15">
        <f t="shared" si="2"/>
        <v>1.3</v>
      </c>
    </row>
    <row r="16" spans="1:8" x14ac:dyDescent="0.25">
      <c r="A16" t="s">
        <v>19</v>
      </c>
      <c r="B16">
        <f t="shared" si="3"/>
        <v>2195.7300000000018</v>
      </c>
      <c r="C16">
        <f t="shared" si="1"/>
        <v>4.1772481694156562</v>
      </c>
      <c r="D16">
        <f>Tabela13[[#This Row],[Geraçao Anual]]*Tabela13[[#This Row],[Custo kWh]]</f>
        <v>9172.1091230310467</v>
      </c>
      <c r="E16">
        <f t="shared" si="0"/>
        <v>66635.345013736078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2183.925000000002</v>
      </c>
      <c r="C17">
        <f t="shared" si="1"/>
        <v>4.594972986357222</v>
      </c>
      <c r="D17">
        <f>Tabela13[[#This Row],[Geraçao Anual]]*Tabela13[[#This Row],[Custo kWh]]</f>
        <v>10035.076379230206</v>
      </c>
      <c r="E17">
        <f t="shared" si="0"/>
        <v>76670.42139296628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2172.1200000000022</v>
      </c>
      <c r="C18">
        <f t="shared" si="1"/>
        <v>5.0544702849929442</v>
      </c>
      <c r="D18">
        <f>Tabela13[[#This Row],[Geraçao Anual]]*Tabela13[[#This Row],[Custo kWh]]</f>
        <v>10978.915995438885</v>
      </c>
      <c r="E18">
        <f t="shared" si="0"/>
        <v>87649.337388405169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2160.3150000000023</v>
      </c>
      <c r="C19">
        <f t="shared" si="1"/>
        <v>5.5599173134922388</v>
      </c>
      <c r="D19">
        <f>Tabela13[[#This Row],[Geraçao Anual]]*Tabela13[[#This Row],[Custo kWh]]</f>
        <v>12011.172771096999</v>
      </c>
      <c r="E19">
        <f t="shared" si="0"/>
        <v>99660.51015950217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2148.5100000000025</v>
      </c>
      <c r="C20">
        <f t="shared" si="1"/>
        <v>6.1159090448414632</v>
      </c>
      <c r="D20">
        <f>Tabela13[[#This Row],[Geraçao Anual]]*Tabela13[[#This Row],[Custo kWh]]</f>
        <v>13140.091741932347</v>
      </c>
      <c r="E20">
        <f t="shared" si="0"/>
        <v>112800.60190143452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2136.7050000000027</v>
      </c>
      <c r="C21">
        <f t="shared" si="1"/>
        <v>6.72749994932561</v>
      </c>
      <c r="D21">
        <f>Tabela13[[#This Row],[Geraçao Anual]]*Tabela13[[#This Row],[Custo kWh]]</f>
        <v>14374.682779223795</v>
      </c>
      <c r="E21">
        <f t="shared" si="0"/>
        <v>127175.28468065831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2124.9000000000028</v>
      </c>
      <c r="C22">
        <f t="shared" si="1"/>
        <v>7.4002499442581717</v>
      </c>
      <c r="D22">
        <f>Tabela13[[#This Row],[Geraçao Anual]]*Tabela13[[#This Row],[Custo kWh]]</f>
        <v>15724.79110655421</v>
      </c>
      <c r="E22">
        <f t="shared" si="0"/>
        <v>142900.07578721253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2113.095000000003</v>
      </c>
      <c r="C23">
        <f t="shared" si="1"/>
        <v>8.140274938683989</v>
      </c>
      <c r="D23">
        <f>Tabela13[[#This Row],[Geraçao Anual]]*Tabela13[[#This Row],[Custo kWh]]</f>
        <v>17201.17427155847</v>
      </c>
      <c r="E23">
        <f t="shared" si="0"/>
        <v>160101.25005877099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2101.2900000000031</v>
      </c>
      <c r="C24">
        <f t="shared" si="1"/>
        <v>8.9543024325523888</v>
      </c>
      <c r="D24">
        <f>Tabela13[[#This Row],[Geraçao Anual]]*Tabela13[[#This Row],[Custo kWh]]</f>
        <v>18815.586158498038</v>
      </c>
      <c r="E24">
        <f t="shared" si="0"/>
        <v>178916.83621726904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2089.4850000000033</v>
      </c>
      <c r="C25">
        <f t="shared" si="1"/>
        <v>9.849732675807628</v>
      </c>
      <c r="D25">
        <f>Tabela13[[#This Row],[Geraçao Anual]]*Tabela13[[#This Row],[Custo kWh]]</f>
        <v>20580.868680109936</v>
      </c>
      <c r="E25">
        <f t="shared" si="0"/>
        <v>199497.70489737898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2077.6800000000035</v>
      </c>
      <c r="C26">
        <f t="shared" si="1"/>
        <v>10.834705943388391</v>
      </c>
      <c r="D26">
        <f>Tabela13[[#This Row],[Geraçao Anual]]*Tabela13[[#This Row],[Custo kWh]]</f>
        <v>22511.051844459231</v>
      </c>
      <c r="E26">
        <f t="shared" si="0"/>
        <v>222008.75674183821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2065.8750000000036</v>
      </c>
      <c r="C27">
        <f t="shared" si="1"/>
        <v>11.918176537727231</v>
      </c>
      <c r="D27">
        <f>Tabela13[[#This Row],[Geraçao Anual]]*Tabela13[[#This Row],[Custo kWh]]</f>
        <v>24621.462954877286</v>
      </c>
      <c r="E27">
        <f t="shared" si="0"/>
        <v>246630.2196967155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2054.0700000000038</v>
      </c>
      <c r="C28">
        <f t="shared" si="1"/>
        <v>13.109994191499954</v>
      </c>
      <c r="D28">
        <f>Tabela13[[#This Row],[Geraçao Anual]]*Tabela13[[#This Row],[Custo kWh]]</f>
        <v>26928.84576893436</v>
      </c>
      <c r="E28">
        <f t="shared" si="0"/>
        <v>273559.06546564988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3.0833333333333344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11.804999999999836</v>
      </c>
      <c r="G34" s="1">
        <v>9700</v>
      </c>
    </row>
    <row r="35" spans="5:8" x14ac:dyDescent="0.25">
      <c r="G35">
        <f>(G34-D3)*-1</f>
        <v>-6843.1900000000005</v>
      </c>
      <c r="H35">
        <f>G35</f>
        <v>-6843.1900000000005</v>
      </c>
    </row>
    <row r="36" spans="5:8" x14ac:dyDescent="0.25">
      <c r="H36">
        <f>H35+D4</f>
        <v>-3732.1239100000007</v>
      </c>
    </row>
    <row r="37" spans="5:8" x14ac:dyDescent="0.25">
      <c r="H37">
        <f>H36+D5</f>
        <v>-327.23491150000018</v>
      </c>
    </row>
    <row r="38" spans="5:8" x14ac:dyDescent="0.25">
      <c r="H38">
        <f t="shared" ref="H38:H55" si="4">H37+D6</f>
        <v>3399.130916300001</v>
      </c>
    </row>
    <row r="39" spans="5:8" x14ac:dyDescent="0.25">
      <c r="H39">
        <f t="shared" si="4"/>
        <v>7477.2200492750035</v>
      </c>
    </row>
    <row r="40" spans="5:8" x14ac:dyDescent="0.25">
      <c r="H40">
        <f t="shared" si="4"/>
        <v>11940.113490182006</v>
      </c>
    </row>
    <row r="41" spans="5:8" x14ac:dyDescent="0.25">
      <c r="H41">
        <f t="shared" si="4"/>
        <v>16823.991209277661</v>
      </c>
    </row>
    <row r="42" spans="5:8" x14ac:dyDescent="0.25">
      <c r="H42">
        <f t="shared" si="4"/>
        <v>22168.421127790629</v>
      </c>
    </row>
    <row r="43" spans="5:8" x14ac:dyDescent="0.25">
      <c r="H43">
        <f t="shared" si="4"/>
        <v>28016.67490841341</v>
      </c>
    </row>
    <row r="44" spans="5:8" x14ac:dyDescent="0.25">
      <c r="H44">
        <f t="shared" si="4"/>
        <v>34416.073024382844</v>
      </c>
    </row>
    <row r="45" spans="5:8" x14ac:dyDescent="0.25">
      <c r="H45">
        <f t="shared" si="4"/>
        <v>41418.361804962027</v>
      </c>
    </row>
    <row r="46" spans="5:8" x14ac:dyDescent="0.25">
      <c r="H46">
        <f t="shared" si="4"/>
        <v>49080.125401913225</v>
      </c>
    </row>
    <row r="47" spans="5:8" x14ac:dyDescent="0.25">
      <c r="H47">
        <f t="shared" si="4"/>
        <v>57463.235890705037</v>
      </c>
    </row>
    <row r="48" spans="5:8" x14ac:dyDescent="0.25">
      <c r="H48">
        <f t="shared" si="4"/>
        <v>66635.345013736078</v>
      </c>
    </row>
    <row r="49" spans="8:8" x14ac:dyDescent="0.25">
      <c r="H49">
        <f t="shared" si="4"/>
        <v>76670.42139296628</v>
      </c>
    </row>
    <row r="50" spans="8:8" x14ac:dyDescent="0.25">
      <c r="H50">
        <f t="shared" si="4"/>
        <v>87649.337388405169</v>
      </c>
    </row>
    <row r="51" spans="8:8" x14ac:dyDescent="0.25">
      <c r="H51">
        <f t="shared" si="4"/>
        <v>99660.51015950217</v>
      </c>
    </row>
    <row r="52" spans="8:8" x14ac:dyDescent="0.25">
      <c r="H52">
        <f t="shared" si="4"/>
        <v>112800.60190143452</v>
      </c>
    </row>
    <row r="53" spans="8:8" x14ac:dyDescent="0.25">
      <c r="H53">
        <f t="shared" si="4"/>
        <v>127175.28468065831</v>
      </c>
    </row>
    <row r="54" spans="8:8" x14ac:dyDescent="0.25">
      <c r="H54">
        <f t="shared" si="4"/>
        <v>142900.07578721253</v>
      </c>
    </row>
    <row r="55" spans="8:8" x14ac:dyDescent="0.25">
      <c r="H55">
        <f t="shared" si="4"/>
        <v>160101.25005877099</v>
      </c>
    </row>
    <row r="56" spans="8:8" x14ac:dyDescent="0.25">
      <c r="H56">
        <f>H55+D24</f>
        <v>178916.83621726904</v>
      </c>
    </row>
    <row r="57" spans="8:8" x14ac:dyDescent="0.25">
      <c r="H57">
        <f>H56+D25</f>
        <v>199497.70489737898</v>
      </c>
    </row>
    <row r="58" spans="8:8" x14ac:dyDescent="0.25">
      <c r="H58">
        <f t="shared" ref="H58:H60" si="5">H57+D26</f>
        <v>222008.75674183821</v>
      </c>
    </row>
    <row r="59" spans="8:8" x14ac:dyDescent="0.25">
      <c r="H59">
        <f t="shared" si="5"/>
        <v>246630.2196967155</v>
      </c>
    </row>
    <row r="60" spans="8:8" x14ac:dyDescent="0.25">
      <c r="H60">
        <f t="shared" si="5"/>
        <v>273559.06546564988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196.75</v>
      </c>
      <c r="B2" s="4">
        <f>Planilha1!C3</f>
        <v>1.21</v>
      </c>
      <c r="C2" s="4">
        <f>A2*B2</f>
        <v>238.0675</v>
      </c>
      <c r="D2" s="5">
        <f>(Planilha1!G34-Planilha2!C2)*-1</f>
        <v>-9461.9325000000008</v>
      </c>
      <c r="E2">
        <f>1/12</f>
        <v>8.3333333333333329E-2</v>
      </c>
    </row>
    <row r="3" spans="1:5" x14ac:dyDescent="0.25">
      <c r="A3" s="6">
        <f>$A$2</f>
        <v>196.75</v>
      </c>
      <c r="B3" s="7">
        <f>$B$2</f>
        <v>1.21</v>
      </c>
      <c r="C3" s="7">
        <f>A3*B3</f>
        <v>238.0675</v>
      </c>
      <c r="D3" s="8">
        <f>D2+C3</f>
        <v>-9223.8650000000016</v>
      </c>
      <c r="E3">
        <f>E2*2</f>
        <v>0.16666666666666666</v>
      </c>
    </row>
    <row r="4" spans="1:5" x14ac:dyDescent="0.25">
      <c r="A4" s="6">
        <f t="shared" ref="A4:A13" si="0">$A$2</f>
        <v>196.75</v>
      </c>
      <c r="B4" s="7">
        <f t="shared" ref="B4:B13" si="1">$B$2</f>
        <v>1.21</v>
      </c>
      <c r="C4" s="7">
        <f t="shared" ref="C4:C15" si="2">A4*B4</f>
        <v>238.0675</v>
      </c>
      <c r="D4" s="8">
        <f t="shared" ref="D4:D15" si="3">D3+C4</f>
        <v>-8985.7975000000024</v>
      </c>
      <c r="E4">
        <f>E3+$E$2</f>
        <v>0.25</v>
      </c>
    </row>
    <row r="5" spans="1:5" x14ac:dyDescent="0.25">
      <c r="A5" s="6">
        <f t="shared" si="0"/>
        <v>196.75</v>
      </c>
      <c r="B5" s="7">
        <f t="shared" si="1"/>
        <v>1.21</v>
      </c>
      <c r="C5" s="7">
        <f t="shared" si="2"/>
        <v>238.0675</v>
      </c>
      <c r="D5" s="8">
        <f t="shared" si="3"/>
        <v>-8747.7300000000032</v>
      </c>
      <c r="E5">
        <f t="shared" ref="E5:E68" si="4">E4+$E$2</f>
        <v>0.33333333333333331</v>
      </c>
    </row>
    <row r="6" spans="1:5" x14ac:dyDescent="0.25">
      <c r="A6" s="6">
        <f t="shared" si="0"/>
        <v>196.75</v>
      </c>
      <c r="B6" s="7">
        <f t="shared" si="1"/>
        <v>1.21</v>
      </c>
      <c r="C6" s="7">
        <f t="shared" si="2"/>
        <v>238.0675</v>
      </c>
      <c r="D6" s="8">
        <f t="shared" si="3"/>
        <v>-8509.662500000004</v>
      </c>
      <c r="E6">
        <f t="shared" si="4"/>
        <v>0.41666666666666663</v>
      </c>
    </row>
    <row r="7" spans="1:5" x14ac:dyDescent="0.25">
      <c r="A7" s="6">
        <f t="shared" si="0"/>
        <v>196.75</v>
      </c>
      <c r="B7" s="7">
        <f t="shared" si="1"/>
        <v>1.21</v>
      </c>
      <c r="C7" s="7">
        <f t="shared" si="2"/>
        <v>238.0675</v>
      </c>
      <c r="D7" s="8">
        <f t="shared" si="3"/>
        <v>-8271.5950000000048</v>
      </c>
      <c r="E7">
        <f t="shared" si="4"/>
        <v>0.49999999999999994</v>
      </c>
    </row>
    <row r="8" spans="1:5" x14ac:dyDescent="0.25">
      <c r="A8" s="6">
        <f t="shared" si="0"/>
        <v>196.75</v>
      </c>
      <c r="B8" s="7">
        <f t="shared" si="1"/>
        <v>1.21</v>
      </c>
      <c r="C8" s="7">
        <f t="shared" si="2"/>
        <v>238.0675</v>
      </c>
      <c r="D8" s="8">
        <f t="shared" si="3"/>
        <v>-8033.5275000000047</v>
      </c>
      <c r="E8">
        <f t="shared" si="4"/>
        <v>0.58333333333333326</v>
      </c>
    </row>
    <row r="9" spans="1:5" x14ac:dyDescent="0.25">
      <c r="A9" s="6">
        <f t="shared" si="0"/>
        <v>196.75</v>
      </c>
      <c r="B9" s="7">
        <f t="shared" si="1"/>
        <v>1.21</v>
      </c>
      <c r="C9" s="7">
        <f t="shared" si="2"/>
        <v>238.0675</v>
      </c>
      <c r="D9" s="8">
        <f t="shared" si="3"/>
        <v>-7795.4600000000046</v>
      </c>
      <c r="E9">
        <f t="shared" si="4"/>
        <v>0.66666666666666663</v>
      </c>
    </row>
    <row r="10" spans="1:5" x14ac:dyDescent="0.25">
      <c r="A10" s="6">
        <f t="shared" si="0"/>
        <v>196.75</v>
      </c>
      <c r="B10" s="7">
        <f t="shared" si="1"/>
        <v>1.21</v>
      </c>
      <c r="C10" s="7">
        <f t="shared" si="2"/>
        <v>238.0675</v>
      </c>
      <c r="D10" s="8">
        <f t="shared" si="3"/>
        <v>-7557.3925000000045</v>
      </c>
      <c r="E10">
        <f t="shared" si="4"/>
        <v>0.75</v>
      </c>
    </row>
    <row r="11" spans="1:5" x14ac:dyDescent="0.25">
      <c r="A11" s="6">
        <f t="shared" si="0"/>
        <v>196.75</v>
      </c>
      <c r="B11" s="7">
        <f t="shared" si="1"/>
        <v>1.21</v>
      </c>
      <c r="C11" s="7">
        <f t="shared" si="2"/>
        <v>238.0675</v>
      </c>
      <c r="D11" s="8">
        <f t="shared" si="3"/>
        <v>-7319.3250000000044</v>
      </c>
      <c r="E11">
        <f t="shared" si="4"/>
        <v>0.83333333333333337</v>
      </c>
    </row>
    <row r="12" spans="1:5" x14ac:dyDescent="0.25">
      <c r="A12" s="6">
        <f t="shared" si="0"/>
        <v>196.75</v>
      </c>
      <c r="B12" s="7">
        <f t="shared" si="1"/>
        <v>1.21</v>
      </c>
      <c r="C12" s="7">
        <f t="shared" si="2"/>
        <v>238.0675</v>
      </c>
      <c r="D12" s="8">
        <f t="shared" si="3"/>
        <v>-7081.2575000000043</v>
      </c>
      <c r="E12">
        <f t="shared" si="4"/>
        <v>0.91666666666666674</v>
      </c>
    </row>
    <row r="13" spans="1:5" ht="15.75" thickBot="1" x14ac:dyDescent="0.3">
      <c r="A13" s="9">
        <f t="shared" si="0"/>
        <v>196.75</v>
      </c>
      <c r="B13" s="10">
        <f t="shared" si="1"/>
        <v>1.21</v>
      </c>
      <c r="C13" s="10">
        <f t="shared" si="2"/>
        <v>238.0675</v>
      </c>
      <c r="D13" s="11">
        <f t="shared" si="3"/>
        <v>-6843.1900000000041</v>
      </c>
      <c r="E13">
        <f t="shared" si="4"/>
        <v>1</v>
      </c>
    </row>
    <row r="14" spans="1:5" x14ac:dyDescent="0.25">
      <c r="A14" s="3">
        <f>Planilha1!B4/12</f>
        <v>194.7825</v>
      </c>
      <c r="B14" s="4">
        <f>Planilha1!C4</f>
        <v>1.331</v>
      </c>
      <c r="C14" s="4">
        <f t="shared" si="2"/>
        <v>259.25550749999996</v>
      </c>
      <c r="D14" s="5">
        <f t="shared" si="3"/>
        <v>-6583.9344925000041</v>
      </c>
      <c r="E14">
        <f t="shared" si="4"/>
        <v>1.0833333333333333</v>
      </c>
    </row>
    <row r="15" spans="1:5" x14ac:dyDescent="0.25">
      <c r="A15" s="6">
        <f>$A$14</f>
        <v>194.7825</v>
      </c>
      <c r="B15" s="7">
        <f>$B$14</f>
        <v>1.331</v>
      </c>
      <c r="C15" s="7">
        <f t="shared" si="2"/>
        <v>259.25550749999996</v>
      </c>
      <c r="D15" s="8">
        <f t="shared" si="3"/>
        <v>-6324.6789850000041</v>
      </c>
      <c r="E15">
        <f t="shared" si="4"/>
        <v>1.1666666666666665</v>
      </c>
    </row>
    <row r="16" spans="1:5" x14ac:dyDescent="0.25">
      <c r="A16" s="6">
        <f t="shared" ref="A16:A25" si="5">$A$14</f>
        <v>194.7825</v>
      </c>
      <c r="B16" s="7">
        <f t="shared" ref="B16:B25" si="6">$B$14</f>
        <v>1.331</v>
      </c>
      <c r="C16" s="7">
        <f t="shared" ref="C16:C27" si="7">A16*B16</f>
        <v>259.25550749999996</v>
      </c>
      <c r="D16" s="8">
        <f t="shared" ref="D16:D27" si="8">D15+C16</f>
        <v>-6065.4234775000041</v>
      </c>
      <c r="E16">
        <f t="shared" si="4"/>
        <v>1.2499999999999998</v>
      </c>
    </row>
    <row r="17" spans="1:10" x14ac:dyDescent="0.25">
      <c r="A17" s="6">
        <f t="shared" si="5"/>
        <v>194.7825</v>
      </c>
      <c r="B17" s="7">
        <f t="shared" si="6"/>
        <v>1.331</v>
      </c>
      <c r="C17" s="7">
        <f t="shared" si="7"/>
        <v>259.25550749999996</v>
      </c>
      <c r="D17" s="8">
        <f t="shared" si="8"/>
        <v>-5806.1679700000041</v>
      </c>
      <c r="E17">
        <f t="shared" si="4"/>
        <v>1.333333333333333</v>
      </c>
    </row>
    <row r="18" spans="1:10" x14ac:dyDescent="0.25">
      <c r="A18" s="6">
        <f t="shared" si="5"/>
        <v>194.7825</v>
      </c>
      <c r="B18" s="7">
        <f t="shared" si="6"/>
        <v>1.331</v>
      </c>
      <c r="C18" s="7">
        <f t="shared" si="7"/>
        <v>259.25550749999996</v>
      </c>
      <c r="D18" s="8">
        <f t="shared" si="8"/>
        <v>-5546.912462500004</v>
      </c>
      <c r="E18">
        <f t="shared" si="4"/>
        <v>1.4166666666666663</v>
      </c>
      <c r="J18">
        <f>VLOOKUP(Planilha1!F3,Planilha2!D2:E121,2,TRUE)</f>
        <v>3.0833333333333344</v>
      </c>
    </row>
    <row r="19" spans="1:10" x14ac:dyDescent="0.25">
      <c r="A19" s="6">
        <f t="shared" si="5"/>
        <v>194.7825</v>
      </c>
      <c r="B19" s="7">
        <f t="shared" si="6"/>
        <v>1.331</v>
      </c>
      <c r="C19" s="7">
        <f t="shared" si="7"/>
        <v>259.25550749999996</v>
      </c>
      <c r="D19" s="8">
        <f t="shared" si="8"/>
        <v>-5287.656955000004</v>
      </c>
      <c r="E19">
        <f t="shared" si="4"/>
        <v>1.4999999999999996</v>
      </c>
    </row>
    <row r="20" spans="1:10" x14ac:dyDescent="0.25">
      <c r="A20" s="6">
        <f t="shared" si="5"/>
        <v>194.7825</v>
      </c>
      <c r="B20" s="7">
        <f t="shared" si="6"/>
        <v>1.331</v>
      </c>
      <c r="C20" s="7">
        <f t="shared" si="7"/>
        <v>259.25550749999996</v>
      </c>
      <c r="D20" s="8">
        <f t="shared" si="8"/>
        <v>-5028.401447500004</v>
      </c>
      <c r="E20">
        <f t="shared" si="4"/>
        <v>1.5833333333333328</v>
      </c>
    </row>
    <row r="21" spans="1:10" x14ac:dyDescent="0.25">
      <c r="A21" s="6">
        <f t="shared" si="5"/>
        <v>194.7825</v>
      </c>
      <c r="B21" s="7">
        <f t="shared" si="6"/>
        <v>1.331</v>
      </c>
      <c r="C21" s="7">
        <f t="shared" si="7"/>
        <v>259.25550749999996</v>
      </c>
      <c r="D21" s="8">
        <f t="shared" si="8"/>
        <v>-4769.145940000004</v>
      </c>
      <c r="E21">
        <f t="shared" si="4"/>
        <v>1.6666666666666661</v>
      </c>
    </row>
    <row r="22" spans="1:10" x14ac:dyDescent="0.25">
      <c r="A22" s="6">
        <f t="shared" si="5"/>
        <v>194.7825</v>
      </c>
      <c r="B22" s="7">
        <f t="shared" si="6"/>
        <v>1.331</v>
      </c>
      <c r="C22" s="7">
        <f t="shared" si="7"/>
        <v>259.25550749999996</v>
      </c>
      <c r="D22" s="8">
        <f t="shared" si="8"/>
        <v>-4509.890432500004</v>
      </c>
      <c r="E22">
        <f t="shared" si="4"/>
        <v>1.7499999999999993</v>
      </c>
    </row>
    <row r="23" spans="1:10" x14ac:dyDescent="0.25">
      <c r="A23" s="6">
        <f t="shared" si="5"/>
        <v>194.7825</v>
      </c>
      <c r="B23" s="7">
        <f t="shared" si="6"/>
        <v>1.331</v>
      </c>
      <c r="C23" s="7">
        <f t="shared" si="7"/>
        <v>259.25550749999996</v>
      </c>
      <c r="D23" s="8">
        <f t="shared" si="8"/>
        <v>-4250.6349250000039</v>
      </c>
      <c r="E23">
        <f t="shared" si="4"/>
        <v>1.8333333333333326</v>
      </c>
    </row>
    <row r="24" spans="1:10" x14ac:dyDescent="0.25">
      <c r="A24" s="6">
        <f t="shared" si="5"/>
        <v>194.7825</v>
      </c>
      <c r="B24" s="7">
        <f t="shared" si="6"/>
        <v>1.331</v>
      </c>
      <c r="C24" s="7">
        <f t="shared" si="7"/>
        <v>259.25550749999996</v>
      </c>
      <c r="D24" s="8">
        <f t="shared" si="8"/>
        <v>-3991.3794175000039</v>
      </c>
      <c r="E24">
        <f t="shared" si="4"/>
        <v>1.9166666666666659</v>
      </c>
    </row>
    <row r="25" spans="1:10" ht="15.75" thickBot="1" x14ac:dyDescent="0.3">
      <c r="A25" s="9">
        <f t="shared" si="5"/>
        <v>194.7825</v>
      </c>
      <c r="B25" s="10">
        <f t="shared" si="6"/>
        <v>1.331</v>
      </c>
      <c r="C25" s="10">
        <f t="shared" si="7"/>
        <v>259.25550749999996</v>
      </c>
      <c r="D25" s="11">
        <f t="shared" si="8"/>
        <v>-3732.1239100000039</v>
      </c>
      <c r="E25">
        <f t="shared" si="4"/>
        <v>1.9999999999999991</v>
      </c>
    </row>
    <row r="26" spans="1:10" x14ac:dyDescent="0.25">
      <c r="A26" s="3">
        <f>Planilha1!B5/12</f>
        <v>193.79875000000001</v>
      </c>
      <c r="B26" s="4">
        <f>Planilha1!C5</f>
        <v>1.4641000000000002</v>
      </c>
      <c r="C26" s="4">
        <f t="shared" si="7"/>
        <v>283.74074987500006</v>
      </c>
      <c r="D26" s="5">
        <f t="shared" si="8"/>
        <v>-3448.383160125004</v>
      </c>
      <c r="E26">
        <f t="shared" si="4"/>
        <v>2.0833333333333326</v>
      </c>
    </row>
    <row r="27" spans="1:10" x14ac:dyDescent="0.25">
      <c r="A27" s="6">
        <f>$A$26</f>
        <v>193.79875000000001</v>
      </c>
      <c r="B27" s="7">
        <f>$B$26</f>
        <v>1.4641000000000002</v>
      </c>
      <c r="C27" s="7">
        <f t="shared" si="7"/>
        <v>283.74074987500006</v>
      </c>
      <c r="D27" s="8">
        <f t="shared" si="8"/>
        <v>-3164.6424102500041</v>
      </c>
      <c r="E27">
        <f t="shared" si="4"/>
        <v>2.1666666666666661</v>
      </c>
    </row>
    <row r="28" spans="1:10" x14ac:dyDescent="0.25">
      <c r="A28" s="6">
        <f t="shared" ref="A28:A37" si="9">$A$26</f>
        <v>193.79875000000001</v>
      </c>
      <c r="B28" s="7">
        <f t="shared" ref="B28:B37" si="10">$B$26</f>
        <v>1.4641000000000002</v>
      </c>
      <c r="C28" s="7">
        <f t="shared" ref="C28:C39" si="11">A28*B28</f>
        <v>283.74074987500006</v>
      </c>
      <c r="D28" s="8">
        <f t="shared" ref="D28:D39" si="12">D27+C28</f>
        <v>-2880.9016603750042</v>
      </c>
      <c r="E28">
        <f t="shared" si="4"/>
        <v>2.2499999999999996</v>
      </c>
    </row>
    <row r="29" spans="1:10" x14ac:dyDescent="0.25">
      <c r="A29" s="6">
        <f t="shared" si="9"/>
        <v>193.79875000000001</v>
      </c>
      <c r="B29" s="7">
        <f t="shared" si="10"/>
        <v>1.4641000000000002</v>
      </c>
      <c r="C29" s="7">
        <f t="shared" si="11"/>
        <v>283.74074987500006</v>
      </c>
      <c r="D29" s="8">
        <f t="shared" si="12"/>
        <v>-2597.1609105000043</v>
      </c>
      <c r="E29">
        <f t="shared" si="4"/>
        <v>2.333333333333333</v>
      </c>
    </row>
    <row r="30" spans="1:10" x14ac:dyDescent="0.25">
      <c r="A30" s="6">
        <f t="shared" si="9"/>
        <v>193.79875000000001</v>
      </c>
      <c r="B30" s="7">
        <f t="shared" si="10"/>
        <v>1.4641000000000002</v>
      </c>
      <c r="C30" s="7">
        <f t="shared" si="11"/>
        <v>283.74074987500006</v>
      </c>
      <c r="D30" s="8">
        <f t="shared" si="12"/>
        <v>-2313.4201606250044</v>
      </c>
      <c r="E30">
        <f t="shared" si="4"/>
        <v>2.4166666666666665</v>
      </c>
    </row>
    <row r="31" spans="1:10" x14ac:dyDescent="0.25">
      <c r="A31" s="6">
        <f t="shared" si="9"/>
        <v>193.79875000000001</v>
      </c>
      <c r="B31" s="7">
        <f t="shared" si="10"/>
        <v>1.4641000000000002</v>
      </c>
      <c r="C31" s="7">
        <f t="shared" si="11"/>
        <v>283.74074987500006</v>
      </c>
      <c r="D31" s="8">
        <f t="shared" si="12"/>
        <v>-2029.6794107500043</v>
      </c>
      <c r="E31">
        <f t="shared" si="4"/>
        <v>2.5</v>
      </c>
    </row>
    <row r="32" spans="1:10" x14ac:dyDescent="0.25">
      <c r="A32" s="6">
        <f t="shared" si="9"/>
        <v>193.79875000000001</v>
      </c>
      <c r="B32" s="7">
        <f t="shared" si="10"/>
        <v>1.4641000000000002</v>
      </c>
      <c r="C32" s="7">
        <f t="shared" si="11"/>
        <v>283.74074987500006</v>
      </c>
      <c r="D32" s="8">
        <f t="shared" si="12"/>
        <v>-1745.9386608750042</v>
      </c>
      <c r="E32">
        <f t="shared" si="4"/>
        <v>2.5833333333333335</v>
      </c>
    </row>
    <row r="33" spans="1:5" x14ac:dyDescent="0.25">
      <c r="A33" s="6">
        <f t="shared" si="9"/>
        <v>193.79875000000001</v>
      </c>
      <c r="B33" s="7">
        <f t="shared" si="10"/>
        <v>1.4641000000000002</v>
      </c>
      <c r="C33" s="7">
        <f t="shared" si="11"/>
        <v>283.74074987500006</v>
      </c>
      <c r="D33" s="8">
        <f t="shared" si="12"/>
        <v>-1462.1979110000041</v>
      </c>
      <c r="E33">
        <f t="shared" si="4"/>
        <v>2.666666666666667</v>
      </c>
    </row>
    <row r="34" spans="1:5" x14ac:dyDescent="0.25">
      <c r="A34" s="6">
        <f t="shared" si="9"/>
        <v>193.79875000000001</v>
      </c>
      <c r="B34" s="7">
        <f t="shared" si="10"/>
        <v>1.4641000000000002</v>
      </c>
      <c r="C34" s="7">
        <f t="shared" si="11"/>
        <v>283.74074987500006</v>
      </c>
      <c r="D34" s="8">
        <f t="shared" si="12"/>
        <v>-1178.4571611250039</v>
      </c>
      <c r="E34">
        <f t="shared" si="4"/>
        <v>2.7500000000000004</v>
      </c>
    </row>
    <row r="35" spans="1:5" x14ac:dyDescent="0.25">
      <c r="A35" s="6">
        <f t="shared" si="9"/>
        <v>193.79875000000001</v>
      </c>
      <c r="B35" s="7">
        <f t="shared" si="10"/>
        <v>1.4641000000000002</v>
      </c>
      <c r="C35" s="7">
        <f t="shared" si="11"/>
        <v>283.74074987500006</v>
      </c>
      <c r="D35" s="8">
        <f t="shared" si="12"/>
        <v>-894.71641125000383</v>
      </c>
      <c r="E35">
        <f t="shared" si="4"/>
        <v>2.8333333333333339</v>
      </c>
    </row>
    <row r="36" spans="1:5" x14ac:dyDescent="0.25">
      <c r="A36" s="6">
        <f t="shared" si="9"/>
        <v>193.79875000000001</v>
      </c>
      <c r="B36" s="7">
        <f t="shared" si="10"/>
        <v>1.4641000000000002</v>
      </c>
      <c r="C36" s="7">
        <f t="shared" si="11"/>
        <v>283.74074987500006</v>
      </c>
      <c r="D36" s="8">
        <f t="shared" si="12"/>
        <v>-610.97566137500371</v>
      </c>
      <c r="E36">
        <f t="shared" si="4"/>
        <v>2.9166666666666674</v>
      </c>
    </row>
    <row r="37" spans="1:5" ht="15.75" thickBot="1" x14ac:dyDescent="0.3">
      <c r="A37" s="9">
        <f t="shared" si="9"/>
        <v>193.79875000000001</v>
      </c>
      <c r="B37" s="10">
        <f t="shared" si="10"/>
        <v>1.4641000000000002</v>
      </c>
      <c r="C37" s="10">
        <f t="shared" si="11"/>
        <v>283.74074987500006</v>
      </c>
      <c r="D37" s="11">
        <f t="shared" si="12"/>
        <v>-327.23491150000365</v>
      </c>
      <c r="E37">
        <f t="shared" si="4"/>
        <v>3.0000000000000009</v>
      </c>
    </row>
    <row r="38" spans="1:5" x14ac:dyDescent="0.25">
      <c r="A38" s="3">
        <f>Planilha1!B6/12</f>
        <v>192.81500000000003</v>
      </c>
      <c r="B38" s="4">
        <f>Planilha1!C6</f>
        <v>1.6105100000000003</v>
      </c>
      <c r="C38" s="4">
        <f t="shared" si="11"/>
        <v>310.53048565000012</v>
      </c>
      <c r="D38" s="5">
        <f t="shared" si="12"/>
        <v>-16.704425850003531</v>
      </c>
      <c r="E38">
        <f t="shared" si="4"/>
        <v>3.0833333333333344</v>
      </c>
    </row>
    <row r="39" spans="1:5" x14ac:dyDescent="0.25">
      <c r="A39" s="6">
        <f>$A$38</f>
        <v>192.81500000000003</v>
      </c>
      <c r="B39" s="12">
        <f>$B$38</f>
        <v>1.6105100000000003</v>
      </c>
      <c r="C39" s="12">
        <f t="shared" si="11"/>
        <v>310.53048565000012</v>
      </c>
      <c r="D39" s="8">
        <f t="shared" si="12"/>
        <v>293.82605979999659</v>
      </c>
      <c r="E39">
        <f t="shared" si="4"/>
        <v>3.1666666666666679</v>
      </c>
    </row>
    <row r="40" spans="1:5" x14ac:dyDescent="0.25">
      <c r="A40" s="6">
        <f t="shared" ref="A40:A49" si="13">$A$38</f>
        <v>192.81500000000003</v>
      </c>
      <c r="B40" s="12">
        <f t="shared" ref="B40:B49" si="14">$B$38</f>
        <v>1.6105100000000003</v>
      </c>
      <c r="C40" s="12">
        <f t="shared" ref="C40:C51" si="15">A40*B40</f>
        <v>310.53048565000012</v>
      </c>
      <c r="D40" s="8">
        <f t="shared" ref="D40:D49" si="16">D39+C40</f>
        <v>604.3565454499967</v>
      </c>
      <c r="E40">
        <f t="shared" si="4"/>
        <v>3.2500000000000013</v>
      </c>
    </row>
    <row r="41" spans="1:5" x14ac:dyDescent="0.25">
      <c r="A41" s="6">
        <f t="shared" si="13"/>
        <v>192.81500000000003</v>
      </c>
      <c r="B41" s="12">
        <f t="shared" si="14"/>
        <v>1.6105100000000003</v>
      </c>
      <c r="C41" s="12">
        <f t="shared" si="15"/>
        <v>310.53048565000012</v>
      </c>
      <c r="D41" s="8">
        <f t="shared" si="16"/>
        <v>914.88703109999688</v>
      </c>
      <c r="E41">
        <f t="shared" si="4"/>
        <v>3.3333333333333348</v>
      </c>
    </row>
    <row r="42" spans="1:5" x14ac:dyDescent="0.25">
      <c r="A42" s="6">
        <f t="shared" si="13"/>
        <v>192.81500000000003</v>
      </c>
      <c r="B42" s="12">
        <f t="shared" si="14"/>
        <v>1.6105100000000003</v>
      </c>
      <c r="C42" s="12">
        <f t="shared" si="15"/>
        <v>310.53048565000012</v>
      </c>
      <c r="D42" s="8">
        <f t="shared" si="16"/>
        <v>1225.417516749997</v>
      </c>
      <c r="E42">
        <f t="shared" si="4"/>
        <v>3.4166666666666683</v>
      </c>
    </row>
    <row r="43" spans="1:5" x14ac:dyDescent="0.25">
      <c r="A43" s="6">
        <f t="shared" si="13"/>
        <v>192.81500000000003</v>
      </c>
      <c r="B43" s="12">
        <f t="shared" si="14"/>
        <v>1.6105100000000003</v>
      </c>
      <c r="C43" s="12">
        <f t="shared" si="15"/>
        <v>310.53048565000012</v>
      </c>
      <c r="D43" s="8">
        <f t="shared" si="16"/>
        <v>1535.9480023999972</v>
      </c>
      <c r="E43">
        <f t="shared" si="4"/>
        <v>3.5000000000000018</v>
      </c>
    </row>
    <row r="44" spans="1:5" x14ac:dyDescent="0.25">
      <c r="A44" s="6">
        <f t="shared" si="13"/>
        <v>192.81500000000003</v>
      </c>
      <c r="B44" s="12">
        <f t="shared" si="14"/>
        <v>1.6105100000000003</v>
      </c>
      <c r="C44" s="12">
        <f t="shared" si="15"/>
        <v>310.53048565000012</v>
      </c>
      <c r="D44" s="8">
        <f t="shared" si="16"/>
        <v>1846.4784880499974</v>
      </c>
      <c r="E44">
        <f t="shared" si="4"/>
        <v>3.5833333333333353</v>
      </c>
    </row>
    <row r="45" spans="1:5" x14ac:dyDescent="0.25">
      <c r="A45" s="6">
        <f t="shared" si="13"/>
        <v>192.81500000000003</v>
      </c>
      <c r="B45" s="12">
        <f t="shared" si="14"/>
        <v>1.6105100000000003</v>
      </c>
      <c r="C45" s="12">
        <f t="shared" si="15"/>
        <v>310.53048565000012</v>
      </c>
      <c r="D45" s="8">
        <f t="shared" si="16"/>
        <v>2157.0089736999976</v>
      </c>
      <c r="E45">
        <f t="shared" si="4"/>
        <v>3.6666666666666687</v>
      </c>
    </row>
    <row r="46" spans="1:5" x14ac:dyDescent="0.25">
      <c r="A46" s="6">
        <f t="shared" si="13"/>
        <v>192.81500000000003</v>
      </c>
      <c r="B46" s="12">
        <f t="shared" si="14"/>
        <v>1.6105100000000003</v>
      </c>
      <c r="C46" s="12">
        <f t="shared" si="15"/>
        <v>310.53048565000012</v>
      </c>
      <c r="D46" s="8">
        <f t="shared" si="16"/>
        <v>2467.5394593499977</v>
      </c>
      <c r="E46">
        <f t="shared" si="4"/>
        <v>3.7500000000000022</v>
      </c>
    </row>
    <row r="47" spans="1:5" x14ac:dyDescent="0.25">
      <c r="A47" s="6">
        <f t="shared" si="13"/>
        <v>192.81500000000003</v>
      </c>
      <c r="B47" s="12">
        <f t="shared" si="14"/>
        <v>1.6105100000000003</v>
      </c>
      <c r="C47" s="12">
        <f t="shared" si="15"/>
        <v>310.53048565000012</v>
      </c>
      <c r="D47" s="8">
        <f t="shared" si="16"/>
        <v>2778.0699449999979</v>
      </c>
      <c r="E47">
        <f t="shared" si="4"/>
        <v>3.8333333333333357</v>
      </c>
    </row>
    <row r="48" spans="1:5" x14ac:dyDescent="0.25">
      <c r="A48" s="6">
        <f t="shared" si="13"/>
        <v>192.81500000000003</v>
      </c>
      <c r="B48" s="12">
        <f t="shared" si="14"/>
        <v>1.6105100000000003</v>
      </c>
      <c r="C48" s="12">
        <f t="shared" si="15"/>
        <v>310.53048565000012</v>
      </c>
      <c r="D48" s="8">
        <f t="shared" si="16"/>
        <v>3088.6004306499981</v>
      </c>
      <c r="E48">
        <f t="shared" si="4"/>
        <v>3.9166666666666692</v>
      </c>
    </row>
    <row r="49" spans="1:5" ht="15.75" thickBot="1" x14ac:dyDescent="0.3">
      <c r="A49" s="6">
        <f t="shared" si="13"/>
        <v>192.81500000000003</v>
      </c>
      <c r="B49" s="12">
        <f t="shared" si="14"/>
        <v>1.6105100000000003</v>
      </c>
      <c r="C49" s="12">
        <f t="shared" si="15"/>
        <v>310.53048565000012</v>
      </c>
      <c r="D49" s="8">
        <f t="shared" si="16"/>
        <v>3399.1309162999983</v>
      </c>
      <c r="E49">
        <f t="shared" si="4"/>
        <v>4.0000000000000027</v>
      </c>
    </row>
    <row r="50" spans="1:5" x14ac:dyDescent="0.25">
      <c r="A50" s="3">
        <f>Planilha1!B7/12</f>
        <v>191.83125000000004</v>
      </c>
      <c r="B50" s="4">
        <f>Planilha1!C7</f>
        <v>1.7715610000000006</v>
      </c>
      <c r="C50" s="4">
        <f t="shared" si="15"/>
        <v>339.84076108125021</v>
      </c>
      <c r="D50" s="5">
        <f>D49+C50</f>
        <v>3738.9716773812484</v>
      </c>
      <c r="E50">
        <f t="shared" si="4"/>
        <v>4.0833333333333357</v>
      </c>
    </row>
    <row r="51" spans="1:5" x14ac:dyDescent="0.25">
      <c r="A51" s="13">
        <f>$A$50</f>
        <v>191.83125000000004</v>
      </c>
      <c r="B51" s="12">
        <f>$B$50</f>
        <v>1.7715610000000006</v>
      </c>
      <c r="C51" s="12">
        <f t="shared" si="15"/>
        <v>339.84076108125021</v>
      </c>
      <c r="D51" s="14">
        <f>D50+C51</f>
        <v>4078.8124384624984</v>
      </c>
      <c r="E51">
        <f t="shared" si="4"/>
        <v>4.1666666666666687</v>
      </c>
    </row>
    <row r="52" spans="1:5" x14ac:dyDescent="0.25">
      <c r="A52" s="13">
        <f t="shared" ref="A52:A61" si="17">$A$50</f>
        <v>191.83125000000004</v>
      </c>
      <c r="B52" s="12">
        <f t="shared" ref="B52:B61" si="18">$B$50</f>
        <v>1.7715610000000006</v>
      </c>
      <c r="C52" s="12">
        <f t="shared" ref="C52:C63" si="19">A52*B52</f>
        <v>339.84076108125021</v>
      </c>
      <c r="D52" s="14">
        <f t="shared" ref="D52:D115" si="20">D51+C52</f>
        <v>4418.653199543749</v>
      </c>
      <c r="E52">
        <f t="shared" si="4"/>
        <v>4.2500000000000018</v>
      </c>
    </row>
    <row r="53" spans="1:5" x14ac:dyDescent="0.25">
      <c r="A53" s="13">
        <f t="shared" si="17"/>
        <v>191.83125000000004</v>
      </c>
      <c r="B53" s="12">
        <f t="shared" si="18"/>
        <v>1.7715610000000006</v>
      </c>
      <c r="C53" s="12">
        <f t="shared" si="19"/>
        <v>339.84076108125021</v>
      </c>
      <c r="D53" s="14">
        <f t="shared" si="20"/>
        <v>4758.4939606249991</v>
      </c>
      <c r="E53">
        <f t="shared" si="4"/>
        <v>4.3333333333333348</v>
      </c>
    </row>
    <row r="54" spans="1:5" x14ac:dyDescent="0.25">
      <c r="A54" s="13">
        <f t="shared" si="17"/>
        <v>191.83125000000004</v>
      </c>
      <c r="B54" s="12">
        <f t="shared" si="18"/>
        <v>1.7715610000000006</v>
      </c>
      <c r="C54" s="12">
        <f t="shared" si="19"/>
        <v>339.84076108125021</v>
      </c>
      <c r="D54" s="14">
        <f t="shared" si="20"/>
        <v>5098.3347217062492</v>
      </c>
      <c r="E54">
        <f t="shared" si="4"/>
        <v>4.4166666666666679</v>
      </c>
    </row>
    <row r="55" spans="1:5" x14ac:dyDescent="0.25">
      <c r="A55" s="13">
        <f t="shared" si="17"/>
        <v>191.83125000000004</v>
      </c>
      <c r="B55" s="12">
        <f t="shared" si="18"/>
        <v>1.7715610000000006</v>
      </c>
      <c r="C55" s="12">
        <f t="shared" si="19"/>
        <v>339.84076108125021</v>
      </c>
      <c r="D55" s="14">
        <f t="shared" si="20"/>
        <v>5438.1754827874993</v>
      </c>
      <c r="E55">
        <f t="shared" si="4"/>
        <v>4.5000000000000009</v>
      </c>
    </row>
    <row r="56" spans="1:5" x14ac:dyDescent="0.25">
      <c r="A56" s="13">
        <f t="shared" si="17"/>
        <v>191.83125000000004</v>
      </c>
      <c r="B56" s="12">
        <f t="shared" si="18"/>
        <v>1.7715610000000006</v>
      </c>
      <c r="C56" s="12">
        <f t="shared" si="19"/>
        <v>339.84076108125021</v>
      </c>
      <c r="D56" s="14">
        <f t="shared" si="20"/>
        <v>5778.0162438687494</v>
      </c>
      <c r="E56">
        <f t="shared" si="4"/>
        <v>4.5833333333333339</v>
      </c>
    </row>
    <row r="57" spans="1:5" x14ac:dyDescent="0.25">
      <c r="A57" s="13">
        <f t="shared" si="17"/>
        <v>191.83125000000004</v>
      </c>
      <c r="B57" s="12">
        <f t="shared" si="18"/>
        <v>1.7715610000000006</v>
      </c>
      <c r="C57" s="12">
        <f t="shared" si="19"/>
        <v>339.84076108125021</v>
      </c>
      <c r="D57" s="14">
        <f t="shared" si="20"/>
        <v>6117.8570049499995</v>
      </c>
      <c r="E57">
        <f t="shared" si="4"/>
        <v>4.666666666666667</v>
      </c>
    </row>
    <row r="58" spans="1:5" x14ac:dyDescent="0.25">
      <c r="A58" s="13">
        <f t="shared" si="17"/>
        <v>191.83125000000004</v>
      </c>
      <c r="B58" s="12">
        <f t="shared" si="18"/>
        <v>1.7715610000000006</v>
      </c>
      <c r="C58" s="12">
        <f t="shared" si="19"/>
        <v>339.84076108125021</v>
      </c>
      <c r="D58" s="14">
        <f t="shared" si="20"/>
        <v>6457.6977660312496</v>
      </c>
      <c r="E58">
        <f t="shared" si="4"/>
        <v>4.75</v>
      </c>
    </row>
    <row r="59" spans="1:5" x14ac:dyDescent="0.25">
      <c r="A59" s="13">
        <f t="shared" si="17"/>
        <v>191.83125000000004</v>
      </c>
      <c r="B59" s="12">
        <f t="shared" si="18"/>
        <v>1.7715610000000006</v>
      </c>
      <c r="C59" s="12">
        <f t="shared" si="19"/>
        <v>339.84076108125021</v>
      </c>
      <c r="D59" s="14">
        <f t="shared" si="20"/>
        <v>6797.5385271124997</v>
      </c>
      <c r="E59">
        <f t="shared" si="4"/>
        <v>4.833333333333333</v>
      </c>
    </row>
    <row r="60" spans="1:5" x14ac:dyDescent="0.25">
      <c r="A60" s="13">
        <f t="shared" si="17"/>
        <v>191.83125000000004</v>
      </c>
      <c r="B60" s="12">
        <f t="shared" si="18"/>
        <v>1.7715610000000006</v>
      </c>
      <c r="C60" s="12">
        <f t="shared" si="19"/>
        <v>339.84076108125021</v>
      </c>
      <c r="D60" s="14">
        <f t="shared" si="20"/>
        <v>7137.3792881937497</v>
      </c>
      <c r="E60">
        <f t="shared" si="4"/>
        <v>4.9166666666666661</v>
      </c>
    </row>
    <row r="61" spans="1:5" ht="15.75" thickBot="1" x14ac:dyDescent="0.3">
      <c r="A61" s="13">
        <f t="shared" si="17"/>
        <v>191.83125000000004</v>
      </c>
      <c r="B61" s="12">
        <f t="shared" si="18"/>
        <v>1.7715610000000006</v>
      </c>
      <c r="C61" s="12">
        <f t="shared" si="19"/>
        <v>339.84076108125021</v>
      </c>
      <c r="D61" s="14">
        <f t="shared" si="20"/>
        <v>7477.2200492749998</v>
      </c>
      <c r="E61">
        <f t="shared" si="4"/>
        <v>4.9999999999999991</v>
      </c>
    </row>
    <row r="62" spans="1:5" x14ac:dyDescent="0.25">
      <c r="A62" s="3">
        <f>Planilha1!B8/12</f>
        <v>190.84750000000005</v>
      </c>
      <c r="B62" s="4">
        <f>Planilha1!C8</f>
        <v>1.9487171000000008</v>
      </c>
      <c r="C62" s="4">
        <f t="shared" si="19"/>
        <v>371.90778674225027</v>
      </c>
      <c r="D62" s="15">
        <f t="shared" si="20"/>
        <v>7849.12783601725</v>
      </c>
      <c r="E62">
        <f t="shared" si="4"/>
        <v>5.0833333333333321</v>
      </c>
    </row>
    <row r="63" spans="1:5" x14ac:dyDescent="0.25">
      <c r="A63" s="13">
        <f>$A$62</f>
        <v>190.84750000000005</v>
      </c>
      <c r="B63" s="12">
        <f>$B$62</f>
        <v>1.9487171000000008</v>
      </c>
      <c r="C63" s="12">
        <f t="shared" si="19"/>
        <v>371.90778674225027</v>
      </c>
      <c r="D63" s="14">
        <f t="shared" si="20"/>
        <v>8221.0356227595003</v>
      </c>
      <c r="E63">
        <f t="shared" si="4"/>
        <v>5.1666666666666652</v>
      </c>
    </row>
    <row r="64" spans="1:5" x14ac:dyDescent="0.25">
      <c r="A64" s="13">
        <f t="shared" ref="A64:A73" si="21">$A$62</f>
        <v>190.84750000000005</v>
      </c>
      <c r="B64" s="12">
        <f t="shared" ref="B64:B73" si="22">$B$62</f>
        <v>1.9487171000000008</v>
      </c>
      <c r="C64" s="12">
        <f t="shared" ref="C64:C75" si="23">A64*B64</f>
        <v>371.90778674225027</v>
      </c>
      <c r="D64" s="14">
        <f t="shared" si="20"/>
        <v>8592.9434095017514</v>
      </c>
      <c r="E64">
        <f t="shared" si="4"/>
        <v>5.2499999999999982</v>
      </c>
    </row>
    <row r="65" spans="1:5" x14ac:dyDescent="0.25">
      <c r="A65" s="13">
        <f t="shared" si="21"/>
        <v>190.84750000000005</v>
      </c>
      <c r="B65" s="12">
        <f t="shared" si="22"/>
        <v>1.9487171000000008</v>
      </c>
      <c r="C65" s="12">
        <f t="shared" si="23"/>
        <v>371.90778674225027</v>
      </c>
      <c r="D65" s="14">
        <f t="shared" si="20"/>
        <v>8964.8511962440025</v>
      </c>
      <c r="E65">
        <f t="shared" si="4"/>
        <v>5.3333333333333313</v>
      </c>
    </row>
    <row r="66" spans="1:5" x14ac:dyDescent="0.25">
      <c r="A66" s="13">
        <f t="shared" si="21"/>
        <v>190.84750000000005</v>
      </c>
      <c r="B66" s="12">
        <f t="shared" si="22"/>
        <v>1.9487171000000008</v>
      </c>
      <c r="C66" s="12">
        <f t="shared" si="23"/>
        <v>371.90778674225027</v>
      </c>
      <c r="D66" s="14">
        <f t="shared" si="20"/>
        <v>9336.7589829862536</v>
      </c>
      <c r="E66">
        <f t="shared" si="4"/>
        <v>5.4166666666666643</v>
      </c>
    </row>
    <row r="67" spans="1:5" x14ac:dyDescent="0.25">
      <c r="A67" s="13">
        <f t="shared" si="21"/>
        <v>190.84750000000005</v>
      </c>
      <c r="B67" s="12">
        <f t="shared" si="22"/>
        <v>1.9487171000000008</v>
      </c>
      <c r="C67" s="12">
        <f t="shared" si="23"/>
        <v>371.90778674225027</v>
      </c>
      <c r="D67" s="14">
        <f t="shared" si="20"/>
        <v>9708.6667697285047</v>
      </c>
      <c r="E67">
        <f t="shared" si="4"/>
        <v>5.4999999999999973</v>
      </c>
    </row>
    <row r="68" spans="1:5" x14ac:dyDescent="0.25">
      <c r="A68" s="13">
        <f t="shared" si="21"/>
        <v>190.84750000000005</v>
      </c>
      <c r="B68" s="12">
        <f t="shared" si="22"/>
        <v>1.9487171000000008</v>
      </c>
      <c r="C68" s="12">
        <f t="shared" si="23"/>
        <v>371.90778674225027</v>
      </c>
      <c r="D68" s="14">
        <f t="shared" si="20"/>
        <v>10080.574556470756</v>
      </c>
      <c r="E68">
        <f t="shared" si="4"/>
        <v>5.5833333333333304</v>
      </c>
    </row>
    <row r="69" spans="1:5" x14ac:dyDescent="0.25">
      <c r="A69" s="13">
        <f t="shared" si="21"/>
        <v>190.84750000000005</v>
      </c>
      <c r="B69" s="12">
        <f t="shared" si="22"/>
        <v>1.9487171000000008</v>
      </c>
      <c r="C69" s="12">
        <f t="shared" si="23"/>
        <v>371.90778674225027</v>
      </c>
      <c r="D69" s="14">
        <f t="shared" si="20"/>
        <v>10452.482343213007</v>
      </c>
      <c r="E69">
        <f t="shared" ref="E69:E121" si="24">E68+$E$2</f>
        <v>5.6666666666666634</v>
      </c>
    </row>
    <row r="70" spans="1:5" x14ac:dyDescent="0.25">
      <c r="A70" s="13">
        <f t="shared" si="21"/>
        <v>190.84750000000005</v>
      </c>
      <c r="B70" s="12">
        <f t="shared" si="22"/>
        <v>1.9487171000000008</v>
      </c>
      <c r="C70" s="12">
        <f t="shared" si="23"/>
        <v>371.90778674225027</v>
      </c>
      <c r="D70" s="14">
        <f t="shared" si="20"/>
        <v>10824.390129955258</v>
      </c>
      <c r="E70">
        <f t="shared" si="24"/>
        <v>5.7499999999999964</v>
      </c>
    </row>
    <row r="71" spans="1:5" x14ac:dyDescent="0.25">
      <c r="A71" s="13">
        <f t="shared" si="21"/>
        <v>190.84750000000005</v>
      </c>
      <c r="B71" s="12">
        <f t="shared" si="22"/>
        <v>1.9487171000000008</v>
      </c>
      <c r="C71" s="12">
        <f t="shared" si="23"/>
        <v>371.90778674225027</v>
      </c>
      <c r="D71" s="14">
        <f t="shared" si="20"/>
        <v>11196.297916697509</v>
      </c>
      <c r="E71">
        <f t="shared" si="24"/>
        <v>5.8333333333333295</v>
      </c>
    </row>
    <row r="72" spans="1:5" x14ac:dyDescent="0.25">
      <c r="A72" s="13">
        <f t="shared" si="21"/>
        <v>190.84750000000005</v>
      </c>
      <c r="B72" s="12">
        <f t="shared" si="22"/>
        <v>1.9487171000000008</v>
      </c>
      <c r="C72" s="12">
        <f t="shared" si="23"/>
        <v>371.90778674225027</v>
      </c>
      <c r="D72" s="14">
        <f t="shared" si="20"/>
        <v>11568.20570343976</v>
      </c>
      <c r="E72">
        <f t="shared" si="24"/>
        <v>5.9166666666666625</v>
      </c>
    </row>
    <row r="73" spans="1:5" ht="15.75" thickBot="1" x14ac:dyDescent="0.3">
      <c r="A73" s="13">
        <f t="shared" si="21"/>
        <v>190.84750000000005</v>
      </c>
      <c r="B73" s="12">
        <f t="shared" si="22"/>
        <v>1.9487171000000008</v>
      </c>
      <c r="C73" s="12">
        <f t="shared" si="23"/>
        <v>371.90778674225027</v>
      </c>
      <c r="D73" s="16">
        <f t="shared" si="20"/>
        <v>11940.113490182011</v>
      </c>
      <c r="E73">
        <f t="shared" si="24"/>
        <v>5.9999999999999956</v>
      </c>
    </row>
    <row r="74" spans="1:5" x14ac:dyDescent="0.25">
      <c r="A74" s="3">
        <f>Planilha1!B9/12</f>
        <v>189.86375000000007</v>
      </c>
      <c r="B74" s="4">
        <f>Planilha1!C9</f>
        <v>2.1435888100000011</v>
      </c>
      <c r="C74" s="4">
        <f t="shared" si="23"/>
        <v>406.98980992463788</v>
      </c>
      <c r="D74" s="15">
        <f t="shared" si="20"/>
        <v>12347.10330010665</v>
      </c>
      <c r="E74">
        <f t="shared" si="24"/>
        <v>6.0833333333333286</v>
      </c>
    </row>
    <row r="75" spans="1:5" x14ac:dyDescent="0.25">
      <c r="A75" s="13">
        <f>$A$74</f>
        <v>189.86375000000007</v>
      </c>
      <c r="B75" s="12">
        <f>$B$74</f>
        <v>2.1435888100000011</v>
      </c>
      <c r="C75" s="12">
        <f t="shared" si="23"/>
        <v>406.98980992463788</v>
      </c>
      <c r="D75" s="14">
        <f t="shared" si="20"/>
        <v>12754.093110031288</v>
      </c>
      <c r="E75">
        <f t="shared" si="24"/>
        <v>6.1666666666666616</v>
      </c>
    </row>
    <row r="76" spans="1:5" x14ac:dyDescent="0.25">
      <c r="A76" s="13">
        <f t="shared" ref="A76:A84" si="25">$A$74</f>
        <v>189.86375000000007</v>
      </c>
      <c r="B76" s="12">
        <f t="shared" ref="B76:B84" si="26">$B$74</f>
        <v>2.1435888100000011</v>
      </c>
      <c r="C76" s="12">
        <f t="shared" ref="C76:C85" si="27">A76*B76</f>
        <v>406.98980992463788</v>
      </c>
      <c r="D76" s="14">
        <f t="shared" si="20"/>
        <v>13161.082919955927</v>
      </c>
      <c r="E76">
        <f t="shared" si="24"/>
        <v>6.2499999999999947</v>
      </c>
    </row>
    <row r="77" spans="1:5" x14ac:dyDescent="0.25">
      <c r="A77" s="13">
        <f t="shared" si="25"/>
        <v>189.86375000000007</v>
      </c>
      <c r="B77" s="12">
        <f t="shared" si="26"/>
        <v>2.1435888100000011</v>
      </c>
      <c r="C77" s="12">
        <f t="shared" si="27"/>
        <v>406.98980992463788</v>
      </c>
      <c r="D77" s="14">
        <f t="shared" si="20"/>
        <v>13568.072729880565</v>
      </c>
      <c r="E77">
        <f t="shared" si="24"/>
        <v>6.3333333333333277</v>
      </c>
    </row>
    <row r="78" spans="1:5" x14ac:dyDescent="0.25">
      <c r="A78" s="13">
        <f t="shared" si="25"/>
        <v>189.86375000000007</v>
      </c>
      <c r="B78" s="12">
        <f t="shared" si="26"/>
        <v>2.1435888100000011</v>
      </c>
      <c r="C78" s="12">
        <f t="shared" si="27"/>
        <v>406.98980992463788</v>
      </c>
      <c r="D78" s="14">
        <f t="shared" si="20"/>
        <v>13975.062539805203</v>
      </c>
      <c r="E78">
        <f t="shared" si="24"/>
        <v>6.4166666666666607</v>
      </c>
    </row>
    <row r="79" spans="1:5" x14ac:dyDescent="0.25">
      <c r="A79" s="13">
        <f t="shared" si="25"/>
        <v>189.86375000000007</v>
      </c>
      <c r="B79" s="12">
        <f t="shared" si="26"/>
        <v>2.1435888100000011</v>
      </c>
      <c r="C79" s="12">
        <f t="shared" si="27"/>
        <v>406.98980992463788</v>
      </c>
      <c r="D79" s="14">
        <f t="shared" si="20"/>
        <v>14382.052349729842</v>
      </c>
      <c r="E79">
        <f t="shared" si="24"/>
        <v>6.4999999999999938</v>
      </c>
    </row>
    <row r="80" spans="1:5" x14ac:dyDescent="0.25">
      <c r="A80" s="13">
        <f t="shared" si="25"/>
        <v>189.86375000000007</v>
      </c>
      <c r="B80" s="12">
        <f t="shared" si="26"/>
        <v>2.1435888100000011</v>
      </c>
      <c r="C80" s="12">
        <f t="shared" si="27"/>
        <v>406.98980992463788</v>
      </c>
      <c r="D80" s="14">
        <f t="shared" si="20"/>
        <v>14789.04215965448</v>
      </c>
      <c r="E80">
        <f t="shared" si="24"/>
        <v>6.5833333333333268</v>
      </c>
    </row>
    <row r="81" spans="1:5" x14ac:dyDescent="0.25">
      <c r="A81" s="13">
        <f t="shared" si="25"/>
        <v>189.86375000000007</v>
      </c>
      <c r="B81" s="12">
        <f t="shared" si="26"/>
        <v>2.1435888100000011</v>
      </c>
      <c r="C81" s="12">
        <f t="shared" si="27"/>
        <v>406.98980992463788</v>
      </c>
      <c r="D81" s="14">
        <f t="shared" si="20"/>
        <v>15196.031969579119</v>
      </c>
      <c r="E81">
        <f t="shared" si="24"/>
        <v>6.6666666666666599</v>
      </c>
    </row>
    <row r="82" spans="1:5" x14ac:dyDescent="0.25">
      <c r="A82" s="13">
        <f t="shared" si="25"/>
        <v>189.86375000000007</v>
      </c>
      <c r="B82" s="12">
        <f t="shared" si="26"/>
        <v>2.1435888100000011</v>
      </c>
      <c r="C82" s="12">
        <f t="shared" si="27"/>
        <v>406.98980992463788</v>
      </c>
      <c r="D82" s="14">
        <f t="shared" si="20"/>
        <v>15603.021779503757</v>
      </c>
      <c r="E82">
        <f t="shared" si="24"/>
        <v>6.7499999999999929</v>
      </c>
    </row>
    <row r="83" spans="1:5" x14ac:dyDescent="0.25">
      <c r="A83" s="13">
        <f t="shared" si="25"/>
        <v>189.86375000000007</v>
      </c>
      <c r="B83" s="12">
        <f t="shared" si="26"/>
        <v>2.1435888100000011</v>
      </c>
      <c r="C83" s="12">
        <f t="shared" si="27"/>
        <v>406.98980992463788</v>
      </c>
      <c r="D83" s="14">
        <f t="shared" si="20"/>
        <v>16010.011589428395</v>
      </c>
      <c r="E83">
        <f t="shared" si="24"/>
        <v>6.8333333333333259</v>
      </c>
    </row>
    <row r="84" spans="1:5" x14ac:dyDescent="0.25">
      <c r="A84" s="13">
        <f t="shared" si="25"/>
        <v>189.86375000000007</v>
      </c>
      <c r="B84" s="12">
        <f t="shared" si="26"/>
        <v>2.1435888100000011</v>
      </c>
      <c r="C84" s="12">
        <f t="shared" si="27"/>
        <v>406.98980992463788</v>
      </c>
      <c r="D84" s="14">
        <f t="shared" si="20"/>
        <v>16417.001399353034</v>
      </c>
      <c r="E84">
        <f t="shared" si="24"/>
        <v>6.916666666666659</v>
      </c>
    </row>
    <row r="85" spans="1:5" ht="15.75" thickBot="1" x14ac:dyDescent="0.3">
      <c r="A85" s="13">
        <f>$A$74</f>
        <v>189.86375000000007</v>
      </c>
      <c r="B85" s="12">
        <f>$B$74</f>
        <v>2.1435888100000011</v>
      </c>
      <c r="C85" s="12">
        <f t="shared" si="27"/>
        <v>406.98980992463788</v>
      </c>
      <c r="D85" s="16">
        <f t="shared" si="20"/>
        <v>16823.991209277672</v>
      </c>
      <c r="E85">
        <f t="shared" si="24"/>
        <v>6.999999999999992</v>
      </c>
    </row>
    <row r="86" spans="1:5" x14ac:dyDescent="0.25">
      <c r="A86" s="3">
        <f>Planilha1!B10/12</f>
        <v>188.88000000000008</v>
      </c>
      <c r="B86" s="4">
        <f>Planilha1!C10</f>
        <v>2.3579476910000015</v>
      </c>
      <c r="C86" s="4">
        <f t="shared" ref="C86:C87" si="28">A86*B86</f>
        <v>445.36915987608046</v>
      </c>
      <c r="D86" s="15">
        <f t="shared" si="20"/>
        <v>17269.360369153754</v>
      </c>
      <c r="E86">
        <f t="shared" si="24"/>
        <v>7.083333333333325</v>
      </c>
    </row>
    <row r="87" spans="1:5" x14ac:dyDescent="0.25">
      <c r="A87" s="13">
        <f>$A$86</f>
        <v>188.88000000000008</v>
      </c>
      <c r="B87" s="12">
        <f>$B$86</f>
        <v>2.3579476910000015</v>
      </c>
      <c r="C87" s="12">
        <f t="shared" si="28"/>
        <v>445.36915987608046</v>
      </c>
      <c r="D87" s="14">
        <f t="shared" si="20"/>
        <v>17714.729529029835</v>
      </c>
      <c r="E87">
        <f t="shared" si="24"/>
        <v>7.1666666666666581</v>
      </c>
    </row>
    <row r="88" spans="1:5" x14ac:dyDescent="0.25">
      <c r="A88" s="13">
        <f t="shared" ref="A88:A97" si="29">$A$86</f>
        <v>188.88000000000008</v>
      </c>
      <c r="B88" s="12">
        <f t="shared" ref="B88:B97" si="30">$B$86</f>
        <v>2.3579476910000015</v>
      </c>
      <c r="C88" s="12">
        <f t="shared" ref="C88:C97" si="31">A88*B88</f>
        <v>445.36915987608046</v>
      </c>
      <c r="D88" s="14">
        <f t="shared" si="20"/>
        <v>18160.098688905917</v>
      </c>
      <c r="E88">
        <f t="shared" si="24"/>
        <v>7.2499999999999911</v>
      </c>
    </row>
    <row r="89" spans="1:5" x14ac:dyDescent="0.25">
      <c r="A89" s="13">
        <f t="shared" si="29"/>
        <v>188.88000000000008</v>
      </c>
      <c r="B89" s="12">
        <f t="shared" si="30"/>
        <v>2.3579476910000015</v>
      </c>
      <c r="C89" s="12">
        <f t="shared" si="31"/>
        <v>445.36915987608046</v>
      </c>
      <c r="D89" s="14">
        <f t="shared" si="20"/>
        <v>18605.467848781998</v>
      </c>
      <c r="E89">
        <f t="shared" si="24"/>
        <v>7.3333333333333242</v>
      </c>
    </row>
    <row r="90" spans="1:5" x14ac:dyDescent="0.25">
      <c r="A90" s="13">
        <f t="shared" si="29"/>
        <v>188.88000000000008</v>
      </c>
      <c r="B90" s="12">
        <f t="shared" si="30"/>
        <v>2.3579476910000015</v>
      </c>
      <c r="C90" s="12">
        <f t="shared" si="31"/>
        <v>445.36915987608046</v>
      </c>
      <c r="D90" s="14">
        <f t="shared" si="20"/>
        <v>19050.83700865808</v>
      </c>
      <c r="E90">
        <f t="shared" si="24"/>
        <v>7.4166666666666572</v>
      </c>
    </row>
    <row r="91" spans="1:5" x14ac:dyDescent="0.25">
      <c r="A91" s="13">
        <f t="shared" si="29"/>
        <v>188.88000000000008</v>
      </c>
      <c r="B91" s="12">
        <f t="shared" si="30"/>
        <v>2.3579476910000015</v>
      </c>
      <c r="C91" s="12">
        <f t="shared" si="31"/>
        <v>445.36915987608046</v>
      </c>
      <c r="D91" s="14">
        <f t="shared" si="20"/>
        <v>19496.206168534161</v>
      </c>
      <c r="E91">
        <f t="shared" si="24"/>
        <v>7.4999999999999902</v>
      </c>
    </row>
    <row r="92" spans="1:5" x14ac:dyDescent="0.25">
      <c r="A92" s="13">
        <f t="shared" si="29"/>
        <v>188.88000000000008</v>
      </c>
      <c r="B92" s="12">
        <f t="shared" si="30"/>
        <v>2.3579476910000015</v>
      </c>
      <c r="C92" s="12">
        <f t="shared" si="31"/>
        <v>445.36915987608046</v>
      </c>
      <c r="D92" s="14">
        <f t="shared" si="20"/>
        <v>19941.575328410243</v>
      </c>
      <c r="E92">
        <f t="shared" si="24"/>
        <v>7.5833333333333233</v>
      </c>
    </row>
    <row r="93" spans="1:5" x14ac:dyDescent="0.25">
      <c r="A93" s="13">
        <f t="shared" si="29"/>
        <v>188.88000000000008</v>
      </c>
      <c r="B93" s="12">
        <f t="shared" si="30"/>
        <v>2.3579476910000015</v>
      </c>
      <c r="C93" s="12">
        <f t="shared" si="31"/>
        <v>445.36915987608046</v>
      </c>
      <c r="D93" s="14">
        <f t="shared" si="20"/>
        <v>20386.944488286324</v>
      </c>
      <c r="E93">
        <f t="shared" si="24"/>
        <v>7.6666666666666563</v>
      </c>
    </row>
    <row r="94" spans="1:5" x14ac:dyDescent="0.25">
      <c r="A94" s="13">
        <f t="shared" si="29"/>
        <v>188.88000000000008</v>
      </c>
      <c r="B94" s="12">
        <f t="shared" si="30"/>
        <v>2.3579476910000015</v>
      </c>
      <c r="C94" s="12">
        <f t="shared" si="31"/>
        <v>445.36915987608046</v>
      </c>
      <c r="D94" s="14">
        <f t="shared" si="20"/>
        <v>20832.313648162406</v>
      </c>
      <c r="E94">
        <f t="shared" si="24"/>
        <v>7.7499999999999893</v>
      </c>
    </row>
    <row r="95" spans="1:5" x14ac:dyDescent="0.25">
      <c r="A95" s="13">
        <f t="shared" si="29"/>
        <v>188.88000000000008</v>
      </c>
      <c r="B95" s="12">
        <f t="shared" si="30"/>
        <v>2.3579476910000015</v>
      </c>
      <c r="C95" s="12">
        <f t="shared" si="31"/>
        <v>445.36915987608046</v>
      </c>
      <c r="D95" s="14">
        <f t="shared" si="20"/>
        <v>21277.682808038488</v>
      </c>
      <c r="E95">
        <f t="shared" si="24"/>
        <v>7.8333333333333224</v>
      </c>
    </row>
    <row r="96" spans="1:5" x14ac:dyDescent="0.25">
      <c r="A96" s="13">
        <f t="shared" si="29"/>
        <v>188.88000000000008</v>
      </c>
      <c r="B96" s="12">
        <f t="shared" si="30"/>
        <v>2.3579476910000015</v>
      </c>
      <c r="C96" s="12">
        <f t="shared" si="31"/>
        <v>445.36915987608046</v>
      </c>
      <c r="D96" s="14">
        <f t="shared" si="20"/>
        <v>21723.051967914569</v>
      </c>
      <c r="E96">
        <f t="shared" si="24"/>
        <v>7.9166666666666554</v>
      </c>
    </row>
    <row r="97" spans="1:5" ht="15.75" thickBot="1" x14ac:dyDescent="0.3">
      <c r="A97" s="13">
        <f t="shared" si="29"/>
        <v>188.88000000000008</v>
      </c>
      <c r="B97" s="12">
        <f t="shared" si="30"/>
        <v>2.3579476910000015</v>
      </c>
      <c r="C97" s="12">
        <f t="shared" si="31"/>
        <v>445.36915987608046</v>
      </c>
      <c r="D97" s="16">
        <f t="shared" si="20"/>
        <v>22168.421127790651</v>
      </c>
      <c r="E97">
        <f t="shared" si="24"/>
        <v>7.9999999999999885</v>
      </c>
    </row>
    <row r="98" spans="1:5" x14ac:dyDescent="0.25">
      <c r="A98" s="3">
        <f>Planilha1!B11/12</f>
        <v>187.89625000000009</v>
      </c>
      <c r="B98" s="4">
        <f>Planilha1!C11</f>
        <v>2.5937424601000019</v>
      </c>
      <c r="C98" s="4">
        <f t="shared" ref="C98:C99" si="32">A98*B98</f>
        <v>487.35448171856524</v>
      </c>
      <c r="D98" s="15">
        <f t="shared" si="20"/>
        <v>22655.775609509215</v>
      </c>
      <c r="E98">
        <f t="shared" si="24"/>
        <v>8.0833333333333215</v>
      </c>
    </row>
    <row r="99" spans="1:5" x14ac:dyDescent="0.25">
      <c r="A99" s="13">
        <f>$A$98</f>
        <v>187.89625000000009</v>
      </c>
      <c r="B99" s="12">
        <f>$B$98</f>
        <v>2.5937424601000019</v>
      </c>
      <c r="C99" s="12">
        <f t="shared" si="32"/>
        <v>487.35448171856524</v>
      </c>
      <c r="D99" s="14">
        <f t="shared" si="20"/>
        <v>23143.13009122778</v>
      </c>
      <c r="E99">
        <f t="shared" si="24"/>
        <v>8.1666666666666554</v>
      </c>
    </row>
    <row r="100" spans="1:5" x14ac:dyDescent="0.25">
      <c r="A100" s="13">
        <f t="shared" ref="A100:A109" si="33">$A$98</f>
        <v>187.89625000000009</v>
      </c>
      <c r="B100" s="12">
        <f t="shared" ref="B100:B109" si="34">$B$98</f>
        <v>2.5937424601000019</v>
      </c>
      <c r="C100" s="12">
        <f t="shared" ref="C100:C109" si="35">A100*B100</f>
        <v>487.35448171856524</v>
      </c>
      <c r="D100" s="14">
        <f t="shared" si="20"/>
        <v>23630.484572946345</v>
      </c>
      <c r="E100">
        <f t="shared" si="24"/>
        <v>8.2499999999999893</v>
      </c>
    </row>
    <row r="101" spans="1:5" x14ac:dyDescent="0.25">
      <c r="A101" s="13">
        <f t="shared" si="33"/>
        <v>187.89625000000009</v>
      </c>
      <c r="B101" s="12">
        <f t="shared" si="34"/>
        <v>2.5937424601000019</v>
      </c>
      <c r="C101" s="12">
        <f t="shared" si="35"/>
        <v>487.35448171856524</v>
      </c>
      <c r="D101" s="14">
        <f t="shared" si="20"/>
        <v>24117.83905466491</v>
      </c>
      <c r="E101">
        <f t="shared" si="24"/>
        <v>8.3333333333333233</v>
      </c>
    </row>
    <row r="102" spans="1:5" x14ac:dyDescent="0.25">
      <c r="A102" s="13">
        <f t="shared" si="33"/>
        <v>187.89625000000009</v>
      </c>
      <c r="B102" s="12">
        <f t="shared" si="34"/>
        <v>2.5937424601000019</v>
      </c>
      <c r="C102" s="12">
        <f t="shared" si="35"/>
        <v>487.35448171856524</v>
      </c>
      <c r="D102" s="14">
        <f t="shared" si="20"/>
        <v>24605.193536383475</v>
      </c>
      <c r="E102">
        <f t="shared" si="24"/>
        <v>8.4166666666666572</v>
      </c>
    </row>
    <row r="103" spans="1:5" x14ac:dyDescent="0.25">
      <c r="A103" s="13">
        <f t="shared" si="33"/>
        <v>187.89625000000009</v>
      </c>
      <c r="B103" s="12">
        <f t="shared" si="34"/>
        <v>2.5937424601000019</v>
      </c>
      <c r="C103" s="12">
        <f t="shared" si="35"/>
        <v>487.35448171856524</v>
      </c>
      <c r="D103" s="14">
        <f t="shared" si="20"/>
        <v>25092.548018102039</v>
      </c>
      <c r="E103">
        <f t="shared" si="24"/>
        <v>8.4999999999999911</v>
      </c>
    </row>
    <row r="104" spans="1:5" x14ac:dyDescent="0.25">
      <c r="A104" s="13">
        <f t="shared" si="33"/>
        <v>187.89625000000009</v>
      </c>
      <c r="B104" s="12">
        <f t="shared" si="34"/>
        <v>2.5937424601000019</v>
      </c>
      <c r="C104" s="12">
        <f t="shared" si="35"/>
        <v>487.35448171856524</v>
      </c>
      <c r="D104" s="14">
        <f t="shared" si="20"/>
        <v>25579.902499820604</v>
      </c>
      <c r="E104">
        <f t="shared" si="24"/>
        <v>8.583333333333325</v>
      </c>
    </row>
    <row r="105" spans="1:5" x14ac:dyDescent="0.25">
      <c r="A105" s="13">
        <f t="shared" si="33"/>
        <v>187.89625000000009</v>
      </c>
      <c r="B105" s="12">
        <f t="shared" si="34"/>
        <v>2.5937424601000019</v>
      </c>
      <c r="C105" s="12">
        <f t="shared" si="35"/>
        <v>487.35448171856524</v>
      </c>
      <c r="D105" s="14">
        <f t="shared" si="20"/>
        <v>26067.256981539169</v>
      </c>
      <c r="E105">
        <f t="shared" si="24"/>
        <v>8.666666666666659</v>
      </c>
    </row>
    <row r="106" spans="1:5" x14ac:dyDescent="0.25">
      <c r="A106" s="13">
        <f t="shared" si="33"/>
        <v>187.89625000000009</v>
      </c>
      <c r="B106" s="12">
        <f t="shared" si="34"/>
        <v>2.5937424601000019</v>
      </c>
      <c r="C106" s="12">
        <f t="shared" si="35"/>
        <v>487.35448171856524</v>
      </c>
      <c r="D106" s="14">
        <f t="shared" si="20"/>
        <v>26554.611463257734</v>
      </c>
      <c r="E106">
        <f t="shared" si="24"/>
        <v>8.7499999999999929</v>
      </c>
    </row>
    <row r="107" spans="1:5" x14ac:dyDescent="0.25">
      <c r="A107" s="13">
        <f t="shared" si="33"/>
        <v>187.89625000000009</v>
      </c>
      <c r="B107" s="12">
        <f t="shared" si="34"/>
        <v>2.5937424601000019</v>
      </c>
      <c r="C107" s="12">
        <f t="shared" si="35"/>
        <v>487.35448171856524</v>
      </c>
      <c r="D107" s="14">
        <f t="shared" si="20"/>
        <v>27041.965944976298</v>
      </c>
      <c r="E107">
        <f t="shared" si="24"/>
        <v>8.8333333333333268</v>
      </c>
    </row>
    <row r="108" spans="1:5" x14ac:dyDescent="0.25">
      <c r="A108" s="13">
        <f t="shared" si="33"/>
        <v>187.89625000000009</v>
      </c>
      <c r="B108" s="12">
        <f t="shared" si="34"/>
        <v>2.5937424601000019</v>
      </c>
      <c r="C108" s="12">
        <f t="shared" si="35"/>
        <v>487.35448171856524</v>
      </c>
      <c r="D108" s="14">
        <f t="shared" si="20"/>
        <v>27529.320426694863</v>
      </c>
      <c r="E108">
        <f t="shared" si="24"/>
        <v>8.9166666666666607</v>
      </c>
    </row>
    <row r="109" spans="1:5" ht="15.75" thickBot="1" x14ac:dyDescent="0.3">
      <c r="A109" s="13">
        <f t="shared" si="33"/>
        <v>187.89625000000009</v>
      </c>
      <c r="B109" s="12">
        <f t="shared" si="34"/>
        <v>2.5937424601000019</v>
      </c>
      <c r="C109" s="12">
        <f t="shared" si="35"/>
        <v>487.35448171856524</v>
      </c>
      <c r="D109" s="16">
        <f t="shared" si="20"/>
        <v>28016.674908413428</v>
      </c>
      <c r="E109">
        <f t="shared" si="24"/>
        <v>8.9999999999999947</v>
      </c>
    </row>
    <row r="110" spans="1:5" x14ac:dyDescent="0.25">
      <c r="A110" s="3">
        <f>Planilha1!B12/12</f>
        <v>186.91250000000011</v>
      </c>
      <c r="B110" s="4">
        <f>Planilha1!C12</f>
        <v>2.8531167061100025</v>
      </c>
      <c r="C110" s="4">
        <f t="shared" ref="C110:C111" si="36">A110*B110</f>
        <v>533.28317633078609</v>
      </c>
      <c r="D110" s="15">
        <f t="shared" si="20"/>
        <v>28549.958084744216</v>
      </c>
      <c r="E110">
        <f t="shared" si="24"/>
        <v>9.0833333333333286</v>
      </c>
    </row>
    <row r="111" spans="1:5" x14ac:dyDescent="0.25">
      <c r="A111" s="13">
        <f>$A$110</f>
        <v>186.91250000000011</v>
      </c>
      <c r="B111" s="12">
        <f>$B$110</f>
        <v>2.8531167061100025</v>
      </c>
      <c r="C111" s="12">
        <f t="shared" si="36"/>
        <v>533.28317633078609</v>
      </c>
      <c r="D111" s="14">
        <f t="shared" si="20"/>
        <v>29083.241261075003</v>
      </c>
      <c r="E111">
        <f t="shared" si="24"/>
        <v>9.1666666666666625</v>
      </c>
    </row>
    <row r="112" spans="1:5" x14ac:dyDescent="0.25">
      <c r="A112" s="13">
        <f t="shared" ref="A112:A121" si="37">$A$110</f>
        <v>186.91250000000011</v>
      </c>
      <c r="B112" s="12">
        <f t="shared" ref="B112:B121" si="38">$B$110</f>
        <v>2.8531167061100025</v>
      </c>
      <c r="C112" s="12">
        <f t="shared" ref="C112:C121" si="39">A112*B112</f>
        <v>533.28317633078609</v>
      </c>
      <c r="D112" s="14">
        <f t="shared" si="20"/>
        <v>29616.524437405791</v>
      </c>
      <c r="E112">
        <f t="shared" si="24"/>
        <v>9.2499999999999964</v>
      </c>
    </row>
    <row r="113" spans="1:5" x14ac:dyDescent="0.25">
      <c r="A113" s="13">
        <f t="shared" si="37"/>
        <v>186.91250000000011</v>
      </c>
      <c r="B113" s="12">
        <f t="shared" si="38"/>
        <v>2.8531167061100025</v>
      </c>
      <c r="C113" s="12">
        <f t="shared" si="39"/>
        <v>533.28317633078609</v>
      </c>
      <c r="D113" s="14">
        <f t="shared" si="20"/>
        <v>30149.807613736579</v>
      </c>
      <c r="E113">
        <f t="shared" si="24"/>
        <v>9.3333333333333304</v>
      </c>
    </row>
    <row r="114" spans="1:5" x14ac:dyDescent="0.25">
      <c r="A114" s="13">
        <f t="shared" si="37"/>
        <v>186.91250000000011</v>
      </c>
      <c r="B114" s="12">
        <f t="shared" si="38"/>
        <v>2.8531167061100025</v>
      </c>
      <c r="C114" s="12">
        <f t="shared" si="39"/>
        <v>533.28317633078609</v>
      </c>
      <c r="D114" s="14">
        <f t="shared" si="20"/>
        <v>30683.090790067366</v>
      </c>
      <c r="E114">
        <f t="shared" si="24"/>
        <v>9.4166666666666643</v>
      </c>
    </row>
    <row r="115" spans="1:5" x14ac:dyDescent="0.25">
      <c r="A115" s="13">
        <f t="shared" si="37"/>
        <v>186.91250000000011</v>
      </c>
      <c r="B115" s="12">
        <f t="shared" si="38"/>
        <v>2.8531167061100025</v>
      </c>
      <c r="C115" s="12">
        <f t="shared" si="39"/>
        <v>533.28317633078609</v>
      </c>
      <c r="D115" s="14">
        <f t="shared" si="20"/>
        <v>31216.373966398154</v>
      </c>
      <c r="E115">
        <f t="shared" si="24"/>
        <v>9.4999999999999982</v>
      </c>
    </row>
    <row r="116" spans="1:5" x14ac:dyDescent="0.25">
      <c r="A116" s="13">
        <f t="shared" si="37"/>
        <v>186.91250000000011</v>
      </c>
      <c r="B116" s="12">
        <f t="shared" si="38"/>
        <v>2.8531167061100025</v>
      </c>
      <c r="C116" s="12">
        <f t="shared" si="39"/>
        <v>533.28317633078609</v>
      </c>
      <c r="D116" s="14">
        <f t="shared" ref="D116:D121" si="40">D115+C116</f>
        <v>31749.657142728942</v>
      </c>
      <c r="E116">
        <f t="shared" si="24"/>
        <v>9.5833333333333321</v>
      </c>
    </row>
    <row r="117" spans="1:5" x14ac:dyDescent="0.25">
      <c r="A117" s="13">
        <f t="shared" si="37"/>
        <v>186.91250000000011</v>
      </c>
      <c r="B117" s="12">
        <f t="shared" si="38"/>
        <v>2.8531167061100025</v>
      </c>
      <c r="C117" s="12">
        <f t="shared" si="39"/>
        <v>533.28317633078609</v>
      </c>
      <c r="D117" s="14">
        <f t="shared" si="40"/>
        <v>32282.94031905973</v>
      </c>
      <c r="E117">
        <f t="shared" si="24"/>
        <v>9.6666666666666661</v>
      </c>
    </row>
    <row r="118" spans="1:5" x14ac:dyDescent="0.25">
      <c r="A118" s="13">
        <f t="shared" si="37"/>
        <v>186.91250000000011</v>
      </c>
      <c r="B118" s="12">
        <f t="shared" si="38"/>
        <v>2.8531167061100025</v>
      </c>
      <c r="C118" s="12">
        <f t="shared" si="39"/>
        <v>533.28317633078609</v>
      </c>
      <c r="D118" s="14">
        <f t="shared" si="40"/>
        <v>32816.223495390514</v>
      </c>
      <c r="E118">
        <f t="shared" si="24"/>
        <v>9.75</v>
      </c>
    </row>
    <row r="119" spans="1:5" x14ac:dyDescent="0.25">
      <c r="A119" s="13">
        <f t="shared" si="37"/>
        <v>186.91250000000011</v>
      </c>
      <c r="B119" s="12">
        <f t="shared" si="38"/>
        <v>2.8531167061100025</v>
      </c>
      <c r="C119" s="12">
        <f t="shared" si="39"/>
        <v>533.28317633078609</v>
      </c>
      <c r="D119" s="14">
        <f t="shared" si="40"/>
        <v>33349.506671721298</v>
      </c>
      <c r="E119">
        <f t="shared" si="24"/>
        <v>9.8333333333333339</v>
      </c>
    </row>
    <row r="120" spans="1:5" x14ac:dyDescent="0.25">
      <c r="A120" s="13">
        <f t="shared" si="37"/>
        <v>186.91250000000011</v>
      </c>
      <c r="B120" s="12">
        <f t="shared" si="38"/>
        <v>2.8531167061100025</v>
      </c>
      <c r="C120" s="12">
        <f t="shared" si="39"/>
        <v>533.28317633078609</v>
      </c>
      <c r="D120" s="14">
        <f t="shared" si="40"/>
        <v>33882.789848052082</v>
      </c>
      <c r="E120">
        <f t="shared" si="24"/>
        <v>9.9166666666666679</v>
      </c>
    </row>
    <row r="121" spans="1:5" ht="15.75" thickBot="1" x14ac:dyDescent="0.3">
      <c r="A121" s="13">
        <f t="shared" si="37"/>
        <v>186.91250000000011</v>
      </c>
      <c r="B121" s="12">
        <f t="shared" si="38"/>
        <v>2.8531167061100025</v>
      </c>
      <c r="C121" s="12">
        <f t="shared" si="39"/>
        <v>533.28317633078609</v>
      </c>
      <c r="D121" s="16">
        <f t="shared" si="40"/>
        <v>34416.073024382866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2022-08-25T20:45:30Z</dcterms:modified>
</cp:coreProperties>
</file>