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0C4AAA99-A41B-4430-B1D4-4AEC767E72C3}" xr6:coauthVersionLast="45" xr6:coauthVersionMax="45" xr10:uidLastSave="{00000000-0000-0000-0000-000000000000}"/>
  <bookViews>
    <workbookView xWindow="870" yWindow="1170" windowWidth="27930" windowHeight="14760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A7" i="2"/>
  <c r="C7" i="2" s="1"/>
  <c r="A3" i="2"/>
  <c r="A13" i="2"/>
  <c r="B10" i="2"/>
  <c r="A9" i="2"/>
  <c r="B6" i="2"/>
  <c r="C6" i="2" s="1"/>
  <c r="A5" i="2"/>
  <c r="A4" i="2"/>
  <c r="A12" i="2"/>
  <c r="A8" i="2"/>
  <c r="C2" i="2"/>
  <c r="D2" i="2" s="1"/>
  <c r="A10" i="2"/>
  <c r="E29" i="1"/>
  <c r="B5" i="1"/>
  <c r="C4" i="1"/>
  <c r="B4" i="1"/>
  <c r="C4" i="2" l="1"/>
  <c r="C3" i="2"/>
  <c r="D3" i="2" s="1"/>
  <c r="D4" i="2" s="1"/>
  <c r="C11" i="2"/>
  <c r="C10" i="2"/>
  <c r="C13" i="2"/>
  <c r="A26" i="2"/>
  <c r="A29" i="2" s="1"/>
  <c r="D4" i="1"/>
  <c r="C8" i="2"/>
  <c r="C9" i="2"/>
  <c r="C12" i="2"/>
  <c r="C5" i="2"/>
  <c r="C5" i="1"/>
  <c r="D5" i="1" s="1"/>
  <c r="B14" i="2"/>
  <c r="A28" i="2"/>
  <c r="E34" i="1"/>
  <c r="B6" i="1" s="1"/>
  <c r="A14" i="2"/>
  <c r="A36" i="2"/>
  <c r="A31" i="2" l="1"/>
  <c r="A37" i="2"/>
  <c r="A30" i="2"/>
  <c r="A33" i="2"/>
  <c r="A34" i="2"/>
  <c r="A35" i="2"/>
  <c r="A32" i="2"/>
  <c r="A27" i="2"/>
  <c r="B7" i="1"/>
  <c r="B8" i="1" s="1"/>
  <c r="D5" i="2"/>
  <c r="D6" i="2" s="1"/>
  <c r="D7" i="2" s="1"/>
  <c r="D8" i="2" s="1"/>
  <c r="D9" i="2" s="1"/>
  <c r="D10" i="2" s="1"/>
  <c r="D11" i="2" s="1"/>
  <c r="D12" i="2" s="1"/>
  <c r="D13" i="2" s="1"/>
  <c r="B18" i="2"/>
  <c r="B20" i="2"/>
  <c r="B23" i="2"/>
  <c r="B25" i="2"/>
  <c r="B19" i="2"/>
  <c r="B22" i="2"/>
  <c r="B24" i="2"/>
  <c r="B17" i="2"/>
  <c r="B15" i="2"/>
  <c r="B16" i="2"/>
  <c r="B21" i="2"/>
  <c r="C6" i="1"/>
  <c r="D6" i="1" s="1"/>
  <c r="B26" i="2"/>
  <c r="A18" i="2"/>
  <c r="C18" i="2" s="1"/>
  <c r="A19" i="2"/>
  <c r="A23" i="2"/>
  <c r="C23" i="2" s="1"/>
  <c r="A20" i="2"/>
  <c r="A24" i="2"/>
  <c r="A21" i="2"/>
  <c r="A25" i="2"/>
  <c r="A17" i="2"/>
  <c r="C17" i="2" s="1"/>
  <c r="A16" i="2"/>
  <c r="C14" i="2"/>
  <c r="A15" i="2"/>
  <c r="A22" i="2"/>
  <c r="A38" i="2"/>
  <c r="C19" i="2" l="1"/>
  <c r="C21" i="2"/>
  <c r="A62" i="2"/>
  <c r="C24" i="2"/>
  <c r="A50" i="2"/>
  <c r="D14" i="2"/>
  <c r="D15" i="2" s="1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A65" i="2"/>
  <c r="A68" i="2"/>
  <c r="A71" i="2"/>
  <c r="A73" i="2"/>
  <c r="A63" i="2"/>
  <c r="A64" i="2"/>
  <c r="A67" i="2"/>
  <c r="A69" i="2"/>
  <c r="A72" i="2"/>
  <c r="A66" i="2"/>
  <c r="A70" i="2"/>
  <c r="B9" i="1"/>
  <c r="A51" i="2" l="1"/>
  <c r="A54" i="2"/>
  <c r="A61" i="2"/>
  <c r="A55" i="2"/>
  <c r="A60" i="2"/>
  <c r="A58" i="2"/>
  <c r="A53" i="2"/>
  <c r="A52" i="2"/>
  <c r="A57" i="2"/>
  <c r="A59" i="2"/>
  <c r="A56" i="2"/>
  <c r="A74" i="2"/>
  <c r="A84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C8" i="1"/>
  <c r="D8" i="1" s="1"/>
  <c r="B50" i="2"/>
  <c r="B40" i="2"/>
  <c r="C40" i="2" s="1"/>
  <c r="B46" i="2"/>
  <c r="C46" i="2" s="1"/>
  <c r="B48" i="2"/>
  <c r="C48" i="2" s="1"/>
  <c r="B41" i="2"/>
  <c r="C41" i="2" s="1"/>
  <c r="B49" i="2"/>
  <c r="C49" i="2" s="1"/>
  <c r="B43" i="2"/>
  <c r="C43" i="2" s="1"/>
  <c r="B39" i="2"/>
  <c r="C39" i="2" s="1"/>
  <c r="B44" i="2"/>
  <c r="C44" i="2" s="1"/>
  <c r="B42" i="2"/>
  <c r="C42" i="2" s="1"/>
  <c r="B45" i="2"/>
  <c r="C45" i="2" s="1"/>
  <c r="B47" i="2"/>
  <c r="C47" i="2" s="1"/>
  <c r="B10" i="1"/>
  <c r="A80" i="2" l="1"/>
  <c r="A81" i="2"/>
  <c r="A82" i="2"/>
  <c r="A78" i="2"/>
  <c r="A79" i="2"/>
  <c r="A76" i="2"/>
  <c r="A83" i="2"/>
  <c r="A86" i="2"/>
  <c r="A87" i="2" s="1"/>
  <c r="A77" i="2"/>
  <c r="A75" i="2"/>
  <c r="A85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A91" i="2"/>
  <c r="A95" i="2"/>
  <c r="A89" i="2"/>
  <c r="A94" i="2"/>
  <c r="A88" i="2"/>
  <c r="A90" i="2"/>
  <c r="A93" i="2"/>
  <c r="A96" i="2"/>
  <c r="B11" i="1"/>
  <c r="A97" i="2" l="1"/>
  <c r="A92" i="2"/>
  <c r="A98" i="2"/>
  <c r="A104" i="2" s="1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A103" i="2"/>
  <c r="A106" i="2"/>
  <c r="A109" i="2"/>
  <c r="A107" i="2"/>
  <c r="B12" i="1"/>
  <c r="A105" i="2" l="1"/>
  <c r="A101" i="2"/>
  <c r="A102" i="2"/>
  <c r="A99" i="2"/>
  <c r="A100" i="2"/>
  <c r="A108" i="2"/>
  <c r="A110" i="2"/>
  <c r="A115" i="2" s="1"/>
  <c r="D62" i="2"/>
  <c r="D63" i="2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2" i="2"/>
  <c r="A119" i="2"/>
  <c r="B13" i="1"/>
  <c r="A113" i="2" l="1"/>
  <c r="A118" i="2"/>
  <c r="A111" i="2"/>
  <c r="A117" i="2"/>
  <c r="A116" i="2"/>
  <c r="A114" i="2"/>
  <c r="A120" i="2"/>
  <c r="A121" i="2"/>
  <c r="D74" i="2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<sst xmlns="http://schemas.openxmlformats.org/spreadsheetml/2006/main" count="39" uniqueCount="39">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</sst>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-41000</c:v>
                </c:pt>
                <c:pt idx="1">
                  <c:v>-26336.545973455999</c:v>
                </c:pt>
                <c:pt idx="2">
                  <c:v>-10368.044538549582</c:v>
                </c:pt>
                <c:pt idx="3">
                  <c:v>7108.5931429868888</c:v>
                </c:pt>
                <c:pt idx="4">
                  <c:v>26235.309306130359</c:v>
                </c:pt>
                <c:pt idx="5">
                  <c:v>47167.35327038687</c:v>
                </c:pt>
                <c:pt idx="6">
                  <c:v>70074.52343434759</c:v>
                </c:pt>
                <c:pt idx="7">
                  <c:v>95142.524598310789</c:v>
                </c:pt>
                <c:pt idx="8">
                  <c:v>122574.45126063736</c:v>
                </c:pt>
                <c:pt idx="9">
                  <c:v>152592.40850936034</c:v>
                </c:pt>
                <c:pt idx="10">
                  <c:v>185439.28319513577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14829</c:v>
                      </c:pt>
                      <c:pt idx="2" formatCode="General">
                        <c:v>14680.71</c:v>
                      </c:pt>
                      <c:pt idx="3" formatCode="General">
                        <c:v>14606.565000000001</c:v>
                      </c:pt>
                      <c:pt idx="4" formatCode="General">
                        <c:v>14532.420000000002</c:v>
                      </c:pt>
                      <c:pt idx="5" formatCode="General">
                        <c:v>14458.275000000003</c:v>
                      </c:pt>
                      <c:pt idx="6" formatCode="General">
                        <c:v>14384.130000000005</c:v>
                      </c:pt>
                      <c:pt idx="7" formatCode="General">
                        <c:v>14309.985000000006</c:v>
                      </c:pt>
                      <c:pt idx="8" formatCode="General">
                        <c:v>14235.840000000007</c:v>
                      </c:pt>
                      <c:pt idx="9" formatCode="General">
                        <c:v>14161.695000000009</c:v>
                      </c:pt>
                      <c:pt idx="10" formatCode="General">
                        <c:v>14087.55000000001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0.98883633599999998</c:v>
                      </c:pt>
                      <c:pt idx="2">
                        <c:v>1.0877199696000002</c:v>
                      </c:pt>
                      <c:pt idx="3">
                        <c:v>1.1964919665600002</c:v>
                      </c:pt>
                      <c:pt idx="4">
                        <c:v>1.3161411632160003</c:v>
                      </c:pt>
                      <c:pt idx="5">
                        <c:v>1.4477552795376005</c:v>
                      </c:pt>
                      <c:pt idx="6">
                        <c:v>1.5925308074913607</c:v>
                      </c:pt>
                      <c:pt idx="7">
                        <c:v>1.7517838882404968</c:v>
                      </c:pt>
                      <c:pt idx="8">
                        <c:v>1.9269622770645467</c:v>
                      </c:pt>
                      <c:pt idx="9">
                        <c:v>2.1196585047710017</c:v>
                      </c:pt>
                      <c:pt idx="10">
                        <c:v>2.3316243552481022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14663.454026543999</c:v>
                      </c:pt>
                      <c:pt idx="2">
                        <c:v>15968.501434906417</c:v>
                      </c:pt>
                      <c:pt idx="3">
                        <c:v>17476.637681536471</c:v>
                      </c:pt>
                      <c:pt idx="4">
                        <c:v>19126.716163143468</c:v>
                      </c:pt>
                      <c:pt idx="5">
                        <c:v>20932.043964256507</c:v>
                      </c:pt>
                      <c:pt idx="6">
                        <c:v>22907.170163960713</c:v>
                      </c:pt>
                      <c:pt idx="7">
                        <c:v>25068.001163963196</c:v>
                      </c:pt>
                      <c:pt idx="8">
                        <c:v>27431.926662326572</c:v>
                      </c:pt>
                      <c:pt idx="9">
                        <c:v>30017.957248722989</c:v>
                      </c:pt>
                      <c:pt idx="10">
                        <c:v>32846.874685775423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workbookViewId="0">
      <selection activeCell="C4" sqref="C4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-41000</v>
      </c>
      <c r="F2">
        <v>0</v>
      </c>
      <c r="G2" s="2"/>
      <c r="H2" s="2"/>
    </row>
    <row r="3" spans="1:8" x14ac:dyDescent="0.25">
      <c r="A3" t="s">
        <v>6</v>
      </c>
      <c r="B3" s="18">
        <v>14829</v>
      </c>
      <c r="C3" s="1">
        <v>0.98883633599999998</v>
      </c>
      <c r="D3">
        <f>Tabela13[[#This Row],[Geraçao Anual]]*Tabela13[[#This Row],[Custo kWh]]</f>
        <v>14663.454026543999</v>
      </c>
      <c r="E3">
        <f>H35</f>
        <v>-26336.545973455999</v>
      </c>
      <c r="F3" s="1">
        <v>0.1</v>
      </c>
    </row>
    <row r="4" spans="1:8" x14ac:dyDescent="0.25">
      <c r="A4" t="s">
        <v>7</v>
      </c>
      <c r="B4">
        <f>B3*0.99</f>
        <v>14680.71</v>
      </c>
      <c r="C4">
        <f>C3*1.1</f>
        <v>1.0877199696000002</v>
      </c>
      <c r="D4">
        <f>Tabela13[[#This Row],[Geraçao Anual]]*Tabela13[[#This Row],[Custo kWh]]</f>
        <v>15968.501434906417</v>
      </c>
      <c r="E4">
        <f t="shared" ref="E4:E29" si="0">H36</f>
        <v>-10368.044538549582</v>
      </c>
      <c r="F4">
        <f>F3+$F$3</f>
        <v>0.2</v>
      </c>
    </row>
    <row r="5" spans="1:8" x14ac:dyDescent="0.25">
      <c r="A5" t="s">
        <v>8</v>
      </c>
      <c r="B5">
        <f>B3*0.985</f>
        <v>14606.565000000001</v>
      </c>
      <c r="C5">
        <f t="shared" ref="C5:C28" si="1">C4*1.1</f>
        <v>1.1964919665600002</v>
      </c>
      <c r="D5">
        <f>Tabela13[[#This Row],[Geraçao Anual]]*Tabela13[[#This Row],[Custo kWh]]</f>
        <v>17476.637681536471</v>
      </c>
      <c r="E5">
        <f t="shared" si="0"/>
        <v>7108.5931429868888</v>
      </c>
      <c r="F5">
        <f t="shared" ref="F5:F28" si="2">F4+$F$3</f>
        <v>0.30000000000000004</v>
      </c>
    </row>
    <row r="6" spans="1:8" x14ac:dyDescent="0.25">
      <c r="A6" t="s">
        <v>9</v>
      </c>
      <c r="B6">
        <f>B5-$E$34</f>
        <v>14532.420000000002</v>
      </c>
      <c r="C6">
        <f t="shared" si="1"/>
        <v>1.3161411632160003</v>
      </c>
      <c r="D6">
        <f>Tabela13[[#This Row],[Geraçao Anual]]*Tabela13[[#This Row],[Custo kWh]]</f>
        <v>19126.716163143468</v>
      </c>
      <c r="E6">
        <f t="shared" si="0"/>
        <v>26235.309306130359</v>
      </c>
      <c r="F6">
        <f t="shared" si="2"/>
        <v>0.4</v>
      </c>
    </row>
    <row r="7" spans="1:8" x14ac:dyDescent="0.25">
      <c r="A7" t="s">
        <v>10</v>
      </c>
      <c r="B7">
        <f t="shared" ref="B7:B28" si="3">B6-$E$34</f>
        <v>14458.275000000003</v>
      </c>
      <c r="C7">
        <f t="shared" si="1"/>
        <v>1.4477552795376005</v>
      </c>
      <c r="D7">
        <f>Tabela13[[#This Row],[Geraçao Anual]]*Tabela13[[#This Row],[Custo kWh]]</f>
        <v>20932.043964256507</v>
      </c>
      <c r="E7">
        <f t="shared" si="0"/>
        <v>47167.35327038687</v>
      </c>
      <c r="F7">
        <f t="shared" si="2"/>
        <v>0.5</v>
      </c>
    </row>
    <row r="8" spans="1:8" x14ac:dyDescent="0.25">
      <c r="A8" t="s">
        <v>11</v>
      </c>
      <c r="B8">
        <f t="shared" si="3"/>
        <v>14384.130000000005</v>
      </c>
      <c r="C8">
        <f t="shared" si="1"/>
        <v>1.5925308074913607</v>
      </c>
      <c r="D8">
        <f>Tabela13[[#This Row],[Geraçao Anual]]*Tabela13[[#This Row],[Custo kWh]]</f>
        <v>22907.170163960713</v>
      </c>
      <c r="E8">
        <f t="shared" si="0"/>
        <v>70074.52343434759</v>
      </c>
      <c r="F8">
        <f t="shared" si="2"/>
        <v>0.6</v>
      </c>
    </row>
    <row r="9" spans="1:8" x14ac:dyDescent="0.25">
      <c r="A9" t="s">
        <v>12</v>
      </c>
      <c r="B9">
        <f t="shared" si="3"/>
        <v>14309.985000000006</v>
      </c>
      <c r="C9">
        <f t="shared" si="1"/>
        <v>1.7517838882404968</v>
      </c>
      <c r="D9">
        <f>Tabela13[[#This Row],[Geraçao Anual]]*Tabela13[[#This Row],[Custo kWh]]</f>
        <v>25068.001163963196</v>
      </c>
      <c r="E9">
        <f t="shared" si="0"/>
        <v>95142.524598310789</v>
      </c>
      <c r="F9">
        <f t="shared" si="2"/>
        <v>0.7</v>
      </c>
    </row>
    <row r="10" spans="1:8" x14ac:dyDescent="0.25">
      <c r="A10" t="s">
        <v>13</v>
      </c>
      <c r="B10">
        <f t="shared" si="3"/>
        <v>14235.840000000007</v>
      </c>
      <c r="C10">
        <f t="shared" si="1"/>
        <v>1.9269622770645467</v>
      </c>
      <c r="D10">
        <f>Tabela13[[#This Row],[Geraçao Anual]]*Tabela13[[#This Row],[Custo kWh]]</f>
        <v>27431.926662326572</v>
      </c>
      <c r="E10">
        <f t="shared" si="0"/>
        <v>122574.45126063736</v>
      </c>
      <c r="F10">
        <f t="shared" si="2"/>
        <v>0.79999999999999993</v>
      </c>
    </row>
    <row r="11" spans="1:8" x14ac:dyDescent="0.25">
      <c r="A11" t="s">
        <v>14</v>
      </c>
      <c r="B11">
        <f t="shared" si="3"/>
        <v>14161.695000000009</v>
      </c>
      <c r="C11">
        <f t="shared" si="1"/>
        <v>2.1196585047710017</v>
      </c>
      <c r="D11">
        <f>Tabela13[[#This Row],[Geraçao Anual]]*Tabela13[[#This Row],[Custo kWh]]</f>
        <v>30017.957248722989</v>
      </c>
      <c r="E11">
        <f t="shared" si="0"/>
        <v>152592.40850936034</v>
      </c>
      <c r="F11">
        <f t="shared" si="2"/>
        <v>0.89999999999999991</v>
      </c>
    </row>
    <row r="12" spans="1:8" x14ac:dyDescent="0.25">
      <c r="A12" t="s">
        <v>15</v>
      </c>
      <c r="B12">
        <f t="shared" si="3"/>
        <v>14087.55000000001</v>
      </c>
      <c r="C12">
        <f t="shared" si="1"/>
        <v>2.3316243552481022</v>
      </c>
      <c r="D12">
        <f>Tabela13[[#This Row],[Geraçao Anual]]*Tabela13[[#This Row],[Custo kWh]]</f>
        <v>32846.874685775423</v>
      </c>
      <c r="E12">
        <f t="shared" si="0"/>
        <v>185439.28319513577</v>
      </c>
      <c r="F12">
        <f t="shared" si="2"/>
        <v>0.99999999999999989</v>
      </c>
    </row>
    <row r="13" spans="1:8" x14ac:dyDescent="0.25">
      <c r="A13" t="s">
        <v>16</v>
      </c>
      <c r="B13">
        <f t="shared" si="3"/>
        <v>14013.405000000012</v>
      </c>
      <c r="C13">
        <f t="shared" si="1"/>
        <v>2.5647867907729127</v>
      </c>
      <c r="D13">
        <f>Tabela13[[#This Row],[Geraçao Anual]]*Tabela13[[#This Row],[Custo kWh]]</f>
        <v>35941.396037751118</v>
      </c>
      <c r="E13">
        <f t="shared" si="0"/>
        <v>221380.67923288688</v>
      </c>
      <c r="F13">
        <f t="shared" si="2"/>
        <v>1.0999999999999999</v>
      </c>
    </row>
    <row r="14" spans="1:8" x14ac:dyDescent="0.25">
      <c r="A14" t="s">
        <v>17</v>
      </c>
      <c r="B14">
        <f t="shared" si="3"/>
        <v>13939.260000000013</v>
      </c>
      <c r="C14">
        <f t="shared" si="1"/>
        <v>2.8212654698502044</v>
      </c>
      <c r="D14">
        <f>Tabela13[[#This Row],[Geraçao Anual]]*Tabela13[[#This Row],[Custo kWh]]</f>
        <v>39326.3529132642</v>
      </c>
      <c r="E14">
        <f t="shared" si="0"/>
        <v>260707.03214615106</v>
      </c>
      <c r="F14">
        <f t="shared" si="2"/>
        <v>1.2</v>
      </c>
    </row>
    <row r="15" spans="1:8" x14ac:dyDescent="0.25">
      <c r="A15" t="s">
        <v>18</v>
      </c>
      <c r="B15">
        <f t="shared" si="3"/>
        <v>13865.115000000014</v>
      </c>
      <c r="C15">
        <f t="shared" si="1"/>
        <v>3.1033920168352251</v>
      </c>
      <c r="D15">
        <f>Tabela13[[#This Row],[Geraçao Anual]]*Tabela13[[#This Row],[Custo kWh]]</f>
        <v>43028.887203502374</v>
      </c>
      <c r="E15">
        <f t="shared" si="0"/>
        <v>303735.91934965341</v>
      </c>
      <c r="F15">
        <f t="shared" si="2"/>
        <v>1.3</v>
      </c>
    </row>
    <row r="16" spans="1:8" x14ac:dyDescent="0.25">
      <c r="A16" t="s">
        <v>19</v>
      </c>
      <c r="B16">
        <f t="shared" si="3"/>
        <v>13790.970000000016</v>
      </c>
      <c r="C16">
        <f t="shared" si="1"/>
        <v>3.4137312185187478</v>
      </c>
      <c r="D16">
        <f>Tabela13[[#This Row],[Geraçao Anual]]*Tabela13[[#This Row],[Custo kWh]]</f>
        <v>47078.664822655548</v>
      </c>
      <c r="E16">
        <f t="shared" si="0"/>
        <v>350814.58417230897</v>
      </c>
      <c r="F16">
        <f t="shared" si="2"/>
        <v>1.4000000000000001</v>
      </c>
    </row>
    <row r="17" spans="1:10" x14ac:dyDescent="0.25">
      <c r="A17" t="s">
        <v>20</v>
      </c>
      <c r="B17">
        <f t="shared" si="3"/>
        <v>13716.825000000017</v>
      </c>
      <c r="C17">
        <f t="shared" si="1"/>
        <v>3.755104340370623</v>
      </c>
      <c r="D17">
        <f>Tabela13[[#This Row],[Geraçao Anual]]*Tabela13[[#This Row],[Custo kWh]]</f>
        <v>51508.109093604333</v>
      </c>
      <c r="E17">
        <f t="shared" si="0"/>
        <v>402322.69326591329</v>
      </c>
      <c r="F17">
        <f t="shared" si="2"/>
        <v>1.5000000000000002</v>
      </c>
    </row>
    <row r="18" spans="1:10" x14ac:dyDescent="0.25">
      <c r="A18" t="s">
        <v>21</v>
      </c>
      <c r="B18">
        <f t="shared" si="3"/>
        <v>13642.680000000018</v>
      </c>
      <c r="C18">
        <f t="shared" si="1"/>
        <v>4.130614774407686</v>
      </c>
      <c r="D18">
        <f>Tabela13[[#This Row],[Geraçao Anual]]*Tabela13[[#This Row],[Custo kWh]]</f>
        <v>56352.655570516326</v>
      </c>
      <c r="E18">
        <f t="shared" si="0"/>
        <v>458675.34883642959</v>
      </c>
      <c r="F18">
        <f t="shared" si="2"/>
        <v>1.6000000000000003</v>
      </c>
    </row>
    <row r="19" spans="1:10" x14ac:dyDescent="0.25">
      <c r="A19" t="s">
        <v>22</v>
      </c>
      <c r="B19">
        <f t="shared" si="3"/>
        <v>13568.53500000002</v>
      </c>
      <c r="C19">
        <f t="shared" si="1"/>
        <v>4.5436762518484546</v>
      </c>
      <c r="D19">
        <f>Tabela13[[#This Row],[Geraçao Anual]]*Tabela13[[#This Row],[Custo kWh]]</f>
        <v>61651.030251874661</v>
      </c>
      <c r="E19">
        <f t="shared" si="0"/>
        <v>520326.37908830424</v>
      </c>
      <c r="F19">
        <f t="shared" si="2"/>
        <v>1.7000000000000004</v>
      </c>
    </row>
    <row r="20" spans="1:10" x14ac:dyDescent="0.25">
      <c r="A20" t="s">
        <v>23</v>
      </c>
      <c r="B20">
        <f t="shared" si="3"/>
        <v>13494.390000000021</v>
      </c>
      <c r="C20">
        <f t="shared" si="1"/>
        <v>4.9980438770333002</v>
      </c>
      <c r="D20">
        <f>Tabela13[[#This Row],[Geraçao Anual]]*Tabela13[[#This Row],[Custo kWh]]</f>
        <v>67445.553313799508</v>
      </c>
      <c r="E20">
        <f t="shared" si="0"/>
        <v>587771.93240210379</v>
      </c>
      <c r="F20">
        <f t="shared" si="2"/>
        <v>1.8000000000000005</v>
      </c>
    </row>
    <row r="21" spans="1:10" x14ac:dyDescent="0.25">
      <c r="A21" t="s">
        <v>24</v>
      </c>
      <c r="B21">
        <f t="shared" si="3"/>
        <v>13420.245000000023</v>
      </c>
      <c r="C21">
        <f t="shared" si="1"/>
        <v>5.4978482647366302</v>
      </c>
      <c r="D21">
        <f>Tabela13[[#This Row],[Geraçao Anual]]*Tabela13[[#This Row],[Custo kWh]]</f>
        <v>73782.470685590568</v>
      </c>
      <c r="E21">
        <f t="shared" si="0"/>
        <v>661554.40308769431</v>
      </c>
      <c r="F21">
        <f t="shared" si="2"/>
        <v>1.9000000000000006</v>
      </c>
    </row>
    <row r="22" spans="1:10" x14ac:dyDescent="0.25">
      <c r="A22" t="s">
        <v>25</v>
      </c>
      <c r="B22">
        <f t="shared" si="3"/>
        <v>13346.100000000024</v>
      </c>
      <c r="C22">
        <f t="shared" si="1"/>
        <v>6.0476330912102938</v>
      </c>
      <c r="D22">
        <f>Tabela13[[#This Row],[Geraçao Anual]]*Tabela13[[#This Row],[Custo kWh]]</f>
        <v>80712.315998601844</v>
      </c>
      <c r="E22">
        <f t="shared" si="0"/>
        <v>742266.71908629616</v>
      </c>
      <c r="F22">
        <f t="shared" si="2"/>
        <v>2.0000000000000004</v>
      </c>
    </row>
    <row r="23" spans="1:10" x14ac:dyDescent="0.25">
      <c r="A23" t="s">
        <v>26</v>
      </c>
      <c r="B23">
        <f t="shared" si="3"/>
        <v>13271.955000000025</v>
      </c>
      <c r="C23">
        <f t="shared" si="1"/>
        <v>6.6523964003313241</v>
      </c>
      <c r="D23">
        <f>Tabela13[[#This Row],[Geraçao Anual]]*Tabela13[[#This Row],[Custo kWh]]</f>
        <v>88290.305667359484</v>
      </c>
      <c r="E23">
        <f t="shared" si="0"/>
        <v>830557.02475365566</v>
      </c>
      <c r="F23">
        <f t="shared" si="2"/>
        <v>2.1000000000000005</v>
      </c>
    </row>
    <row r="24" spans="1:10" x14ac:dyDescent="0.25">
      <c r="A24" t="s">
        <v>27</v>
      </c>
      <c r="B24">
        <f t="shared" si="3"/>
        <v>13197.810000000027</v>
      </c>
      <c r="C24">
        <f t="shared" si="1"/>
        <v>7.3176360403644569</v>
      </c>
      <c r="D24">
        <f>Tabela13[[#This Row],[Geraçao Anual]]*Tabela13[[#This Row],[Custo kWh]]</f>
        <v>96576.770109882622</v>
      </c>
      <c r="E24">
        <f t="shared" si="0"/>
        <v>927133.79486353823</v>
      </c>
      <c r="F24">
        <f t="shared" si="2"/>
        <v>2.2000000000000006</v>
      </c>
    </row>
    <row r="25" spans="1:10" x14ac:dyDescent="0.25">
      <c r="A25" t="s">
        <v>28</v>
      </c>
      <c r="B25">
        <f t="shared" si="3"/>
        <v>13123.665000000028</v>
      </c>
      <c r="C25">
        <f t="shared" si="1"/>
        <v>8.0493996444009035</v>
      </c>
      <c r="D25">
        <f>Tabela13[[#This Row],[Geraçao Anual]]*Tabela13[[#This Row],[Custo kWh]]</f>
        <v>105637.62438423681</v>
      </c>
      <c r="E25">
        <f t="shared" si="0"/>
        <v>1032771.4192477751</v>
      </c>
      <c r="F25">
        <f t="shared" si="2"/>
        <v>2.3000000000000007</v>
      </c>
    </row>
    <row r="26" spans="1:10" x14ac:dyDescent="0.25">
      <c r="A26" t="s">
        <v>29</v>
      </c>
      <c r="B26">
        <f t="shared" si="3"/>
        <v>13049.52000000003</v>
      </c>
      <c r="C26">
        <f t="shared" si="1"/>
        <v>8.8543396088409949</v>
      </c>
      <c r="D26">
        <f>Tabela13[[#This Row],[Geraçao Anual]]*Tabela13[[#This Row],[Custo kWh]]</f>
        <v>115544.881812363</v>
      </c>
      <c r="E26">
        <f t="shared" si="0"/>
        <v>1148316.301060138</v>
      </c>
      <c r="F26">
        <f t="shared" si="2"/>
        <v>2.4000000000000008</v>
      </c>
    </row>
    <row r="27" spans="1:10" x14ac:dyDescent="0.25">
      <c r="A27" t="s">
        <v>30</v>
      </c>
      <c r="B27">
        <f t="shared" si="3"/>
        <v>12975.375000000031</v>
      </c>
      <c r="C27">
        <f t="shared" si="1"/>
        <v>9.7397735697250951</v>
      </c>
      <c r="D27">
        <f>Tabela13[[#This Row],[Geraçao Anual]]*Tabela13[[#This Row],[Custo kWh]]</f>
        <v>126377.21448227206</v>
      </c>
      <c r="E27">
        <f t="shared" si="0"/>
        <v>1274693.5155424101</v>
      </c>
      <c r="F27">
        <f t="shared" si="2"/>
        <v>2.5000000000000009</v>
      </c>
    </row>
    <row r="28" spans="1:10" x14ac:dyDescent="0.25">
      <c r="A28" t="s">
        <v>37</v>
      </c>
      <c r="B28">
        <f t="shared" si="3"/>
        <v>12901.230000000032</v>
      </c>
      <c r="C28">
        <f t="shared" si="1"/>
        <v>10.713750926697605</v>
      </c>
      <c r="D28">
        <f>Tabela13[[#This Row],[Geraçao Anual]]*Tabela13[[#This Row],[Custo kWh]]</f>
        <v>138220.56486803928</v>
      </c>
      <c r="E28">
        <f t="shared" si="0"/>
        <v>1412914.0804104493</v>
      </c>
      <c r="F28">
        <f t="shared" si="2"/>
        <v>2.600000000000001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>
        <f>Planilha2!J18</f>
        <v>2.5833333333333335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74.144999999998618</v>
      </c>
      <c r="G34" s="1">
        <v>41000</v>
      </c>
    </row>
    <row r="35" spans="5:8" x14ac:dyDescent="0.25">
      <c r="G35">
        <f>(G34-D3)*-1</f>
        <v>-26336.545973455999</v>
      </c>
      <c r="H35">
        <f>G35</f>
        <v>-26336.545973455999</v>
      </c>
    </row>
    <row r="36" spans="5:8" x14ac:dyDescent="0.25">
      <c r="H36">
        <f>H35+D4</f>
        <v>-10368.044538549582</v>
      </c>
    </row>
    <row r="37" spans="5:8" x14ac:dyDescent="0.25">
      <c r="H37">
        <f>H36+D5</f>
        <v>7108.5931429868888</v>
      </c>
    </row>
    <row r="38" spans="5:8" x14ac:dyDescent="0.25">
      <c r="H38">
        <f t="shared" ref="H38:H55" si="4">H37+D6</f>
        <v>26235.309306130359</v>
      </c>
    </row>
    <row r="39" spans="5:8" x14ac:dyDescent="0.25">
      <c r="H39">
        <f t="shared" si="4"/>
        <v>47167.35327038687</v>
      </c>
    </row>
    <row r="40" spans="5:8" x14ac:dyDescent="0.25">
      <c r="H40">
        <f t="shared" si="4"/>
        <v>70074.52343434759</v>
      </c>
    </row>
    <row r="41" spans="5:8" x14ac:dyDescent="0.25">
      <c r="H41">
        <f t="shared" si="4"/>
        <v>95142.524598310789</v>
      </c>
    </row>
    <row r="42" spans="5:8" x14ac:dyDescent="0.25">
      <c r="H42">
        <f t="shared" si="4"/>
        <v>122574.45126063736</v>
      </c>
    </row>
    <row r="43" spans="5:8" x14ac:dyDescent="0.25">
      <c r="H43">
        <f t="shared" si="4"/>
        <v>152592.40850936034</v>
      </c>
    </row>
    <row r="44" spans="5:8" x14ac:dyDescent="0.25">
      <c r="H44">
        <f t="shared" si="4"/>
        <v>185439.28319513577</v>
      </c>
    </row>
    <row r="45" spans="5:8" x14ac:dyDescent="0.25">
      <c r="H45">
        <f t="shared" si="4"/>
        <v>221380.67923288688</v>
      </c>
    </row>
    <row r="46" spans="5:8" x14ac:dyDescent="0.25">
      <c r="H46">
        <f t="shared" si="4"/>
        <v>260707.03214615106</v>
      </c>
    </row>
    <row r="47" spans="5:8" x14ac:dyDescent="0.25">
      <c r="H47">
        <f t="shared" si="4"/>
        <v>303735.91934965341</v>
      </c>
    </row>
    <row r="48" spans="5:8" x14ac:dyDescent="0.25">
      <c r="H48">
        <f t="shared" si="4"/>
        <v>350814.58417230897</v>
      </c>
    </row>
    <row r="49" spans="8:8" x14ac:dyDescent="0.25">
      <c r="H49">
        <f t="shared" si="4"/>
        <v>402322.69326591329</v>
      </c>
    </row>
    <row r="50" spans="8:8" x14ac:dyDescent="0.25">
      <c r="H50">
        <f t="shared" si="4"/>
        <v>458675.34883642959</v>
      </c>
    </row>
    <row r="51" spans="8:8" x14ac:dyDescent="0.25">
      <c r="H51">
        <f t="shared" si="4"/>
        <v>520326.37908830424</v>
      </c>
    </row>
    <row r="52" spans="8:8" x14ac:dyDescent="0.25">
      <c r="H52">
        <f t="shared" si="4"/>
        <v>587771.93240210379</v>
      </c>
    </row>
    <row r="53" spans="8:8" x14ac:dyDescent="0.25">
      <c r="H53">
        <f t="shared" si="4"/>
        <v>661554.40308769431</v>
      </c>
    </row>
    <row r="54" spans="8:8" x14ac:dyDescent="0.25">
      <c r="H54">
        <f t="shared" si="4"/>
        <v>742266.71908629616</v>
      </c>
    </row>
    <row r="55" spans="8:8" x14ac:dyDescent="0.25">
      <c r="H55">
        <f t="shared" si="4"/>
        <v>830557.02475365566</v>
      </c>
    </row>
    <row r="56" spans="8:8" x14ac:dyDescent="0.25">
      <c r="H56">
        <f>H55+D24</f>
        <v>927133.79486353823</v>
      </c>
    </row>
    <row r="57" spans="8:8" x14ac:dyDescent="0.25">
      <c r="H57">
        <f>H56+D25</f>
        <v>1032771.4192477751</v>
      </c>
    </row>
    <row r="58" spans="8:8" x14ac:dyDescent="0.25">
      <c r="H58">
        <f t="shared" ref="H58:H60" si="5">H57+D26</f>
        <v>1148316.301060138</v>
      </c>
    </row>
    <row r="59" spans="8:8" x14ac:dyDescent="0.25">
      <c r="H59">
        <f t="shared" si="5"/>
        <v>1274693.5155424101</v>
      </c>
    </row>
    <row r="60" spans="8:8" x14ac:dyDescent="0.25">
      <c r="H60">
        <f t="shared" si="5"/>
        <v>1412914.0804104493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1235.75</v>
      </c>
      <c r="B2" s="4">
        <f>Planilha1!C3</f>
        <v>0.98883633599999998</v>
      </c>
      <c r="C2" s="4">
        <f>A2*B2</f>
        <v>1221.9545022120001</v>
      </c>
      <c r="D2" s="5">
        <f>(Planilha1!G34-Planilha2!C2)*-1</f>
        <v>-39778.045497788</v>
      </c>
      <c r="E2">
        <f>1/12</f>
        <v>8.3333333333333329E-2</v>
      </c>
    </row>
    <row r="3" spans="1:5" x14ac:dyDescent="0.25">
      <c r="A3" s="6">
        <f>$A$2</f>
        <v>1235.75</v>
      </c>
      <c r="B3" s="7">
        <f>$B$2</f>
        <v>0.98883633599999998</v>
      </c>
      <c r="C3" s="7">
        <f>A3*B3</f>
        <v>1221.9545022120001</v>
      </c>
      <c r="D3" s="8">
        <f>D2+C3</f>
        <v>-38556.090995576</v>
      </c>
      <c r="E3">
        <f>E2*2</f>
        <v>0.16666666666666666</v>
      </c>
    </row>
    <row r="4" spans="1:5" x14ac:dyDescent="0.25">
      <c r="A4" s="6">
        <f t="shared" ref="A4:A13" si="0">$A$2</f>
        <v>1235.75</v>
      </c>
      <c r="B4" s="7">
        <f t="shared" ref="B4:B13" si="1">$B$2</f>
        <v>0.98883633599999998</v>
      </c>
      <c r="C4" s="7">
        <f t="shared" ref="C4:C15" si="2">A4*B4</f>
        <v>1221.9545022120001</v>
      </c>
      <c r="D4" s="8">
        <f t="shared" ref="D4:D15" si="3">D3+C4</f>
        <v>-37334.136493364</v>
      </c>
      <c r="E4">
        <f>E3+$E$2</f>
        <v>0.25</v>
      </c>
    </row>
    <row r="5" spans="1:5" x14ac:dyDescent="0.25">
      <c r="A5" s="6">
        <f t="shared" si="0"/>
        <v>1235.75</v>
      </c>
      <c r="B5" s="7">
        <f t="shared" si="1"/>
        <v>0.98883633599999998</v>
      </c>
      <c r="C5" s="7">
        <f t="shared" si="2"/>
        <v>1221.9545022120001</v>
      </c>
      <c r="D5" s="8">
        <f t="shared" si="3"/>
        <v>-36112.181991152</v>
      </c>
      <c r="E5">
        <f t="shared" ref="E5:E68" si="4">E4+$E$2</f>
        <v>0.33333333333333331</v>
      </c>
    </row>
    <row r="6" spans="1:5" x14ac:dyDescent="0.25">
      <c r="A6" s="6">
        <f t="shared" si="0"/>
        <v>1235.75</v>
      </c>
      <c r="B6" s="7">
        <f t="shared" si="1"/>
        <v>0.98883633599999998</v>
      </c>
      <c r="C6" s="7">
        <f t="shared" si="2"/>
        <v>1221.9545022120001</v>
      </c>
      <c r="D6" s="8">
        <f t="shared" si="3"/>
        <v>-34890.22748894</v>
      </c>
      <c r="E6">
        <f t="shared" si="4"/>
        <v>0.41666666666666663</v>
      </c>
    </row>
    <row r="7" spans="1:5" x14ac:dyDescent="0.25">
      <c r="A7" s="6">
        <f t="shared" si="0"/>
        <v>1235.75</v>
      </c>
      <c r="B7" s="7">
        <f t="shared" si="1"/>
        <v>0.98883633599999998</v>
      </c>
      <c r="C7" s="7">
        <f t="shared" si="2"/>
        <v>1221.9545022120001</v>
      </c>
      <c r="D7" s="8">
        <f t="shared" si="3"/>
        <v>-33668.272986728</v>
      </c>
      <c r="E7">
        <f t="shared" si="4"/>
        <v>0.49999999999999994</v>
      </c>
    </row>
    <row r="8" spans="1:5" x14ac:dyDescent="0.25">
      <c r="A8" s="6">
        <f t="shared" si="0"/>
        <v>1235.75</v>
      </c>
      <c r="B8" s="7">
        <f t="shared" si="1"/>
        <v>0.98883633599999998</v>
      </c>
      <c r="C8" s="7">
        <f t="shared" si="2"/>
        <v>1221.9545022120001</v>
      </c>
      <c r="D8" s="8">
        <f t="shared" si="3"/>
        <v>-32446.318484515999</v>
      </c>
      <c r="E8">
        <f t="shared" si="4"/>
        <v>0.58333333333333326</v>
      </c>
    </row>
    <row r="9" spans="1:5" x14ac:dyDescent="0.25">
      <c r="A9" s="6">
        <f t="shared" si="0"/>
        <v>1235.75</v>
      </c>
      <c r="B9" s="7">
        <f t="shared" si="1"/>
        <v>0.98883633599999998</v>
      </c>
      <c r="C9" s="7">
        <f t="shared" si="2"/>
        <v>1221.9545022120001</v>
      </c>
      <c r="D9" s="8">
        <f t="shared" si="3"/>
        <v>-31224.363982303999</v>
      </c>
      <c r="E9">
        <f t="shared" si="4"/>
        <v>0.66666666666666663</v>
      </c>
    </row>
    <row r="10" spans="1:5" x14ac:dyDescent="0.25">
      <c r="A10" s="6">
        <f t="shared" si="0"/>
        <v>1235.75</v>
      </c>
      <c r="B10" s="7">
        <f t="shared" si="1"/>
        <v>0.98883633599999998</v>
      </c>
      <c r="C10" s="7">
        <f t="shared" si="2"/>
        <v>1221.9545022120001</v>
      </c>
      <c r="D10" s="8">
        <f t="shared" si="3"/>
        <v>-30002.409480091999</v>
      </c>
      <c r="E10">
        <f t="shared" si="4"/>
        <v>0.75</v>
      </c>
    </row>
    <row r="11" spans="1:5" x14ac:dyDescent="0.25">
      <c r="A11" s="6">
        <f t="shared" si="0"/>
        <v>1235.75</v>
      </c>
      <c r="B11" s="7">
        <f t="shared" si="1"/>
        <v>0.98883633599999998</v>
      </c>
      <c r="C11" s="7">
        <f t="shared" si="2"/>
        <v>1221.9545022120001</v>
      </c>
      <c r="D11" s="8">
        <f t="shared" si="3"/>
        <v>-28780.454977879999</v>
      </c>
      <c r="E11">
        <f t="shared" si="4"/>
        <v>0.83333333333333337</v>
      </c>
    </row>
    <row r="12" spans="1:5" x14ac:dyDescent="0.25">
      <c r="A12" s="6">
        <f t="shared" si="0"/>
        <v>1235.75</v>
      </c>
      <c r="B12" s="7">
        <f t="shared" si="1"/>
        <v>0.98883633599999998</v>
      </c>
      <c r="C12" s="7">
        <f t="shared" si="2"/>
        <v>1221.9545022120001</v>
      </c>
      <c r="D12" s="8">
        <f t="shared" si="3"/>
        <v>-27558.500475667999</v>
      </c>
      <c r="E12">
        <f t="shared" si="4"/>
        <v>0.91666666666666674</v>
      </c>
    </row>
    <row r="13" spans="1:5" ht="15.75" thickBot="1" x14ac:dyDescent="0.3">
      <c r="A13" s="9">
        <f t="shared" si="0"/>
        <v>1235.75</v>
      </c>
      <c r="B13" s="10">
        <f t="shared" si="1"/>
        <v>0.98883633599999998</v>
      </c>
      <c r="C13" s="10">
        <f t="shared" si="2"/>
        <v>1221.9545022120001</v>
      </c>
      <c r="D13" s="11">
        <f t="shared" si="3"/>
        <v>-26336.545973455999</v>
      </c>
      <c r="E13">
        <f t="shared" si="4"/>
        <v>1</v>
      </c>
    </row>
    <row r="14" spans="1:5" x14ac:dyDescent="0.25">
      <c r="A14" s="3">
        <f>Planilha1!B4/12</f>
        <v>1223.3924999999999</v>
      </c>
      <c r="B14" s="4">
        <f>Planilha1!C4</f>
        <v>1.0877199696000002</v>
      </c>
      <c r="C14" s="4">
        <f t="shared" si="2"/>
        <v>1330.7084529088681</v>
      </c>
      <c r="D14" s="5">
        <f t="shared" si="3"/>
        <v>-25005.837520547131</v>
      </c>
      <c r="E14">
        <f t="shared" si="4"/>
        <v>1.0833333333333333</v>
      </c>
    </row>
    <row r="15" spans="1:5" x14ac:dyDescent="0.25">
      <c r="A15" s="6">
        <f>$A$14</f>
        <v>1223.3924999999999</v>
      </c>
      <c r="B15" s="7">
        <f>$B$14</f>
        <v>1.0877199696000002</v>
      </c>
      <c r="C15" s="7">
        <f t="shared" si="2"/>
        <v>1330.7084529088681</v>
      </c>
      <c r="D15" s="8">
        <f t="shared" si="3"/>
        <v>-23675.129067638263</v>
      </c>
      <c r="E15">
        <f t="shared" si="4"/>
        <v>1.1666666666666665</v>
      </c>
    </row>
    <row r="16" spans="1:5" x14ac:dyDescent="0.25">
      <c r="A16" s="6">
        <f t="shared" ref="A16:A25" si="5">$A$14</f>
        <v>1223.3924999999999</v>
      </c>
      <c r="B16" s="7">
        <f t="shared" ref="B16:B25" si="6">$B$14</f>
        <v>1.0877199696000002</v>
      </c>
      <c r="C16" s="7">
        <f t="shared" ref="C16:C27" si="7">A16*B16</f>
        <v>1330.7084529088681</v>
      </c>
      <c r="D16" s="8">
        <f t="shared" ref="D16:D27" si="8">D15+C16</f>
        <v>-22344.420614729395</v>
      </c>
      <c r="E16">
        <f t="shared" si="4"/>
        <v>1.2499999999999998</v>
      </c>
    </row>
    <row r="17" spans="1:10" x14ac:dyDescent="0.25">
      <c r="A17" s="6">
        <f t="shared" si="5"/>
        <v>1223.3924999999999</v>
      </c>
      <c r="B17" s="7">
        <f t="shared" si="6"/>
        <v>1.0877199696000002</v>
      </c>
      <c r="C17" s="7">
        <f t="shared" si="7"/>
        <v>1330.7084529088681</v>
      </c>
      <c r="D17" s="8">
        <f t="shared" si="8"/>
        <v>-21013.712161820527</v>
      </c>
      <c r="E17">
        <f t="shared" si="4"/>
        <v>1.333333333333333</v>
      </c>
    </row>
    <row r="18" spans="1:10" x14ac:dyDescent="0.25">
      <c r="A18" s="6">
        <f t="shared" si="5"/>
        <v>1223.3924999999999</v>
      </c>
      <c r="B18" s="7">
        <f t="shared" si="6"/>
        <v>1.0877199696000002</v>
      </c>
      <c r="C18" s="7">
        <f t="shared" si="7"/>
        <v>1330.7084529088681</v>
      </c>
      <c r="D18" s="8">
        <f t="shared" si="8"/>
        <v>-19683.003708911659</v>
      </c>
      <c r="E18">
        <f t="shared" si="4"/>
        <v>1.4166666666666663</v>
      </c>
      <c r="J18">
        <f>VLOOKUP(Planilha1!F3,Planilha2!D2:E121,2,TRUE)</f>
        <v>2.5833333333333335</v>
      </c>
    </row>
    <row r="19" spans="1:10" x14ac:dyDescent="0.25">
      <c r="A19" s="6">
        <f t="shared" si="5"/>
        <v>1223.3924999999999</v>
      </c>
      <c r="B19" s="7">
        <f t="shared" si="6"/>
        <v>1.0877199696000002</v>
      </c>
      <c r="C19" s="7">
        <f t="shared" si="7"/>
        <v>1330.7084529088681</v>
      </c>
      <c r="D19" s="8">
        <f t="shared" si="8"/>
        <v>-18352.295256002792</v>
      </c>
      <c r="E19">
        <f t="shared" si="4"/>
        <v>1.4999999999999996</v>
      </c>
    </row>
    <row r="20" spans="1:10" x14ac:dyDescent="0.25">
      <c r="A20" s="6">
        <f t="shared" si="5"/>
        <v>1223.3924999999999</v>
      </c>
      <c r="B20" s="7">
        <f t="shared" si="6"/>
        <v>1.0877199696000002</v>
      </c>
      <c r="C20" s="7">
        <f t="shared" si="7"/>
        <v>1330.7084529088681</v>
      </c>
      <c r="D20" s="8">
        <f t="shared" si="8"/>
        <v>-17021.586803093924</v>
      </c>
      <c r="E20">
        <f t="shared" si="4"/>
        <v>1.5833333333333328</v>
      </c>
    </row>
    <row r="21" spans="1:10" x14ac:dyDescent="0.25">
      <c r="A21" s="6">
        <f t="shared" si="5"/>
        <v>1223.3924999999999</v>
      </c>
      <c r="B21" s="7">
        <f t="shared" si="6"/>
        <v>1.0877199696000002</v>
      </c>
      <c r="C21" s="7">
        <f t="shared" si="7"/>
        <v>1330.7084529088681</v>
      </c>
      <c r="D21" s="8">
        <f t="shared" si="8"/>
        <v>-15690.878350185056</v>
      </c>
      <c r="E21">
        <f t="shared" si="4"/>
        <v>1.6666666666666661</v>
      </c>
    </row>
    <row r="22" spans="1:10" x14ac:dyDescent="0.25">
      <c r="A22" s="6">
        <f t="shared" si="5"/>
        <v>1223.3924999999999</v>
      </c>
      <c r="B22" s="7">
        <f t="shared" si="6"/>
        <v>1.0877199696000002</v>
      </c>
      <c r="C22" s="7">
        <f t="shared" si="7"/>
        <v>1330.7084529088681</v>
      </c>
      <c r="D22" s="8">
        <f t="shared" si="8"/>
        <v>-14360.169897276188</v>
      </c>
      <c r="E22">
        <f t="shared" si="4"/>
        <v>1.7499999999999993</v>
      </c>
    </row>
    <row r="23" spans="1:10" x14ac:dyDescent="0.25">
      <c r="A23" s="6">
        <f t="shared" si="5"/>
        <v>1223.3924999999999</v>
      </c>
      <c r="B23" s="7">
        <f t="shared" si="6"/>
        <v>1.0877199696000002</v>
      </c>
      <c r="C23" s="7">
        <f t="shared" si="7"/>
        <v>1330.7084529088681</v>
      </c>
      <c r="D23" s="8">
        <f t="shared" si="8"/>
        <v>-13029.46144436732</v>
      </c>
      <c r="E23">
        <f t="shared" si="4"/>
        <v>1.8333333333333326</v>
      </c>
    </row>
    <row r="24" spans="1:10" x14ac:dyDescent="0.25">
      <c r="A24" s="6">
        <f t="shared" si="5"/>
        <v>1223.3924999999999</v>
      </c>
      <c r="B24" s="7">
        <f t="shared" si="6"/>
        <v>1.0877199696000002</v>
      </c>
      <c r="C24" s="7">
        <f t="shared" si="7"/>
        <v>1330.7084529088681</v>
      </c>
      <c r="D24" s="8">
        <f t="shared" si="8"/>
        <v>-11698.752991458452</v>
      </c>
      <c r="E24">
        <f t="shared" si="4"/>
        <v>1.9166666666666659</v>
      </c>
    </row>
    <row r="25" spans="1:10" ht="15.75" thickBot="1" x14ac:dyDescent="0.3">
      <c r="A25" s="9">
        <f t="shared" si="5"/>
        <v>1223.3924999999999</v>
      </c>
      <c r="B25" s="10">
        <f t="shared" si="6"/>
        <v>1.0877199696000002</v>
      </c>
      <c r="C25" s="10">
        <f t="shared" si="7"/>
        <v>1330.7084529088681</v>
      </c>
      <c r="D25" s="11">
        <f t="shared" si="8"/>
        <v>-10368.044538549584</v>
      </c>
      <c r="E25">
        <f t="shared" si="4"/>
        <v>1.9999999999999991</v>
      </c>
    </row>
    <row r="26" spans="1:10" x14ac:dyDescent="0.25">
      <c r="A26" s="3">
        <f>Planilha1!B5/12</f>
        <v>1217.2137500000001</v>
      </c>
      <c r="B26" s="4">
        <f>Planilha1!C5</f>
        <v>1.1964919665600002</v>
      </c>
      <c r="C26" s="4">
        <f t="shared" si="7"/>
        <v>1456.3864734613726</v>
      </c>
      <c r="D26" s="5">
        <f t="shared" si="8"/>
        <v>-8911.6580650882115</v>
      </c>
      <c r="E26">
        <f t="shared" si="4"/>
        <v>2.0833333333333326</v>
      </c>
    </row>
    <row r="27" spans="1:10" x14ac:dyDescent="0.25">
      <c r="A27" s="6">
        <f>$A$26</f>
        <v>1217.2137500000001</v>
      </c>
      <c r="B27" s="7">
        <f>$B$26</f>
        <v>1.1964919665600002</v>
      </c>
      <c r="C27" s="7">
        <f t="shared" si="7"/>
        <v>1456.3864734613726</v>
      </c>
      <c r="D27" s="8">
        <f t="shared" si="8"/>
        <v>-7455.2715916268389</v>
      </c>
      <c r="E27">
        <f t="shared" si="4"/>
        <v>2.1666666666666661</v>
      </c>
    </row>
    <row r="28" spans="1:10" x14ac:dyDescent="0.25">
      <c r="A28" s="6">
        <f t="shared" ref="A28:A37" si="9">$A$26</f>
        <v>1217.2137500000001</v>
      </c>
      <c r="B28" s="7">
        <f t="shared" ref="B28:B37" si="10">$B$26</f>
        <v>1.1964919665600002</v>
      </c>
      <c r="C28" s="7">
        <f t="shared" ref="C28:C39" si="11">A28*B28</f>
        <v>1456.3864734613726</v>
      </c>
      <c r="D28" s="8">
        <f t="shared" ref="D28:D39" si="12">D27+C28</f>
        <v>-5998.8851181654663</v>
      </c>
      <c r="E28">
        <f t="shared" si="4"/>
        <v>2.2499999999999996</v>
      </c>
    </row>
    <row r="29" spans="1:10" x14ac:dyDescent="0.25">
      <c r="A29" s="6">
        <f t="shared" si="9"/>
        <v>1217.2137500000001</v>
      </c>
      <c r="B29" s="7">
        <f t="shared" si="10"/>
        <v>1.1964919665600002</v>
      </c>
      <c r="C29" s="7">
        <f t="shared" si="11"/>
        <v>1456.3864734613726</v>
      </c>
      <c r="D29" s="8">
        <f t="shared" si="12"/>
        <v>-4542.4986447040937</v>
      </c>
      <c r="E29">
        <f t="shared" si="4"/>
        <v>2.333333333333333</v>
      </c>
    </row>
    <row r="30" spans="1:10" x14ac:dyDescent="0.25">
      <c r="A30" s="6">
        <f t="shared" si="9"/>
        <v>1217.2137500000001</v>
      </c>
      <c r="B30" s="7">
        <f t="shared" si="10"/>
        <v>1.1964919665600002</v>
      </c>
      <c r="C30" s="7">
        <f t="shared" si="11"/>
        <v>1456.3864734613726</v>
      </c>
      <c r="D30" s="8">
        <f t="shared" si="12"/>
        <v>-3086.1121712427212</v>
      </c>
      <c r="E30">
        <f t="shared" si="4"/>
        <v>2.4166666666666665</v>
      </c>
    </row>
    <row r="31" spans="1:10" x14ac:dyDescent="0.25">
      <c r="A31" s="6">
        <f t="shared" si="9"/>
        <v>1217.2137500000001</v>
      </c>
      <c r="B31" s="7">
        <f t="shared" si="10"/>
        <v>1.1964919665600002</v>
      </c>
      <c r="C31" s="7">
        <f t="shared" si="11"/>
        <v>1456.3864734613726</v>
      </c>
      <c r="D31" s="8">
        <f t="shared" si="12"/>
        <v>-1629.7256977813486</v>
      </c>
      <c r="E31">
        <f t="shared" si="4"/>
        <v>2.5</v>
      </c>
    </row>
    <row r="32" spans="1:10" x14ac:dyDescent="0.25">
      <c r="A32" s="6">
        <f t="shared" si="9"/>
        <v>1217.2137500000001</v>
      </c>
      <c r="B32" s="7">
        <f t="shared" si="10"/>
        <v>1.1964919665600002</v>
      </c>
      <c r="C32" s="7">
        <f t="shared" si="11"/>
        <v>1456.3864734613726</v>
      </c>
      <c r="D32" s="8">
        <f t="shared" si="12"/>
        <v>-173.33922431997598</v>
      </c>
      <c r="E32">
        <f t="shared" si="4"/>
        <v>2.5833333333333335</v>
      </c>
    </row>
    <row r="33" spans="1:5" x14ac:dyDescent="0.25">
      <c r="A33" s="6">
        <f t="shared" si="9"/>
        <v>1217.2137500000001</v>
      </c>
      <c r="B33" s="7">
        <f t="shared" si="10"/>
        <v>1.1964919665600002</v>
      </c>
      <c r="C33" s="7">
        <f t="shared" si="11"/>
        <v>1456.3864734613726</v>
      </c>
      <c r="D33" s="8">
        <f t="shared" si="12"/>
        <v>1283.0472491413966</v>
      </c>
      <c r="E33">
        <f t="shared" si="4"/>
        <v>2.666666666666667</v>
      </c>
    </row>
    <row r="34" spans="1:5" x14ac:dyDescent="0.25">
      <c r="A34" s="6">
        <f t="shared" si="9"/>
        <v>1217.2137500000001</v>
      </c>
      <c r="B34" s="7">
        <f t="shared" si="10"/>
        <v>1.1964919665600002</v>
      </c>
      <c r="C34" s="7">
        <f t="shared" si="11"/>
        <v>1456.3864734613726</v>
      </c>
      <c r="D34" s="8">
        <f t="shared" si="12"/>
        <v>2739.4337226027692</v>
      </c>
      <c r="E34">
        <f t="shared" si="4"/>
        <v>2.7500000000000004</v>
      </c>
    </row>
    <row r="35" spans="1:5" x14ac:dyDescent="0.25">
      <c r="A35" s="6">
        <f t="shared" si="9"/>
        <v>1217.2137500000001</v>
      </c>
      <c r="B35" s="7">
        <f t="shared" si="10"/>
        <v>1.1964919665600002</v>
      </c>
      <c r="C35" s="7">
        <f t="shared" si="11"/>
        <v>1456.3864734613726</v>
      </c>
      <c r="D35" s="8">
        <f t="shared" si="12"/>
        <v>4195.8201960641418</v>
      </c>
      <c r="E35">
        <f t="shared" si="4"/>
        <v>2.8333333333333339</v>
      </c>
    </row>
    <row r="36" spans="1:5" x14ac:dyDescent="0.25">
      <c r="A36" s="6">
        <f t="shared" si="9"/>
        <v>1217.2137500000001</v>
      </c>
      <c r="B36" s="7">
        <f t="shared" si="10"/>
        <v>1.1964919665600002</v>
      </c>
      <c r="C36" s="7">
        <f t="shared" si="11"/>
        <v>1456.3864734613726</v>
      </c>
      <c r="D36" s="8">
        <f t="shared" si="12"/>
        <v>5652.2066695255144</v>
      </c>
      <c r="E36">
        <f t="shared" si="4"/>
        <v>2.9166666666666674</v>
      </c>
    </row>
    <row r="37" spans="1:5" ht="15.75" thickBot="1" x14ac:dyDescent="0.3">
      <c r="A37" s="9">
        <f t="shared" si="9"/>
        <v>1217.2137500000001</v>
      </c>
      <c r="B37" s="10">
        <f t="shared" si="10"/>
        <v>1.1964919665600002</v>
      </c>
      <c r="C37" s="10">
        <f t="shared" si="11"/>
        <v>1456.3864734613726</v>
      </c>
      <c r="D37" s="11">
        <f t="shared" si="12"/>
        <v>7108.593142986887</v>
      </c>
      <c r="E37">
        <f t="shared" si="4"/>
        <v>3.0000000000000009</v>
      </c>
    </row>
    <row r="38" spans="1:5" x14ac:dyDescent="0.25">
      <c r="A38" s="3">
        <f>Planilha1!B6/12</f>
        <v>1211.0350000000001</v>
      </c>
      <c r="B38" s="4">
        <f>Planilha1!C6</f>
        <v>1.3161411632160003</v>
      </c>
      <c r="C38" s="4">
        <f t="shared" si="11"/>
        <v>1593.8930135952889</v>
      </c>
      <c r="D38" s="5">
        <f t="shared" si="12"/>
        <v>8702.4861565821757</v>
      </c>
      <c r="E38">
        <f t="shared" si="4"/>
        <v>3.0833333333333344</v>
      </c>
    </row>
    <row r="39" spans="1:5" x14ac:dyDescent="0.25">
      <c r="A39" s="6">
        <f>$A$38</f>
        <v>1211.0350000000001</v>
      </c>
      <c r="B39" s="12">
        <f>$B$38</f>
        <v>1.3161411632160003</v>
      </c>
      <c r="C39" s="12">
        <f t="shared" si="11"/>
        <v>1593.8930135952889</v>
      </c>
      <c r="D39" s="8">
        <f t="shared" si="12"/>
        <v>10296.379170177464</v>
      </c>
      <c r="E39">
        <f t="shared" si="4"/>
        <v>3.1666666666666679</v>
      </c>
    </row>
    <row r="40" spans="1:5" x14ac:dyDescent="0.25">
      <c r="A40" s="6">
        <f t="shared" ref="A40:A49" si="13">$A$38</f>
        <v>1211.0350000000001</v>
      </c>
      <c r="B40" s="12">
        <f t="shared" ref="B40:B49" si="14">$B$38</f>
        <v>1.3161411632160003</v>
      </c>
      <c r="C40" s="12">
        <f t="shared" ref="C40:C51" si="15">A40*B40</f>
        <v>1593.8930135952889</v>
      </c>
      <c r="D40" s="8">
        <f t="shared" ref="D40:D49" si="16">D39+C40</f>
        <v>11890.272183772753</v>
      </c>
      <c r="E40">
        <f t="shared" si="4"/>
        <v>3.2500000000000013</v>
      </c>
    </row>
    <row r="41" spans="1:5" x14ac:dyDescent="0.25">
      <c r="A41" s="6">
        <f t="shared" si="13"/>
        <v>1211.0350000000001</v>
      </c>
      <c r="B41" s="12">
        <f t="shared" si="14"/>
        <v>1.3161411632160003</v>
      </c>
      <c r="C41" s="12">
        <f t="shared" si="15"/>
        <v>1593.8930135952889</v>
      </c>
      <c r="D41" s="8">
        <f t="shared" si="16"/>
        <v>13484.165197368042</v>
      </c>
      <c r="E41">
        <f t="shared" si="4"/>
        <v>3.3333333333333348</v>
      </c>
    </row>
    <row r="42" spans="1:5" x14ac:dyDescent="0.25">
      <c r="A42" s="6">
        <f t="shared" si="13"/>
        <v>1211.0350000000001</v>
      </c>
      <c r="B42" s="12">
        <f t="shared" si="14"/>
        <v>1.3161411632160003</v>
      </c>
      <c r="C42" s="12">
        <f t="shared" si="15"/>
        <v>1593.8930135952889</v>
      </c>
      <c r="D42" s="8">
        <f t="shared" si="16"/>
        <v>15078.058210963331</v>
      </c>
      <c r="E42">
        <f t="shared" si="4"/>
        <v>3.4166666666666683</v>
      </c>
    </row>
    <row r="43" spans="1:5" x14ac:dyDescent="0.25">
      <c r="A43" s="6">
        <f t="shared" si="13"/>
        <v>1211.0350000000001</v>
      </c>
      <c r="B43" s="12">
        <f t="shared" si="14"/>
        <v>1.3161411632160003</v>
      </c>
      <c r="C43" s="12">
        <f t="shared" si="15"/>
        <v>1593.8930135952889</v>
      </c>
      <c r="D43" s="8">
        <f t="shared" si="16"/>
        <v>16671.951224558619</v>
      </c>
      <c r="E43">
        <f t="shared" si="4"/>
        <v>3.5000000000000018</v>
      </c>
    </row>
    <row r="44" spans="1:5" x14ac:dyDescent="0.25">
      <c r="A44" s="6">
        <f t="shared" si="13"/>
        <v>1211.0350000000001</v>
      </c>
      <c r="B44" s="12">
        <f t="shared" si="14"/>
        <v>1.3161411632160003</v>
      </c>
      <c r="C44" s="12">
        <f t="shared" si="15"/>
        <v>1593.8930135952889</v>
      </c>
      <c r="D44" s="8">
        <f t="shared" si="16"/>
        <v>18265.84423815391</v>
      </c>
      <c r="E44">
        <f t="shared" si="4"/>
        <v>3.5833333333333353</v>
      </c>
    </row>
    <row r="45" spans="1:5" x14ac:dyDescent="0.25">
      <c r="A45" s="6">
        <f t="shared" si="13"/>
        <v>1211.0350000000001</v>
      </c>
      <c r="B45" s="12">
        <f t="shared" si="14"/>
        <v>1.3161411632160003</v>
      </c>
      <c r="C45" s="12">
        <f t="shared" si="15"/>
        <v>1593.8930135952889</v>
      </c>
      <c r="D45" s="8">
        <f t="shared" si="16"/>
        <v>19859.7372517492</v>
      </c>
      <c r="E45">
        <f t="shared" si="4"/>
        <v>3.6666666666666687</v>
      </c>
    </row>
    <row r="46" spans="1:5" x14ac:dyDescent="0.25">
      <c r="A46" s="6">
        <f t="shared" si="13"/>
        <v>1211.0350000000001</v>
      </c>
      <c r="B46" s="12">
        <f t="shared" si="14"/>
        <v>1.3161411632160003</v>
      </c>
      <c r="C46" s="12">
        <f t="shared" si="15"/>
        <v>1593.8930135952889</v>
      </c>
      <c r="D46" s="8">
        <f t="shared" si="16"/>
        <v>21453.630265344491</v>
      </c>
      <c r="E46">
        <f t="shared" si="4"/>
        <v>3.7500000000000022</v>
      </c>
    </row>
    <row r="47" spans="1:5" x14ac:dyDescent="0.25">
      <c r="A47" s="6">
        <f t="shared" si="13"/>
        <v>1211.0350000000001</v>
      </c>
      <c r="B47" s="12">
        <f t="shared" si="14"/>
        <v>1.3161411632160003</v>
      </c>
      <c r="C47" s="12">
        <f t="shared" si="15"/>
        <v>1593.8930135952889</v>
      </c>
      <c r="D47" s="8">
        <f t="shared" si="16"/>
        <v>23047.523278939781</v>
      </c>
      <c r="E47">
        <f t="shared" si="4"/>
        <v>3.8333333333333357</v>
      </c>
    </row>
    <row r="48" spans="1:5" x14ac:dyDescent="0.25">
      <c r="A48" s="6">
        <f t="shared" si="13"/>
        <v>1211.0350000000001</v>
      </c>
      <c r="B48" s="12">
        <f t="shared" si="14"/>
        <v>1.3161411632160003</v>
      </c>
      <c r="C48" s="12">
        <f t="shared" si="15"/>
        <v>1593.8930135952889</v>
      </c>
      <c r="D48" s="8">
        <f t="shared" si="16"/>
        <v>24641.416292535072</v>
      </c>
      <c r="E48">
        <f t="shared" si="4"/>
        <v>3.9166666666666692</v>
      </c>
    </row>
    <row r="49" spans="1:5" ht="15.75" thickBot="1" x14ac:dyDescent="0.3">
      <c r="A49" s="6">
        <f t="shared" si="13"/>
        <v>1211.0350000000001</v>
      </c>
      <c r="B49" s="12">
        <f t="shared" si="14"/>
        <v>1.3161411632160003</v>
      </c>
      <c r="C49" s="12">
        <f t="shared" si="15"/>
        <v>1593.8930135952889</v>
      </c>
      <c r="D49" s="8">
        <f t="shared" si="16"/>
        <v>26235.309306130363</v>
      </c>
      <c r="E49">
        <f t="shared" si="4"/>
        <v>4.0000000000000027</v>
      </c>
    </row>
    <row r="50" spans="1:5" x14ac:dyDescent="0.25">
      <c r="A50" s="3">
        <f>Planilha1!B7/12</f>
        <v>1204.8562500000003</v>
      </c>
      <c r="B50" s="4">
        <f>Planilha1!C7</f>
        <v>1.4477552795376005</v>
      </c>
      <c r="C50" s="4">
        <f t="shared" si="15"/>
        <v>1744.3369970213755</v>
      </c>
      <c r="D50" s="5">
        <f>D49+C50</f>
        <v>27979.646303151738</v>
      </c>
      <c r="E50">
        <f t="shared" si="4"/>
        <v>4.0833333333333357</v>
      </c>
    </row>
    <row r="51" spans="1:5" x14ac:dyDescent="0.25">
      <c r="A51" s="13">
        <f>$A$50</f>
        <v>1204.8562500000003</v>
      </c>
      <c r="B51" s="12">
        <f>$B$50</f>
        <v>1.4477552795376005</v>
      </c>
      <c r="C51" s="12">
        <f t="shared" si="15"/>
        <v>1744.3369970213755</v>
      </c>
      <c r="D51" s="14">
        <f>D50+C51</f>
        <v>29723.983300173113</v>
      </c>
      <c r="E51">
        <f t="shared" si="4"/>
        <v>4.1666666666666687</v>
      </c>
    </row>
    <row r="52" spans="1:5" x14ac:dyDescent="0.25">
      <c r="A52" s="13">
        <f t="shared" ref="A52:A61" si="17">$A$50</f>
        <v>1204.8562500000003</v>
      </c>
      <c r="B52" s="12">
        <f t="shared" ref="B52:B61" si="18">$B$50</f>
        <v>1.4477552795376005</v>
      </c>
      <c r="C52" s="12">
        <f t="shared" ref="C52:C63" si="19">A52*B52</f>
        <v>1744.3369970213755</v>
      </c>
      <c r="D52" s="14">
        <f t="shared" ref="D52:D115" si="20">D51+C52</f>
        <v>31468.320297194488</v>
      </c>
      <c r="E52">
        <f t="shared" si="4"/>
        <v>4.2500000000000018</v>
      </c>
    </row>
    <row r="53" spans="1:5" x14ac:dyDescent="0.25">
      <c r="A53" s="13">
        <f t="shared" si="17"/>
        <v>1204.8562500000003</v>
      </c>
      <c r="B53" s="12">
        <f t="shared" si="18"/>
        <v>1.4477552795376005</v>
      </c>
      <c r="C53" s="12">
        <f t="shared" si="19"/>
        <v>1744.3369970213755</v>
      </c>
      <c r="D53" s="14">
        <f t="shared" si="20"/>
        <v>33212.657294215867</v>
      </c>
      <c r="E53">
        <f t="shared" si="4"/>
        <v>4.3333333333333348</v>
      </c>
    </row>
    <row r="54" spans="1:5" x14ac:dyDescent="0.25">
      <c r="A54" s="13">
        <f t="shared" si="17"/>
        <v>1204.8562500000003</v>
      </c>
      <c r="B54" s="12">
        <f t="shared" si="18"/>
        <v>1.4477552795376005</v>
      </c>
      <c r="C54" s="12">
        <f t="shared" si="19"/>
        <v>1744.3369970213755</v>
      </c>
      <c r="D54" s="14">
        <f t="shared" si="20"/>
        <v>34956.994291237243</v>
      </c>
      <c r="E54">
        <f t="shared" si="4"/>
        <v>4.4166666666666679</v>
      </c>
    </row>
    <row r="55" spans="1:5" x14ac:dyDescent="0.25">
      <c r="A55" s="13">
        <f t="shared" si="17"/>
        <v>1204.8562500000003</v>
      </c>
      <c r="B55" s="12">
        <f t="shared" si="18"/>
        <v>1.4477552795376005</v>
      </c>
      <c r="C55" s="12">
        <f t="shared" si="19"/>
        <v>1744.3369970213755</v>
      </c>
      <c r="D55" s="14">
        <f t="shared" si="20"/>
        <v>36701.331288258618</v>
      </c>
      <c r="E55">
        <f t="shared" si="4"/>
        <v>4.5000000000000009</v>
      </c>
    </row>
    <row r="56" spans="1:5" x14ac:dyDescent="0.25">
      <c r="A56" s="13">
        <f t="shared" si="17"/>
        <v>1204.8562500000003</v>
      </c>
      <c r="B56" s="12">
        <f t="shared" si="18"/>
        <v>1.4477552795376005</v>
      </c>
      <c r="C56" s="12">
        <f t="shared" si="19"/>
        <v>1744.3369970213755</v>
      </c>
      <c r="D56" s="14">
        <f t="shared" si="20"/>
        <v>38445.668285279993</v>
      </c>
      <c r="E56">
        <f t="shared" si="4"/>
        <v>4.5833333333333339</v>
      </c>
    </row>
    <row r="57" spans="1:5" x14ac:dyDescent="0.25">
      <c r="A57" s="13">
        <f t="shared" si="17"/>
        <v>1204.8562500000003</v>
      </c>
      <c r="B57" s="12">
        <f t="shared" si="18"/>
        <v>1.4477552795376005</v>
      </c>
      <c r="C57" s="12">
        <f t="shared" si="19"/>
        <v>1744.3369970213755</v>
      </c>
      <c r="D57" s="14">
        <f t="shared" si="20"/>
        <v>40190.005282301368</v>
      </c>
      <c r="E57">
        <f t="shared" si="4"/>
        <v>4.666666666666667</v>
      </c>
    </row>
    <row r="58" spans="1:5" x14ac:dyDescent="0.25">
      <c r="A58" s="13">
        <f t="shared" si="17"/>
        <v>1204.8562500000003</v>
      </c>
      <c r="B58" s="12">
        <f t="shared" si="18"/>
        <v>1.4477552795376005</v>
      </c>
      <c r="C58" s="12">
        <f t="shared" si="19"/>
        <v>1744.3369970213755</v>
      </c>
      <c r="D58" s="14">
        <f t="shared" si="20"/>
        <v>41934.342279322744</v>
      </c>
      <c r="E58">
        <f t="shared" si="4"/>
        <v>4.75</v>
      </c>
    </row>
    <row r="59" spans="1:5" x14ac:dyDescent="0.25">
      <c r="A59" s="13">
        <f t="shared" si="17"/>
        <v>1204.8562500000003</v>
      </c>
      <c r="B59" s="12">
        <f t="shared" si="18"/>
        <v>1.4477552795376005</v>
      </c>
      <c r="C59" s="12">
        <f t="shared" si="19"/>
        <v>1744.3369970213755</v>
      </c>
      <c r="D59" s="14">
        <f t="shared" si="20"/>
        <v>43678.679276344119</v>
      </c>
      <c r="E59">
        <f t="shared" si="4"/>
        <v>4.833333333333333</v>
      </c>
    </row>
    <row r="60" spans="1:5" x14ac:dyDescent="0.25">
      <c r="A60" s="13">
        <f t="shared" si="17"/>
        <v>1204.8562500000003</v>
      </c>
      <c r="B60" s="12">
        <f t="shared" si="18"/>
        <v>1.4477552795376005</v>
      </c>
      <c r="C60" s="12">
        <f t="shared" si="19"/>
        <v>1744.3369970213755</v>
      </c>
      <c r="D60" s="14">
        <f t="shared" si="20"/>
        <v>45423.016273365494</v>
      </c>
      <c r="E60">
        <f t="shared" si="4"/>
        <v>4.9166666666666661</v>
      </c>
    </row>
    <row r="61" spans="1:5" ht="15.75" thickBot="1" x14ac:dyDescent="0.3">
      <c r="A61" s="13">
        <f t="shared" si="17"/>
        <v>1204.8562500000003</v>
      </c>
      <c r="B61" s="12">
        <f t="shared" si="18"/>
        <v>1.4477552795376005</v>
      </c>
      <c r="C61" s="12">
        <f t="shared" si="19"/>
        <v>1744.3369970213755</v>
      </c>
      <c r="D61" s="14">
        <f t="shared" si="20"/>
        <v>47167.35327038687</v>
      </c>
      <c r="E61">
        <f t="shared" si="4"/>
        <v>4.9999999999999991</v>
      </c>
    </row>
    <row r="62" spans="1:5" x14ac:dyDescent="0.25">
      <c r="A62" s="3">
        <f>Planilha1!B8/12</f>
        <v>1198.6775000000005</v>
      </c>
      <c r="B62" s="4">
        <f>Planilha1!C8</f>
        <v>1.5925308074913607</v>
      </c>
      <c r="C62" s="4">
        <f t="shared" si="19"/>
        <v>1908.9308469967261</v>
      </c>
      <c r="D62" s="15">
        <f t="shared" si="20"/>
        <v>49076.284117383599</v>
      </c>
      <c r="E62">
        <f t="shared" si="4"/>
        <v>5.0833333333333321</v>
      </c>
    </row>
    <row r="63" spans="1:5" x14ac:dyDescent="0.25">
      <c r="A63" s="13">
        <f>$A$62</f>
        <v>1198.6775000000005</v>
      </c>
      <c r="B63" s="12">
        <f>$B$62</f>
        <v>1.5925308074913607</v>
      </c>
      <c r="C63" s="12">
        <f t="shared" si="19"/>
        <v>1908.9308469967261</v>
      </c>
      <c r="D63" s="14">
        <f t="shared" si="20"/>
        <v>50985.214964380328</v>
      </c>
      <c r="E63">
        <f t="shared" si="4"/>
        <v>5.1666666666666652</v>
      </c>
    </row>
    <row r="64" spans="1:5" x14ac:dyDescent="0.25">
      <c r="A64" s="13">
        <f t="shared" ref="A64:A73" si="21">$A$62</f>
        <v>1198.6775000000005</v>
      </c>
      <c r="B64" s="12">
        <f t="shared" ref="B64:B73" si="22">$B$62</f>
        <v>1.5925308074913607</v>
      </c>
      <c r="C64" s="12">
        <f t="shared" ref="C64:C75" si="23">A64*B64</f>
        <v>1908.9308469967261</v>
      </c>
      <c r="D64" s="14">
        <f t="shared" si="20"/>
        <v>52894.145811377057</v>
      </c>
      <c r="E64">
        <f t="shared" si="4"/>
        <v>5.2499999999999982</v>
      </c>
    </row>
    <row r="65" spans="1:5" x14ac:dyDescent="0.25">
      <c r="A65" s="13">
        <f t="shared" si="21"/>
        <v>1198.6775000000005</v>
      </c>
      <c r="B65" s="12">
        <f t="shared" si="22"/>
        <v>1.5925308074913607</v>
      </c>
      <c r="C65" s="12">
        <f t="shared" si="23"/>
        <v>1908.9308469967261</v>
      </c>
      <c r="D65" s="14">
        <f t="shared" si="20"/>
        <v>54803.076658373786</v>
      </c>
      <c r="E65">
        <f t="shared" si="4"/>
        <v>5.3333333333333313</v>
      </c>
    </row>
    <row r="66" spans="1:5" x14ac:dyDescent="0.25">
      <c r="A66" s="13">
        <f t="shared" si="21"/>
        <v>1198.6775000000005</v>
      </c>
      <c r="B66" s="12">
        <f t="shared" si="22"/>
        <v>1.5925308074913607</v>
      </c>
      <c r="C66" s="12">
        <f t="shared" si="23"/>
        <v>1908.9308469967261</v>
      </c>
      <c r="D66" s="14">
        <f t="shared" si="20"/>
        <v>56712.007505370515</v>
      </c>
      <c r="E66">
        <f t="shared" si="4"/>
        <v>5.4166666666666643</v>
      </c>
    </row>
    <row r="67" spans="1:5" x14ac:dyDescent="0.25">
      <c r="A67" s="13">
        <f t="shared" si="21"/>
        <v>1198.6775000000005</v>
      </c>
      <c r="B67" s="12">
        <f t="shared" si="22"/>
        <v>1.5925308074913607</v>
      </c>
      <c r="C67" s="12">
        <f t="shared" si="23"/>
        <v>1908.9308469967261</v>
      </c>
      <c r="D67" s="14">
        <f t="shared" si="20"/>
        <v>58620.938352367244</v>
      </c>
      <c r="E67">
        <f t="shared" si="4"/>
        <v>5.4999999999999973</v>
      </c>
    </row>
    <row r="68" spans="1:5" x14ac:dyDescent="0.25">
      <c r="A68" s="13">
        <f t="shared" si="21"/>
        <v>1198.6775000000005</v>
      </c>
      <c r="B68" s="12">
        <f t="shared" si="22"/>
        <v>1.5925308074913607</v>
      </c>
      <c r="C68" s="12">
        <f t="shared" si="23"/>
        <v>1908.9308469967261</v>
      </c>
      <c r="D68" s="14">
        <f t="shared" si="20"/>
        <v>60529.869199363973</v>
      </c>
      <c r="E68">
        <f t="shared" si="4"/>
        <v>5.5833333333333304</v>
      </c>
    </row>
    <row r="69" spans="1:5" x14ac:dyDescent="0.25">
      <c r="A69" s="13">
        <f t="shared" si="21"/>
        <v>1198.6775000000005</v>
      </c>
      <c r="B69" s="12">
        <f t="shared" si="22"/>
        <v>1.5925308074913607</v>
      </c>
      <c r="C69" s="12">
        <f t="shared" si="23"/>
        <v>1908.9308469967261</v>
      </c>
      <c r="D69" s="14">
        <f t="shared" si="20"/>
        <v>62438.800046360702</v>
      </c>
      <c r="E69">
        <f t="shared" ref="E69:E121" si="24">E68+$E$2</f>
        <v>5.6666666666666634</v>
      </c>
    </row>
    <row r="70" spans="1:5" x14ac:dyDescent="0.25">
      <c r="A70" s="13">
        <f t="shared" si="21"/>
        <v>1198.6775000000005</v>
      </c>
      <c r="B70" s="12">
        <f t="shared" si="22"/>
        <v>1.5925308074913607</v>
      </c>
      <c r="C70" s="12">
        <f t="shared" si="23"/>
        <v>1908.9308469967261</v>
      </c>
      <c r="D70" s="14">
        <f t="shared" si="20"/>
        <v>64347.730893357431</v>
      </c>
      <c r="E70">
        <f t="shared" si="24"/>
        <v>5.7499999999999964</v>
      </c>
    </row>
    <row r="71" spans="1:5" x14ac:dyDescent="0.25">
      <c r="A71" s="13">
        <f t="shared" si="21"/>
        <v>1198.6775000000005</v>
      </c>
      <c r="B71" s="12">
        <f t="shared" si="22"/>
        <v>1.5925308074913607</v>
      </c>
      <c r="C71" s="12">
        <f t="shared" si="23"/>
        <v>1908.9308469967261</v>
      </c>
      <c r="D71" s="14">
        <f t="shared" si="20"/>
        <v>66256.66174035416</v>
      </c>
      <c r="E71">
        <f t="shared" si="24"/>
        <v>5.8333333333333295</v>
      </c>
    </row>
    <row r="72" spans="1:5" x14ac:dyDescent="0.25">
      <c r="A72" s="13">
        <f t="shared" si="21"/>
        <v>1198.6775000000005</v>
      </c>
      <c r="B72" s="12">
        <f t="shared" si="22"/>
        <v>1.5925308074913607</v>
      </c>
      <c r="C72" s="12">
        <f t="shared" si="23"/>
        <v>1908.9308469967261</v>
      </c>
      <c r="D72" s="14">
        <f t="shared" si="20"/>
        <v>68165.592587350882</v>
      </c>
      <c r="E72">
        <f t="shared" si="24"/>
        <v>5.9166666666666625</v>
      </c>
    </row>
    <row r="73" spans="1:5" ht="15.75" thickBot="1" x14ac:dyDescent="0.3">
      <c r="A73" s="13">
        <f t="shared" si="21"/>
        <v>1198.6775000000005</v>
      </c>
      <c r="B73" s="12">
        <f t="shared" si="22"/>
        <v>1.5925308074913607</v>
      </c>
      <c r="C73" s="12">
        <f t="shared" si="23"/>
        <v>1908.9308469967261</v>
      </c>
      <c r="D73" s="16">
        <f t="shared" si="20"/>
        <v>70074.523434347604</v>
      </c>
      <c r="E73">
        <f t="shared" si="24"/>
        <v>5.9999999999999956</v>
      </c>
    </row>
    <row r="74" spans="1:5" x14ac:dyDescent="0.25">
      <c r="A74" s="3">
        <f>Planilha1!B9/12</f>
        <v>1192.4987500000004</v>
      </c>
      <c r="B74" s="4">
        <f>Planilha1!C9</f>
        <v>1.7517838882404968</v>
      </c>
      <c r="C74" s="4">
        <f t="shared" si="23"/>
        <v>2089.0000969969328</v>
      </c>
      <c r="D74" s="15">
        <f t="shared" si="20"/>
        <v>72163.52353134453</v>
      </c>
      <c r="E74">
        <f t="shared" si="24"/>
        <v>6.0833333333333286</v>
      </c>
    </row>
    <row r="75" spans="1:5" x14ac:dyDescent="0.25">
      <c r="A75" s="13">
        <f>$A$74</f>
        <v>1192.4987500000004</v>
      </c>
      <c r="B75" s="12">
        <f>$B$74</f>
        <v>1.7517838882404968</v>
      </c>
      <c r="C75" s="12">
        <f t="shared" si="23"/>
        <v>2089.0000969969328</v>
      </c>
      <c r="D75" s="14">
        <f t="shared" si="20"/>
        <v>74252.523628341456</v>
      </c>
      <c r="E75">
        <f t="shared" si="24"/>
        <v>6.1666666666666616</v>
      </c>
    </row>
    <row r="76" spans="1:5" x14ac:dyDescent="0.25">
      <c r="A76" s="13">
        <f t="shared" ref="A76:A84" si="25">$A$74</f>
        <v>1192.4987500000004</v>
      </c>
      <c r="B76" s="12">
        <f t="shared" ref="B76:B84" si="26">$B$74</f>
        <v>1.7517838882404968</v>
      </c>
      <c r="C76" s="12">
        <f t="shared" ref="C76:C85" si="27">A76*B76</f>
        <v>2089.0000969969328</v>
      </c>
      <c r="D76" s="14">
        <f t="shared" si="20"/>
        <v>76341.523725338382</v>
      </c>
      <c r="E76">
        <f t="shared" si="24"/>
        <v>6.2499999999999947</v>
      </c>
    </row>
    <row r="77" spans="1:5" x14ac:dyDescent="0.25">
      <c r="A77" s="13">
        <f t="shared" si="25"/>
        <v>1192.4987500000004</v>
      </c>
      <c r="B77" s="12">
        <f t="shared" si="26"/>
        <v>1.7517838882404968</v>
      </c>
      <c r="C77" s="12">
        <f t="shared" si="27"/>
        <v>2089.0000969969328</v>
      </c>
      <c r="D77" s="14">
        <f t="shared" si="20"/>
        <v>78430.523822335308</v>
      </c>
      <c r="E77">
        <f t="shared" si="24"/>
        <v>6.3333333333333277</v>
      </c>
    </row>
    <row r="78" spans="1:5" x14ac:dyDescent="0.25">
      <c r="A78" s="13">
        <f t="shared" si="25"/>
        <v>1192.4987500000004</v>
      </c>
      <c r="B78" s="12">
        <f t="shared" si="26"/>
        <v>1.7517838882404968</v>
      </c>
      <c r="C78" s="12">
        <f t="shared" si="27"/>
        <v>2089.0000969969328</v>
      </c>
      <c r="D78" s="14">
        <f t="shared" si="20"/>
        <v>80519.523919332234</v>
      </c>
      <c r="E78">
        <f t="shared" si="24"/>
        <v>6.4166666666666607</v>
      </c>
    </row>
    <row r="79" spans="1:5" x14ac:dyDescent="0.25">
      <c r="A79" s="13">
        <f t="shared" si="25"/>
        <v>1192.4987500000004</v>
      </c>
      <c r="B79" s="12">
        <f t="shared" si="26"/>
        <v>1.7517838882404968</v>
      </c>
      <c r="C79" s="12">
        <f t="shared" si="27"/>
        <v>2089.0000969969328</v>
      </c>
      <c r="D79" s="14">
        <f t="shared" si="20"/>
        <v>82608.52401632916</v>
      </c>
      <c r="E79">
        <f t="shared" si="24"/>
        <v>6.4999999999999938</v>
      </c>
    </row>
    <row r="80" spans="1:5" x14ac:dyDescent="0.25">
      <c r="A80" s="13">
        <f t="shared" si="25"/>
        <v>1192.4987500000004</v>
      </c>
      <c r="B80" s="12">
        <f t="shared" si="26"/>
        <v>1.7517838882404968</v>
      </c>
      <c r="C80" s="12">
        <f t="shared" si="27"/>
        <v>2089.0000969969328</v>
      </c>
      <c r="D80" s="14">
        <f t="shared" si="20"/>
        <v>84697.524113326086</v>
      </c>
      <c r="E80">
        <f t="shared" si="24"/>
        <v>6.5833333333333268</v>
      </c>
    </row>
    <row r="81" spans="1:5" x14ac:dyDescent="0.25">
      <c r="A81" s="13">
        <f t="shared" si="25"/>
        <v>1192.4987500000004</v>
      </c>
      <c r="B81" s="12">
        <f t="shared" si="26"/>
        <v>1.7517838882404968</v>
      </c>
      <c r="C81" s="12">
        <f t="shared" si="27"/>
        <v>2089.0000969969328</v>
      </c>
      <c r="D81" s="14">
        <f t="shared" si="20"/>
        <v>86786.524210323012</v>
      </c>
      <c r="E81">
        <f t="shared" si="24"/>
        <v>6.6666666666666599</v>
      </c>
    </row>
    <row r="82" spans="1:5" x14ac:dyDescent="0.25">
      <c r="A82" s="13">
        <f t="shared" si="25"/>
        <v>1192.4987500000004</v>
      </c>
      <c r="B82" s="12">
        <f t="shared" si="26"/>
        <v>1.7517838882404968</v>
      </c>
      <c r="C82" s="12">
        <f t="shared" si="27"/>
        <v>2089.0000969969328</v>
      </c>
      <c r="D82" s="14">
        <f t="shared" si="20"/>
        <v>88875.524307319938</v>
      </c>
      <c r="E82">
        <f t="shared" si="24"/>
        <v>6.7499999999999929</v>
      </c>
    </row>
    <row r="83" spans="1:5" x14ac:dyDescent="0.25">
      <c r="A83" s="13">
        <f t="shared" si="25"/>
        <v>1192.4987500000004</v>
      </c>
      <c r="B83" s="12">
        <f t="shared" si="26"/>
        <v>1.7517838882404968</v>
      </c>
      <c r="C83" s="12">
        <f t="shared" si="27"/>
        <v>2089.0000969969328</v>
      </c>
      <c r="D83" s="14">
        <f t="shared" si="20"/>
        <v>90964.524404316864</v>
      </c>
      <c r="E83">
        <f t="shared" si="24"/>
        <v>6.8333333333333259</v>
      </c>
    </row>
    <row r="84" spans="1:5" x14ac:dyDescent="0.25">
      <c r="A84" s="13">
        <f t="shared" si="25"/>
        <v>1192.4987500000004</v>
      </c>
      <c r="B84" s="12">
        <f t="shared" si="26"/>
        <v>1.7517838882404968</v>
      </c>
      <c r="C84" s="12">
        <f t="shared" si="27"/>
        <v>2089.0000969969328</v>
      </c>
      <c r="D84" s="14">
        <f t="shared" si="20"/>
        <v>93053.52450131379</v>
      </c>
      <c r="E84">
        <f t="shared" si="24"/>
        <v>6.916666666666659</v>
      </c>
    </row>
    <row r="85" spans="1:5" ht="15.75" thickBot="1" x14ac:dyDescent="0.3">
      <c r="A85" s="13">
        <f>$A$74</f>
        <v>1192.4987500000004</v>
      </c>
      <c r="B85" s="12">
        <f>$B$74</f>
        <v>1.7517838882404968</v>
      </c>
      <c r="C85" s="12">
        <f t="shared" si="27"/>
        <v>2089.0000969969328</v>
      </c>
      <c r="D85" s="16">
        <f t="shared" si="20"/>
        <v>95142.524598310716</v>
      </c>
      <c r="E85">
        <f t="shared" si="24"/>
        <v>6.999999999999992</v>
      </c>
    </row>
    <row r="86" spans="1:5" x14ac:dyDescent="0.25">
      <c r="A86" s="3">
        <f>Planilha1!B10/12</f>
        <v>1186.3200000000006</v>
      </c>
      <c r="B86" s="4">
        <f>Planilha1!C10</f>
        <v>1.9269622770645467</v>
      </c>
      <c r="C86" s="4">
        <f t="shared" ref="C86:C87" si="28">A86*B86</f>
        <v>2285.993888527214</v>
      </c>
      <c r="D86" s="15">
        <f t="shared" si="20"/>
        <v>97428.518486837929</v>
      </c>
      <c r="E86">
        <f t="shared" si="24"/>
        <v>7.083333333333325</v>
      </c>
    </row>
    <row r="87" spans="1:5" x14ac:dyDescent="0.25">
      <c r="A87" s="13">
        <f>$A$86</f>
        <v>1186.3200000000006</v>
      </c>
      <c r="B87" s="12">
        <f>$B$86</f>
        <v>1.9269622770645467</v>
      </c>
      <c r="C87" s="12">
        <f t="shared" si="28"/>
        <v>2285.993888527214</v>
      </c>
      <c r="D87" s="14">
        <f t="shared" si="20"/>
        <v>99714.512375365142</v>
      </c>
      <c r="E87">
        <f t="shared" si="24"/>
        <v>7.1666666666666581</v>
      </c>
    </row>
    <row r="88" spans="1:5" x14ac:dyDescent="0.25">
      <c r="A88" s="13">
        <f t="shared" ref="A88:A97" si="29">$A$86</f>
        <v>1186.3200000000006</v>
      </c>
      <c r="B88" s="12">
        <f t="shared" ref="B88:B97" si="30">$B$86</f>
        <v>1.9269622770645467</v>
      </c>
      <c r="C88" s="12">
        <f t="shared" ref="C88:C97" si="31">A88*B88</f>
        <v>2285.993888527214</v>
      </c>
      <c r="D88" s="14">
        <f t="shared" si="20"/>
        <v>102000.50626389236</v>
      </c>
      <c r="E88">
        <f t="shared" si="24"/>
        <v>7.2499999999999911</v>
      </c>
    </row>
    <row r="89" spans="1:5" x14ac:dyDescent="0.25">
      <c r="A89" s="13">
        <f t="shared" si="29"/>
        <v>1186.3200000000006</v>
      </c>
      <c r="B89" s="12">
        <f t="shared" si="30"/>
        <v>1.9269622770645467</v>
      </c>
      <c r="C89" s="12">
        <f t="shared" si="31"/>
        <v>2285.993888527214</v>
      </c>
      <c r="D89" s="14">
        <f t="shared" si="20"/>
        <v>104286.50015241957</v>
      </c>
      <c r="E89">
        <f t="shared" si="24"/>
        <v>7.3333333333333242</v>
      </c>
    </row>
    <row r="90" spans="1:5" x14ac:dyDescent="0.25">
      <c r="A90" s="13">
        <f t="shared" si="29"/>
        <v>1186.3200000000006</v>
      </c>
      <c r="B90" s="12">
        <f t="shared" si="30"/>
        <v>1.9269622770645467</v>
      </c>
      <c r="C90" s="12">
        <f t="shared" si="31"/>
        <v>2285.993888527214</v>
      </c>
      <c r="D90" s="14">
        <f t="shared" si="20"/>
        <v>106572.49404094678</v>
      </c>
      <c r="E90">
        <f t="shared" si="24"/>
        <v>7.4166666666666572</v>
      </c>
    </row>
    <row r="91" spans="1:5" x14ac:dyDescent="0.25">
      <c r="A91" s="13">
        <f t="shared" si="29"/>
        <v>1186.3200000000006</v>
      </c>
      <c r="B91" s="12">
        <f t="shared" si="30"/>
        <v>1.9269622770645467</v>
      </c>
      <c r="C91" s="12">
        <f t="shared" si="31"/>
        <v>2285.993888527214</v>
      </c>
      <c r="D91" s="14">
        <f t="shared" si="20"/>
        <v>108858.48792947399</v>
      </c>
      <c r="E91">
        <f t="shared" si="24"/>
        <v>7.4999999999999902</v>
      </c>
    </row>
    <row r="92" spans="1:5" x14ac:dyDescent="0.25">
      <c r="A92" s="13">
        <f t="shared" si="29"/>
        <v>1186.3200000000006</v>
      </c>
      <c r="B92" s="12">
        <f t="shared" si="30"/>
        <v>1.9269622770645467</v>
      </c>
      <c r="C92" s="12">
        <f t="shared" si="31"/>
        <v>2285.993888527214</v>
      </c>
      <c r="D92" s="14">
        <f t="shared" si="20"/>
        <v>111144.48181800121</v>
      </c>
      <c r="E92">
        <f t="shared" si="24"/>
        <v>7.5833333333333233</v>
      </c>
    </row>
    <row r="93" spans="1:5" x14ac:dyDescent="0.25">
      <c r="A93" s="13">
        <f t="shared" si="29"/>
        <v>1186.3200000000006</v>
      </c>
      <c r="B93" s="12">
        <f t="shared" si="30"/>
        <v>1.9269622770645467</v>
      </c>
      <c r="C93" s="12">
        <f t="shared" si="31"/>
        <v>2285.993888527214</v>
      </c>
      <c r="D93" s="14">
        <f t="shared" si="20"/>
        <v>113430.47570652842</v>
      </c>
      <c r="E93">
        <f t="shared" si="24"/>
        <v>7.6666666666666563</v>
      </c>
    </row>
    <row r="94" spans="1:5" x14ac:dyDescent="0.25">
      <c r="A94" s="13">
        <f t="shared" si="29"/>
        <v>1186.3200000000006</v>
      </c>
      <c r="B94" s="12">
        <f t="shared" si="30"/>
        <v>1.9269622770645467</v>
      </c>
      <c r="C94" s="12">
        <f t="shared" si="31"/>
        <v>2285.993888527214</v>
      </c>
      <c r="D94" s="14">
        <f t="shared" si="20"/>
        <v>115716.46959505563</v>
      </c>
      <c r="E94">
        <f t="shared" si="24"/>
        <v>7.7499999999999893</v>
      </c>
    </row>
    <row r="95" spans="1:5" x14ac:dyDescent="0.25">
      <c r="A95" s="13">
        <f t="shared" si="29"/>
        <v>1186.3200000000006</v>
      </c>
      <c r="B95" s="12">
        <f t="shared" si="30"/>
        <v>1.9269622770645467</v>
      </c>
      <c r="C95" s="12">
        <f t="shared" si="31"/>
        <v>2285.993888527214</v>
      </c>
      <c r="D95" s="14">
        <f t="shared" si="20"/>
        <v>118002.46348358285</v>
      </c>
      <c r="E95">
        <f t="shared" si="24"/>
        <v>7.8333333333333224</v>
      </c>
    </row>
    <row r="96" spans="1:5" x14ac:dyDescent="0.25">
      <c r="A96" s="13">
        <f t="shared" si="29"/>
        <v>1186.3200000000006</v>
      </c>
      <c r="B96" s="12">
        <f t="shared" si="30"/>
        <v>1.9269622770645467</v>
      </c>
      <c r="C96" s="12">
        <f t="shared" si="31"/>
        <v>2285.993888527214</v>
      </c>
      <c r="D96" s="14">
        <f t="shared" si="20"/>
        <v>120288.45737211006</v>
      </c>
      <c r="E96">
        <f t="shared" si="24"/>
        <v>7.9166666666666554</v>
      </c>
    </row>
    <row r="97" spans="1:5" ht="15.75" thickBot="1" x14ac:dyDescent="0.3">
      <c r="A97" s="13">
        <f t="shared" si="29"/>
        <v>1186.3200000000006</v>
      </c>
      <c r="B97" s="12">
        <f t="shared" si="30"/>
        <v>1.9269622770645467</v>
      </c>
      <c r="C97" s="12">
        <f t="shared" si="31"/>
        <v>2285.993888527214</v>
      </c>
      <c r="D97" s="16">
        <f t="shared" si="20"/>
        <v>122574.45126063727</v>
      </c>
      <c r="E97">
        <f t="shared" si="24"/>
        <v>7.9999999999999885</v>
      </c>
    </row>
    <row r="98" spans="1:5" x14ac:dyDescent="0.25">
      <c r="A98" s="3">
        <f>Planilha1!B11/12</f>
        <v>1180.1412500000008</v>
      </c>
      <c r="B98" s="4">
        <f>Planilha1!C11</f>
        <v>2.1196585047710017</v>
      </c>
      <c r="C98" s="4">
        <f t="shared" ref="C98:C99" si="32">A98*B98</f>
        <v>2501.4964373935827</v>
      </c>
      <c r="D98" s="15">
        <f t="shared" si="20"/>
        <v>125075.94769803085</v>
      </c>
      <c r="E98">
        <f t="shared" si="24"/>
        <v>8.0833333333333215</v>
      </c>
    </row>
    <row r="99" spans="1:5" x14ac:dyDescent="0.25">
      <c r="A99" s="13">
        <f>$A$98</f>
        <v>1180.1412500000008</v>
      </c>
      <c r="B99" s="12">
        <f>$B$98</f>
        <v>2.1196585047710017</v>
      </c>
      <c r="C99" s="12">
        <f t="shared" si="32"/>
        <v>2501.4964373935827</v>
      </c>
      <c r="D99" s="14">
        <f t="shared" si="20"/>
        <v>127577.44413542443</v>
      </c>
      <c r="E99">
        <f t="shared" si="24"/>
        <v>8.1666666666666554</v>
      </c>
    </row>
    <row r="100" spans="1:5" x14ac:dyDescent="0.25">
      <c r="A100" s="13">
        <f t="shared" ref="A100:A109" si="33">$A$98</f>
        <v>1180.1412500000008</v>
      </c>
      <c r="B100" s="12">
        <f t="shared" ref="B100:B109" si="34">$B$98</f>
        <v>2.1196585047710017</v>
      </c>
      <c r="C100" s="12">
        <f t="shared" ref="C100:C109" si="35">A100*B100</f>
        <v>2501.4964373935827</v>
      </c>
      <c r="D100" s="14">
        <f t="shared" si="20"/>
        <v>130078.94057281801</v>
      </c>
      <c r="E100">
        <f t="shared" si="24"/>
        <v>8.2499999999999893</v>
      </c>
    </row>
    <row r="101" spans="1:5" x14ac:dyDescent="0.25">
      <c r="A101" s="13">
        <f t="shared" si="33"/>
        <v>1180.1412500000008</v>
      </c>
      <c r="B101" s="12">
        <f t="shared" si="34"/>
        <v>2.1196585047710017</v>
      </c>
      <c r="C101" s="12">
        <f t="shared" si="35"/>
        <v>2501.4964373935827</v>
      </c>
      <c r="D101" s="14">
        <f t="shared" si="20"/>
        <v>132580.43701021161</v>
      </c>
      <c r="E101">
        <f t="shared" si="24"/>
        <v>8.3333333333333233</v>
      </c>
    </row>
    <row r="102" spans="1:5" x14ac:dyDescent="0.25">
      <c r="A102" s="13">
        <f t="shared" si="33"/>
        <v>1180.1412500000008</v>
      </c>
      <c r="B102" s="12">
        <f t="shared" si="34"/>
        <v>2.1196585047710017</v>
      </c>
      <c r="C102" s="12">
        <f t="shared" si="35"/>
        <v>2501.4964373935827</v>
      </c>
      <c r="D102" s="14">
        <f t="shared" si="20"/>
        <v>135081.9334476052</v>
      </c>
      <c r="E102">
        <f t="shared" si="24"/>
        <v>8.4166666666666572</v>
      </c>
    </row>
    <row r="103" spans="1:5" x14ac:dyDescent="0.25">
      <c r="A103" s="13">
        <f t="shared" si="33"/>
        <v>1180.1412500000008</v>
      </c>
      <c r="B103" s="12">
        <f t="shared" si="34"/>
        <v>2.1196585047710017</v>
      </c>
      <c r="C103" s="12">
        <f t="shared" si="35"/>
        <v>2501.4964373935827</v>
      </c>
      <c r="D103" s="14">
        <f t="shared" si="20"/>
        <v>137583.4298849988</v>
      </c>
      <c r="E103">
        <f t="shared" si="24"/>
        <v>8.4999999999999911</v>
      </c>
    </row>
    <row r="104" spans="1:5" x14ac:dyDescent="0.25">
      <c r="A104" s="13">
        <f t="shared" si="33"/>
        <v>1180.1412500000008</v>
      </c>
      <c r="B104" s="12">
        <f t="shared" si="34"/>
        <v>2.1196585047710017</v>
      </c>
      <c r="C104" s="12">
        <f t="shared" si="35"/>
        <v>2501.4964373935827</v>
      </c>
      <c r="D104" s="14">
        <f t="shared" si="20"/>
        <v>140084.92632239239</v>
      </c>
      <c r="E104">
        <f t="shared" si="24"/>
        <v>8.583333333333325</v>
      </c>
    </row>
    <row r="105" spans="1:5" x14ac:dyDescent="0.25">
      <c r="A105" s="13">
        <f t="shared" si="33"/>
        <v>1180.1412500000008</v>
      </c>
      <c r="B105" s="12">
        <f t="shared" si="34"/>
        <v>2.1196585047710017</v>
      </c>
      <c r="C105" s="12">
        <f t="shared" si="35"/>
        <v>2501.4964373935827</v>
      </c>
      <c r="D105" s="14">
        <f t="shared" si="20"/>
        <v>142586.42275978599</v>
      </c>
      <c r="E105">
        <f t="shared" si="24"/>
        <v>8.666666666666659</v>
      </c>
    </row>
    <row r="106" spans="1:5" x14ac:dyDescent="0.25">
      <c r="A106" s="13">
        <f t="shared" si="33"/>
        <v>1180.1412500000008</v>
      </c>
      <c r="B106" s="12">
        <f t="shared" si="34"/>
        <v>2.1196585047710017</v>
      </c>
      <c r="C106" s="12">
        <f t="shared" si="35"/>
        <v>2501.4964373935827</v>
      </c>
      <c r="D106" s="14">
        <f t="shared" si="20"/>
        <v>145087.91919717958</v>
      </c>
      <c r="E106">
        <f t="shared" si="24"/>
        <v>8.7499999999999929</v>
      </c>
    </row>
    <row r="107" spans="1:5" x14ac:dyDescent="0.25">
      <c r="A107" s="13">
        <f t="shared" si="33"/>
        <v>1180.1412500000008</v>
      </c>
      <c r="B107" s="12">
        <f t="shared" si="34"/>
        <v>2.1196585047710017</v>
      </c>
      <c r="C107" s="12">
        <f t="shared" si="35"/>
        <v>2501.4964373935827</v>
      </c>
      <c r="D107" s="14">
        <f t="shared" si="20"/>
        <v>147589.41563457318</v>
      </c>
      <c r="E107">
        <f t="shared" si="24"/>
        <v>8.8333333333333268</v>
      </c>
    </row>
    <row r="108" spans="1:5" x14ac:dyDescent="0.25">
      <c r="A108" s="13">
        <f t="shared" si="33"/>
        <v>1180.1412500000008</v>
      </c>
      <c r="B108" s="12">
        <f t="shared" si="34"/>
        <v>2.1196585047710017</v>
      </c>
      <c r="C108" s="12">
        <f t="shared" si="35"/>
        <v>2501.4964373935827</v>
      </c>
      <c r="D108" s="14">
        <f t="shared" si="20"/>
        <v>150090.91207196677</v>
      </c>
      <c r="E108">
        <f t="shared" si="24"/>
        <v>8.9166666666666607</v>
      </c>
    </row>
    <row r="109" spans="1:5" ht="15.75" thickBot="1" x14ac:dyDescent="0.3">
      <c r="A109" s="13">
        <f t="shared" si="33"/>
        <v>1180.1412500000008</v>
      </c>
      <c r="B109" s="12">
        <f t="shared" si="34"/>
        <v>2.1196585047710017</v>
      </c>
      <c r="C109" s="12">
        <f t="shared" si="35"/>
        <v>2501.4964373935827</v>
      </c>
      <c r="D109" s="16">
        <f t="shared" si="20"/>
        <v>152592.40850936036</v>
      </c>
      <c r="E109">
        <f t="shared" si="24"/>
        <v>8.9999999999999947</v>
      </c>
    </row>
    <row r="110" spans="1:5" x14ac:dyDescent="0.25">
      <c r="A110" s="3">
        <f>Planilha1!B12/12</f>
        <v>1173.9625000000008</v>
      </c>
      <c r="B110" s="4">
        <f>Planilha1!C12</f>
        <v>2.3316243552481022</v>
      </c>
      <c r="C110" s="4">
        <f t="shared" ref="C110:C111" si="36">A110*B110</f>
        <v>2737.2395571479519</v>
      </c>
      <c r="D110" s="15">
        <f t="shared" si="20"/>
        <v>155329.64806650832</v>
      </c>
      <c r="E110">
        <f t="shared" si="24"/>
        <v>9.0833333333333286</v>
      </c>
    </row>
    <row r="111" spans="1:5" x14ac:dyDescent="0.25">
      <c r="A111" s="13">
        <f>$A$110</f>
        <v>1173.9625000000008</v>
      </c>
      <c r="B111" s="12">
        <f>$B$110</f>
        <v>2.3316243552481022</v>
      </c>
      <c r="C111" s="12">
        <f t="shared" si="36"/>
        <v>2737.2395571479519</v>
      </c>
      <c r="D111" s="14">
        <f t="shared" si="20"/>
        <v>158066.88762365628</v>
      </c>
      <c r="E111">
        <f t="shared" si="24"/>
        <v>9.1666666666666625</v>
      </c>
    </row>
    <row r="112" spans="1:5" x14ac:dyDescent="0.25">
      <c r="A112" s="13">
        <f t="shared" ref="A112:A121" si="37">$A$110</f>
        <v>1173.9625000000008</v>
      </c>
      <c r="B112" s="12">
        <f t="shared" ref="B112:B121" si="38">$B$110</f>
        <v>2.3316243552481022</v>
      </c>
      <c r="C112" s="12">
        <f t="shared" ref="C112:C121" si="39">A112*B112</f>
        <v>2737.2395571479519</v>
      </c>
      <c r="D112" s="14">
        <f t="shared" si="20"/>
        <v>160804.12718080424</v>
      </c>
      <c r="E112">
        <f t="shared" si="24"/>
        <v>9.2499999999999964</v>
      </c>
    </row>
    <row r="113" spans="1:5" x14ac:dyDescent="0.25">
      <c r="A113" s="13">
        <f t="shared" si="37"/>
        <v>1173.9625000000008</v>
      </c>
      <c r="B113" s="12">
        <f t="shared" si="38"/>
        <v>2.3316243552481022</v>
      </c>
      <c r="C113" s="12">
        <f t="shared" si="39"/>
        <v>2737.2395571479519</v>
      </c>
      <c r="D113" s="14">
        <f t="shared" si="20"/>
        <v>163541.36673795219</v>
      </c>
      <c r="E113">
        <f t="shared" si="24"/>
        <v>9.3333333333333304</v>
      </c>
    </row>
    <row r="114" spans="1:5" x14ac:dyDescent="0.25">
      <c r="A114" s="13">
        <f t="shared" si="37"/>
        <v>1173.9625000000008</v>
      </c>
      <c r="B114" s="12">
        <f t="shared" si="38"/>
        <v>2.3316243552481022</v>
      </c>
      <c r="C114" s="12">
        <f t="shared" si="39"/>
        <v>2737.2395571479519</v>
      </c>
      <c r="D114" s="14">
        <f t="shared" si="20"/>
        <v>166278.60629510015</v>
      </c>
      <c r="E114">
        <f t="shared" si="24"/>
        <v>9.4166666666666643</v>
      </c>
    </row>
    <row r="115" spans="1:5" x14ac:dyDescent="0.25">
      <c r="A115" s="13">
        <f t="shared" si="37"/>
        <v>1173.9625000000008</v>
      </c>
      <c r="B115" s="12">
        <f t="shared" si="38"/>
        <v>2.3316243552481022</v>
      </c>
      <c r="C115" s="12">
        <f t="shared" si="39"/>
        <v>2737.2395571479519</v>
      </c>
      <c r="D115" s="14">
        <f t="shared" si="20"/>
        <v>169015.84585224811</v>
      </c>
      <c r="E115">
        <f t="shared" si="24"/>
        <v>9.4999999999999982</v>
      </c>
    </row>
    <row r="116" spans="1:5" x14ac:dyDescent="0.25">
      <c r="A116" s="13">
        <f t="shared" si="37"/>
        <v>1173.9625000000008</v>
      </c>
      <c r="B116" s="12">
        <f t="shared" si="38"/>
        <v>2.3316243552481022</v>
      </c>
      <c r="C116" s="12">
        <f t="shared" si="39"/>
        <v>2737.2395571479519</v>
      </c>
      <c r="D116" s="14">
        <f t="shared" ref="D116:D121" si="40">D115+C116</f>
        <v>171753.08540939607</v>
      </c>
      <c r="E116">
        <f t="shared" si="24"/>
        <v>9.5833333333333321</v>
      </c>
    </row>
    <row r="117" spans="1:5" x14ac:dyDescent="0.25">
      <c r="A117" s="13">
        <f t="shared" si="37"/>
        <v>1173.9625000000008</v>
      </c>
      <c r="B117" s="12">
        <f t="shared" si="38"/>
        <v>2.3316243552481022</v>
      </c>
      <c r="C117" s="12">
        <f t="shared" si="39"/>
        <v>2737.2395571479519</v>
      </c>
      <c r="D117" s="14">
        <f t="shared" si="40"/>
        <v>174490.32496654402</v>
      </c>
      <c r="E117">
        <f t="shared" si="24"/>
        <v>9.6666666666666661</v>
      </c>
    </row>
    <row r="118" spans="1:5" x14ac:dyDescent="0.25">
      <c r="A118" s="13">
        <f t="shared" si="37"/>
        <v>1173.9625000000008</v>
      </c>
      <c r="B118" s="12">
        <f t="shared" si="38"/>
        <v>2.3316243552481022</v>
      </c>
      <c r="C118" s="12">
        <f t="shared" si="39"/>
        <v>2737.2395571479519</v>
      </c>
      <c r="D118" s="14">
        <f t="shared" si="40"/>
        <v>177227.56452369198</v>
      </c>
      <c r="E118">
        <f t="shared" si="24"/>
        <v>9.75</v>
      </c>
    </row>
    <row r="119" spans="1:5" x14ac:dyDescent="0.25">
      <c r="A119" s="13">
        <f t="shared" si="37"/>
        <v>1173.9625000000008</v>
      </c>
      <c r="B119" s="12">
        <f t="shared" si="38"/>
        <v>2.3316243552481022</v>
      </c>
      <c r="C119" s="12">
        <f t="shared" si="39"/>
        <v>2737.2395571479519</v>
      </c>
      <c r="D119" s="14">
        <f t="shared" si="40"/>
        <v>179964.80408083994</v>
      </c>
      <c r="E119">
        <f t="shared" si="24"/>
        <v>9.8333333333333339</v>
      </c>
    </row>
    <row r="120" spans="1:5" x14ac:dyDescent="0.25">
      <c r="A120" s="13">
        <f t="shared" si="37"/>
        <v>1173.9625000000008</v>
      </c>
      <c r="B120" s="12">
        <f t="shared" si="38"/>
        <v>2.3316243552481022</v>
      </c>
      <c r="C120" s="12">
        <f t="shared" si="39"/>
        <v>2737.2395571479519</v>
      </c>
      <c r="D120" s="14">
        <f t="shared" si="40"/>
        <v>182702.0436379879</v>
      </c>
      <c r="E120">
        <f t="shared" si="24"/>
        <v>9.9166666666666679</v>
      </c>
    </row>
    <row r="121" spans="1:5" ht="15.75" thickBot="1" x14ac:dyDescent="0.3">
      <c r="A121" s="13">
        <f t="shared" si="37"/>
        <v>1173.9625000000008</v>
      </c>
      <c r="B121" s="12">
        <f t="shared" si="38"/>
        <v>2.3316243552481022</v>
      </c>
      <c r="C121" s="12">
        <f t="shared" si="39"/>
        <v>2737.2395571479519</v>
      </c>
      <c r="D121" s="16">
        <f t="shared" si="40"/>
        <v>185439.28319513585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2022-07-06T14:54:32Z</dcterms:modified>
</cp:coreProperties>
</file>