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00AD9413-5C31-49D2-B2B0-DE9ECB071A27}" xr6:coauthVersionLast="45" xr6:coauthVersionMax="45" xr10:uidLastSave="{00000000-0000-0000-0000-000000000000}"/>
  <bookViews>
    <workbookView xWindow="-120" yWindow="-120" windowWidth="29040" windowHeight="1584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4" i="2" l="1"/>
  <c r="C3" i="2"/>
  <c r="D3" i="2" s="1"/>
  <c r="D4" i="2" s="1"/>
  <c r="C13" i="2"/>
  <c r="A26" i="2"/>
  <c r="A35" i="2" s="1"/>
  <c r="D4" i="1"/>
  <c r="C8" i="2"/>
  <c r="C9" i="2"/>
  <c r="C12" i="2"/>
  <c r="C5" i="2"/>
  <c r="C5" i="1"/>
  <c r="D5" i="1" s="1"/>
  <c r="B14" i="2"/>
  <c r="E34" i="1"/>
  <c r="B6" i="1" s="1"/>
  <c r="A14" i="2"/>
  <c r="A27" i="2" l="1"/>
  <c r="A30" i="2"/>
  <c r="A32" i="2"/>
  <c r="A34" i="2"/>
  <c r="A37" i="2"/>
  <c r="A33" i="2"/>
  <c r="A36" i="2"/>
  <c r="A28" i="2"/>
  <c r="A31" i="2"/>
  <c r="A29" i="2"/>
  <c r="B7" i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A20" i="2"/>
  <c r="A24" i="2"/>
  <c r="A21" i="2"/>
  <c r="A25" i="2"/>
  <c r="A17" i="2"/>
  <c r="C17" i="2" s="1"/>
  <c r="A16" i="2"/>
  <c r="C14" i="2"/>
  <c r="A15" i="2"/>
  <c r="A22" i="2"/>
  <c r="A38" i="2"/>
  <c r="B8" i="1"/>
  <c r="C23" i="2" l="1"/>
  <c r="C19" i="2"/>
  <c r="C21" i="2"/>
  <c r="A62" i="2"/>
  <c r="A63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B9" i="1"/>
  <c r="A66" i="2" l="1"/>
  <c r="A68" i="2"/>
  <c r="A72" i="2"/>
  <c r="A65" i="2"/>
  <c r="A69" i="2"/>
  <c r="A67" i="2"/>
  <c r="A73" i="2"/>
  <c r="A64" i="2"/>
  <c r="A70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51" i="2"/>
  <c r="A54" i="2"/>
  <c r="A61" i="2"/>
  <c r="A55" i="2"/>
  <c r="A52" i="2"/>
  <c r="A60" i="2"/>
  <c r="A56" i="2"/>
  <c r="A58" i="2"/>
  <c r="A53" i="2"/>
  <c r="A59" i="2"/>
  <c r="A57" i="2"/>
  <c r="A74" i="2"/>
  <c r="A76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5" i="2"/>
  <c r="A77" i="2"/>
  <c r="B10" i="1"/>
  <c r="A85" i="2" l="1"/>
  <c r="A84" i="2"/>
  <c r="A83" i="2"/>
  <c r="A80" i="2"/>
  <c r="A81" i="2"/>
  <c r="A82" i="2"/>
  <c r="A78" i="2"/>
  <c r="A79" i="2"/>
  <c r="A86" i="2"/>
  <c r="A94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9" i="2"/>
  <c r="B11" i="1"/>
  <c r="A96" i="2" l="1"/>
  <c r="A87" i="2"/>
  <c r="A93" i="2"/>
  <c r="A95" i="2"/>
  <c r="A90" i="2"/>
  <c r="A88" i="2"/>
  <c r="A92" i="2"/>
  <c r="A97" i="2"/>
  <c r="A91" i="2"/>
  <c r="A98" i="2"/>
  <c r="A108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99" i="2"/>
  <c r="A103" i="2"/>
  <c r="A106" i="2"/>
  <c r="A102" i="2"/>
  <c r="A105" i="2"/>
  <c r="A107" i="2"/>
  <c r="B12" i="1"/>
  <c r="A101" i="2" l="1"/>
  <c r="A100" i="2"/>
  <c r="A104" i="2"/>
  <c r="A109" i="2"/>
  <c r="A110" i="2"/>
  <c r="A113" i="2" s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7" i="2"/>
  <c r="A120" i="2"/>
  <c r="A121" i="2"/>
  <c r="A111" i="2"/>
  <c r="B13" i="1"/>
  <c r="A115" i="2" l="1"/>
  <c r="A118" i="2"/>
  <c r="A112" i="2"/>
  <c r="A116" i="2"/>
  <c r="A119" i="2"/>
  <c r="A114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<sst xmlns="http://schemas.openxmlformats.org/spreadsheetml/2006/main" count="39" uniqueCount="39">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</sst>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-43000</c:v>
                </c:pt>
                <c:pt idx="1">
                  <c:v>-31300</c:v>
                </c:pt>
                <c:pt idx="2">
                  <c:v>-18558.699999999997</c:v>
                </c:pt>
                <c:pt idx="3">
                  <c:v>-4614.0549999999948</c:v>
                </c:pt>
                <c:pt idx="4">
                  <c:v>10647.19100000001</c:v>
                </c:pt>
                <c:pt idx="5">
                  <c:v>27348.911750000014</c:v>
                </c:pt>
                <c:pt idx="6">
                  <c:v>45626.589740000025</c:v>
                </c:pt>
                <c:pt idx="7">
                  <c:v>65628.399210500036</c:v>
                </c:pt>
                <c:pt idx="8">
                  <c:v>87516.389677700048</c:v>
                </c:pt>
                <c:pt idx="9">
                  <c:v>111467.77924623506</c:v>
                </c:pt>
                <c:pt idx="10">
                  <c:v>137676.36783170007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15600</c:v>
                      </c:pt>
                      <c:pt idx="2" formatCode="General">
                        <c:v>15444</c:v>
                      </c:pt>
                      <c:pt idx="3" formatCode="General">
                        <c:v>15366</c:v>
                      </c:pt>
                      <c:pt idx="4" formatCode="General">
                        <c:v>15288</c:v>
                      </c:pt>
                      <c:pt idx="5" formatCode="General">
                        <c:v>15210</c:v>
                      </c:pt>
                      <c:pt idx="6" formatCode="General">
                        <c:v>15132</c:v>
                      </c:pt>
                      <c:pt idx="7" formatCode="General">
                        <c:v>15054</c:v>
                      </c:pt>
                      <c:pt idx="8" formatCode="General">
                        <c:v>14976</c:v>
                      </c:pt>
                      <c:pt idx="9" formatCode="General">
                        <c:v>14898</c:v>
                      </c:pt>
                      <c:pt idx="10" formatCode="General">
                        <c:v>14820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0.75</c:v>
                      </c:pt>
                      <c:pt idx="2">
                        <c:v>0.82500000000000007</c:v>
                      </c:pt>
                      <c:pt idx="3">
                        <c:v>0.9075000000000002</c:v>
                      </c:pt>
                      <c:pt idx="4">
                        <c:v>0.9982500000000003</c:v>
                      </c:pt>
                      <c:pt idx="5">
                        <c:v>1.0980750000000004</c:v>
                      </c:pt>
                      <c:pt idx="6">
                        <c:v>1.2078825000000004</c:v>
                      </c:pt>
                      <c:pt idx="7">
                        <c:v>1.3286707500000006</c:v>
                      </c:pt>
                      <c:pt idx="8">
                        <c:v>1.4615378250000008</c:v>
                      </c:pt>
                      <c:pt idx="9">
                        <c:v>1.607691607500001</c:v>
                      </c:pt>
                      <c:pt idx="10">
                        <c:v>1.7684607682500011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11700</c:v>
                      </c:pt>
                      <c:pt idx="2">
                        <c:v>12741.300000000001</c:v>
                      </c:pt>
                      <c:pt idx="3">
                        <c:v>13944.645000000002</c:v>
                      </c:pt>
                      <c:pt idx="4">
                        <c:v>15261.246000000005</c:v>
                      </c:pt>
                      <c:pt idx="5">
                        <c:v>16701.720750000004</c:v>
                      </c:pt>
                      <c:pt idx="6">
                        <c:v>18277.677990000007</c:v>
                      </c:pt>
                      <c:pt idx="7">
                        <c:v>20001.809470500008</c:v>
                      </c:pt>
                      <c:pt idx="8">
                        <c:v>21887.990467200012</c:v>
                      </c:pt>
                      <c:pt idx="9">
                        <c:v>23951.389568535014</c:v>
                      </c:pt>
                      <c:pt idx="10">
                        <c:v>26208.588585465015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624840</xdr:colOff>
      <xdr:row>5</xdr:row>
      <xdr:rowOff>152400</xdr:rowOff>
    </xdr:from>
    <xdr:to>
      <xdr:col>14</xdr:col>
      <xdr:colOff>365760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G16" sqref="G16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-43000</v>
      </c>
      <c r="F2">
        <v>0</v>
      </c>
      <c r="G2" s="2"/>
      <c r="H2" s="2"/>
    </row>
    <row r="3" spans="1:8" x14ac:dyDescent="0.25">
      <c r="A3" t="s">
        <v>6</v>
      </c>
      <c r="B3" s="18">
        <v>15600</v>
      </c>
      <c r="C3" s="1">
        <v>0.75</v>
      </c>
      <c r="D3">
        <f>Tabela13[[#This Row],[Geraçao Anual]]*Tabela13[[#This Row],[Custo kWh]]</f>
        <v>11700</v>
      </c>
      <c r="E3">
        <f>H35</f>
        <v>-31300</v>
      </c>
      <c r="F3" s="1">
        <v>0.1</v>
      </c>
    </row>
    <row r="4" spans="1:8" x14ac:dyDescent="0.25">
      <c r="A4" t="s">
        <v>7</v>
      </c>
      <c r="B4">
        <f>B3*0.99</f>
        <v>15444</v>
      </c>
      <c r="C4">
        <f>C3*1.1</f>
        <v>0.82500000000000007</v>
      </c>
      <c r="D4">
        <f>Tabela13[[#This Row],[Geraçao Anual]]*Tabela13[[#This Row],[Custo kWh]]</f>
        <v>12741.300000000001</v>
      </c>
      <c r="E4">
        <f t="shared" ref="E4:E29" si="0">H36</f>
        <v>-18558.699999999997</v>
      </c>
      <c r="F4">
        <f>F3+$F$3</f>
        <v>0.2</v>
      </c>
    </row>
    <row r="5" spans="1:8" x14ac:dyDescent="0.25">
      <c r="A5" t="s">
        <v>8</v>
      </c>
      <c r="B5">
        <f>B3*0.985</f>
        <v>15366</v>
      </c>
      <c r="C5">
        <f t="shared" ref="C5:C28" si="1">C4*1.1</f>
        <v>0.9075000000000002</v>
      </c>
      <c r="D5">
        <f>Tabela13[[#This Row],[Geraçao Anual]]*Tabela13[[#This Row],[Custo kWh]]</f>
        <v>13944.645000000002</v>
      </c>
      <c r="E5">
        <f t="shared" si="0"/>
        <v>-4614.0549999999948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15288</v>
      </c>
      <c r="C6">
        <f t="shared" si="1"/>
        <v>0.9982500000000003</v>
      </c>
      <c r="D6">
        <f>Tabela13[[#This Row],[Geraçao Anual]]*Tabela13[[#This Row],[Custo kWh]]</f>
        <v>15261.246000000005</v>
      </c>
      <c r="E6">
        <f t="shared" si="0"/>
        <v>10647.19100000001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15210</v>
      </c>
      <c r="C7">
        <f t="shared" si="1"/>
        <v>1.0980750000000004</v>
      </c>
      <c r="D7">
        <f>Tabela13[[#This Row],[Geraçao Anual]]*Tabela13[[#This Row],[Custo kWh]]</f>
        <v>16701.720750000004</v>
      </c>
      <c r="E7">
        <f t="shared" si="0"/>
        <v>27348.911750000014</v>
      </c>
      <c r="F7">
        <f t="shared" si="2"/>
        <v>0.5</v>
      </c>
    </row>
    <row r="8" spans="1:8" x14ac:dyDescent="0.25">
      <c r="A8" t="s">
        <v>11</v>
      </c>
      <c r="B8">
        <f t="shared" si="3"/>
        <v>15132</v>
      </c>
      <c r="C8">
        <f t="shared" si="1"/>
        <v>1.2078825000000004</v>
      </c>
      <c r="D8">
        <f>Tabela13[[#This Row],[Geraçao Anual]]*Tabela13[[#This Row],[Custo kWh]]</f>
        <v>18277.677990000007</v>
      </c>
      <c r="E8">
        <f t="shared" si="0"/>
        <v>45626.589740000025</v>
      </c>
      <c r="F8">
        <f t="shared" si="2"/>
        <v>0.6</v>
      </c>
    </row>
    <row r="9" spans="1:8" x14ac:dyDescent="0.25">
      <c r="A9" t="s">
        <v>12</v>
      </c>
      <c r="B9">
        <f t="shared" si="3"/>
        <v>15054</v>
      </c>
      <c r="C9">
        <f t="shared" si="1"/>
        <v>1.3286707500000006</v>
      </c>
      <c r="D9">
        <f>Tabela13[[#This Row],[Geraçao Anual]]*Tabela13[[#This Row],[Custo kWh]]</f>
        <v>20001.809470500008</v>
      </c>
      <c r="E9">
        <f t="shared" si="0"/>
        <v>65628.399210500036</v>
      </c>
      <c r="F9">
        <f t="shared" si="2"/>
        <v>0.7</v>
      </c>
    </row>
    <row r="10" spans="1:8" x14ac:dyDescent="0.25">
      <c r="A10" t="s">
        <v>13</v>
      </c>
      <c r="B10">
        <f t="shared" si="3"/>
        <v>14976</v>
      </c>
      <c r="C10">
        <f t="shared" si="1"/>
        <v>1.4615378250000008</v>
      </c>
      <c r="D10">
        <f>Tabela13[[#This Row],[Geraçao Anual]]*Tabela13[[#This Row],[Custo kWh]]</f>
        <v>21887.990467200012</v>
      </c>
      <c r="E10">
        <f t="shared" si="0"/>
        <v>87516.389677700048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14898</v>
      </c>
      <c r="C11">
        <f t="shared" si="1"/>
        <v>1.607691607500001</v>
      </c>
      <c r="D11">
        <f>Tabela13[[#This Row],[Geraçao Anual]]*Tabela13[[#This Row],[Custo kWh]]</f>
        <v>23951.389568535014</v>
      </c>
      <c r="E11">
        <f t="shared" si="0"/>
        <v>111467.77924623506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14820</v>
      </c>
      <c r="C12">
        <f t="shared" si="1"/>
        <v>1.7684607682500011</v>
      </c>
      <c r="D12">
        <f>Tabela13[[#This Row],[Geraçao Anual]]*Tabela13[[#This Row],[Custo kWh]]</f>
        <v>26208.588585465015</v>
      </c>
      <c r="E12">
        <f t="shared" si="0"/>
        <v>137676.36783170007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14742</v>
      </c>
      <c r="C13">
        <f t="shared" si="1"/>
        <v>1.9453068450750013</v>
      </c>
      <c r="D13">
        <f>Tabela13[[#This Row],[Geraçao Anual]]*Tabela13[[#This Row],[Custo kWh]]</f>
        <v>28677.713510095669</v>
      </c>
      <c r="E13">
        <f t="shared" si="0"/>
        <v>166354.08134179574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14664</v>
      </c>
      <c r="C14">
        <f t="shared" si="1"/>
        <v>2.1398375295825014</v>
      </c>
      <c r="D14">
        <f>Tabela13[[#This Row],[Geraçao Anual]]*Tabela13[[#This Row],[Custo kWh]]</f>
        <v>31378.577533797801</v>
      </c>
      <c r="E14">
        <f t="shared" si="0"/>
        <v>197732.65887559354</v>
      </c>
      <c r="F14">
        <f t="shared" si="2"/>
        <v>1.2</v>
      </c>
    </row>
    <row r="15" spans="1:8" x14ac:dyDescent="0.25">
      <c r="A15" t="s">
        <v>18</v>
      </c>
      <c r="B15">
        <f t="shared" si="3"/>
        <v>14586</v>
      </c>
      <c r="C15">
        <f t="shared" si="1"/>
        <v>2.3538212825407516</v>
      </c>
      <c r="D15">
        <f>Tabela13[[#This Row],[Geraçao Anual]]*Tabela13[[#This Row],[Custo kWh]]</f>
        <v>34332.837227139404</v>
      </c>
      <c r="E15">
        <f t="shared" si="0"/>
        <v>232065.49610273296</v>
      </c>
      <c r="F15">
        <f t="shared" si="2"/>
        <v>1.3</v>
      </c>
    </row>
    <row r="16" spans="1:8" x14ac:dyDescent="0.25">
      <c r="A16" t="s">
        <v>19</v>
      </c>
      <c r="B16">
        <f t="shared" si="3"/>
        <v>14508</v>
      </c>
      <c r="C16">
        <f t="shared" si="1"/>
        <v>2.589203410794827</v>
      </c>
      <c r="D16">
        <f>Tabela13[[#This Row],[Geraçao Anual]]*Tabela13[[#This Row],[Custo kWh]]</f>
        <v>37564.163083811349</v>
      </c>
      <c r="E16">
        <f t="shared" si="0"/>
        <v>269629.6591865443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14430</v>
      </c>
      <c r="C17">
        <f t="shared" si="1"/>
        <v>2.8481237518743101</v>
      </c>
      <c r="D17">
        <f>Tabela13[[#This Row],[Geraçao Anual]]*Tabela13[[#This Row],[Custo kWh]]</f>
        <v>41098.425739546292</v>
      </c>
      <c r="E17">
        <f t="shared" si="0"/>
        <v>310728.08492609061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14352</v>
      </c>
      <c r="C18">
        <f t="shared" si="1"/>
        <v>3.1329361270617415</v>
      </c>
      <c r="D18">
        <f>Tabela13[[#This Row],[Geraçao Anual]]*Tabela13[[#This Row],[Custo kWh]]</f>
        <v>44963.899295590112</v>
      </c>
      <c r="E18">
        <f t="shared" si="0"/>
        <v>355691.98422168073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14274</v>
      </c>
      <c r="C19">
        <f t="shared" si="1"/>
        <v>3.446229739767916</v>
      </c>
      <c r="D19">
        <f>Tabela13[[#This Row],[Geraçao Anual]]*Tabela13[[#This Row],[Custo kWh]]</f>
        <v>49191.483305447233</v>
      </c>
      <c r="E19">
        <f t="shared" si="0"/>
        <v>404883.46752712794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14196</v>
      </c>
      <c r="C20">
        <f t="shared" si="1"/>
        <v>3.7908527137447079</v>
      </c>
      <c r="D20">
        <f>Tabela13[[#This Row],[Geraçao Anual]]*Tabela13[[#This Row],[Custo kWh]]</f>
        <v>53814.945124319871</v>
      </c>
      <c r="E20">
        <f t="shared" si="0"/>
        <v>458698.41265144781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14118</v>
      </c>
      <c r="C21">
        <f t="shared" si="1"/>
        <v>4.1699379851191791</v>
      </c>
      <c r="D21">
        <f>Tabela13[[#This Row],[Geraçao Anual]]*Tabela13[[#This Row],[Custo kWh]]</f>
        <v>58871.184473912574</v>
      </c>
      <c r="E21">
        <f t="shared" si="0"/>
        <v>517569.59712536039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14040</v>
      </c>
      <c r="C22">
        <f t="shared" si="1"/>
        <v>4.5869317836310977</v>
      </c>
      <c r="D22">
        <f>Tabela13[[#This Row],[Geraçao Anual]]*Tabela13[[#This Row],[Custo kWh]]</f>
        <v>64400.52224218061</v>
      </c>
      <c r="E22">
        <f t="shared" si="0"/>
        <v>581970.11936754105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13962</v>
      </c>
      <c r="C23">
        <f t="shared" si="1"/>
        <v>5.045624961994208</v>
      </c>
      <c r="D23">
        <f>Tabela13[[#This Row],[Geraçao Anual]]*Tabela13[[#This Row],[Custo kWh]]</f>
        <v>70447.015719363131</v>
      </c>
      <c r="E23">
        <f t="shared" si="0"/>
        <v>652417.13508690416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13884</v>
      </c>
      <c r="C24">
        <f t="shared" si="1"/>
        <v>5.550187458193629</v>
      </c>
      <c r="D24">
        <f>Tabela13[[#This Row],[Geraçao Anual]]*Tabela13[[#This Row],[Custo kWh]]</f>
        <v>77058.802669560348</v>
      </c>
      <c r="E24">
        <f t="shared" si="0"/>
        <v>729475.93775646447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13806</v>
      </c>
      <c r="C25">
        <f t="shared" si="1"/>
        <v>6.1052062040129922</v>
      </c>
      <c r="D25">
        <f>Tabela13[[#This Row],[Geraçao Anual]]*Tabela13[[#This Row],[Custo kWh]]</f>
        <v>84288.476852603373</v>
      </c>
      <c r="E25">
        <f t="shared" si="0"/>
        <v>813764.41460906784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13728</v>
      </c>
      <c r="C26">
        <f t="shared" si="1"/>
        <v>6.7157268244142916</v>
      </c>
      <c r="D26">
        <f>Tabela13[[#This Row],[Geraçao Anual]]*Tabela13[[#This Row],[Custo kWh]]</f>
        <v>92193.497845559396</v>
      </c>
      <c r="E26">
        <f t="shared" si="0"/>
        <v>905957.91245462722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13650</v>
      </c>
      <c r="C27">
        <f t="shared" si="1"/>
        <v>7.3872995068557215</v>
      </c>
      <c r="D27">
        <f>Tabela13[[#This Row],[Geraçao Anual]]*Tabela13[[#This Row],[Custo kWh]]</f>
        <v>100836.6382685806</v>
      </c>
      <c r="E27">
        <f t="shared" si="0"/>
        <v>1006794.5507232079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13572</v>
      </c>
      <c r="C28">
        <f t="shared" si="1"/>
        <v>8.1260294575412946</v>
      </c>
      <c r="D28">
        <f>Tabela13[[#This Row],[Geraçao Anual]]*Tabela13[[#This Row],[Custo kWh]]</f>
        <v>110286.47179775045</v>
      </c>
      <c r="E28">
        <f t="shared" si="0"/>
        <v>1117081.0225209584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3.2500000000000013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78</v>
      </c>
      <c r="G34" s="1">
        <v>43000</v>
      </c>
    </row>
    <row r="35" spans="5:8" x14ac:dyDescent="0.25">
      <c r="G35">
        <f>(G34-D3)*-1</f>
        <v>-31300</v>
      </c>
      <c r="H35">
        <f>G35</f>
        <v>-31300</v>
      </c>
    </row>
    <row r="36" spans="5:8" x14ac:dyDescent="0.25">
      <c r="H36">
        <f>H35+D4</f>
        <v>-18558.699999999997</v>
      </c>
    </row>
    <row r="37" spans="5:8" x14ac:dyDescent="0.25">
      <c r="H37">
        <f>H36+D5</f>
        <v>-4614.0549999999948</v>
      </c>
    </row>
    <row r="38" spans="5:8" x14ac:dyDescent="0.25">
      <c r="H38">
        <f t="shared" ref="H38:H55" si="4">H37+D6</f>
        <v>10647.19100000001</v>
      </c>
    </row>
    <row r="39" spans="5:8" x14ac:dyDescent="0.25">
      <c r="H39">
        <f t="shared" si="4"/>
        <v>27348.911750000014</v>
      </c>
    </row>
    <row r="40" spans="5:8" x14ac:dyDescent="0.25">
      <c r="H40">
        <f t="shared" si="4"/>
        <v>45626.589740000025</v>
      </c>
    </row>
    <row r="41" spans="5:8" x14ac:dyDescent="0.25">
      <c r="H41">
        <f t="shared" si="4"/>
        <v>65628.399210500036</v>
      </c>
    </row>
    <row r="42" spans="5:8" x14ac:dyDescent="0.25">
      <c r="H42">
        <f t="shared" si="4"/>
        <v>87516.389677700048</v>
      </c>
    </row>
    <row r="43" spans="5:8" x14ac:dyDescent="0.25">
      <c r="H43">
        <f t="shared" si="4"/>
        <v>111467.77924623506</v>
      </c>
    </row>
    <row r="44" spans="5:8" x14ac:dyDescent="0.25">
      <c r="H44">
        <f t="shared" si="4"/>
        <v>137676.36783170007</v>
      </c>
    </row>
    <row r="45" spans="5:8" x14ac:dyDescent="0.25">
      <c r="H45">
        <f t="shared" si="4"/>
        <v>166354.08134179574</v>
      </c>
    </row>
    <row r="46" spans="5:8" x14ac:dyDescent="0.25">
      <c r="H46">
        <f t="shared" si="4"/>
        <v>197732.65887559354</v>
      </c>
    </row>
    <row r="47" spans="5:8" x14ac:dyDescent="0.25">
      <c r="H47">
        <f t="shared" si="4"/>
        <v>232065.49610273296</v>
      </c>
    </row>
    <row r="48" spans="5:8" x14ac:dyDescent="0.25">
      <c r="H48">
        <f t="shared" si="4"/>
        <v>269629.6591865443</v>
      </c>
    </row>
    <row r="49" spans="8:8" x14ac:dyDescent="0.25">
      <c r="H49">
        <f t="shared" si="4"/>
        <v>310728.08492609061</v>
      </c>
    </row>
    <row r="50" spans="8:8" x14ac:dyDescent="0.25">
      <c r="H50">
        <f t="shared" si="4"/>
        <v>355691.98422168073</v>
      </c>
    </row>
    <row r="51" spans="8:8" x14ac:dyDescent="0.25">
      <c r="H51">
        <f t="shared" si="4"/>
        <v>404883.46752712794</v>
      </c>
    </row>
    <row r="52" spans="8:8" x14ac:dyDescent="0.25">
      <c r="H52">
        <f t="shared" si="4"/>
        <v>458698.41265144781</v>
      </c>
    </row>
    <row r="53" spans="8:8" x14ac:dyDescent="0.25">
      <c r="H53">
        <f t="shared" si="4"/>
        <v>517569.59712536039</v>
      </c>
    </row>
    <row r="54" spans="8:8" x14ac:dyDescent="0.25">
      <c r="H54">
        <f t="shared" si="4"/>
        <v>581970.11936754105</v>
      </c>
    </row>
    <row r="55" spans="8:8" x14ac:dyDescent="0.25">
      <c r="H55">
        <f t="shared" si="4"/>
        <v>652417.13508690416</v>
      </c>
    </row>
    <row r="56" spans="8:8" x14ac:dyDescent="0.25">
      <c r="H56">
        <f>H55+D24</f>
        <v>729475.93775646447</v>
      </c>
    </row>
    <row r="57" spans="8:8" x14ac:dyDescent="0.25">
      <c r="H57">
        <f>H56+D25</f>
        <v>813764.41460906784</v>
      </c>
    </row>
    <row r="58" spans="8:8" x14ac:dyDescent="0.25">
      <c r="H58">
        <f t="shared" ref="H58:H60" si="5">H57+D26</f>
        <v>905957.91245462722</v>
      </c>
    </row>
    <row r="59" spans="8:8" x14ac:dyDescent="0.25">
      <c r="H59">
        <f t="shared" si="5"/>
        <v>1006794.5507232079</v>
      </c>
    </row>
    <row r="60" spans="8:8" x14ac:dyDescent="0.25">
      <c r="H60">
        <f t="shared" si="5"/>
        <v>1117081.0225209584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1300</v>
      </c>
      <c r="B2" s="4">
        <f>Planilha1!C3</f>
        <v>0.75</v>
      </c>
      <c r="C2" s="4">
        <f>A2*B2</f>
        <v>975</v>
      </c>
      <c r="D2" s="5">
        <f>(Planilha1!G34-Planilha2!C2)*-1</f>
        <v>-42025</v>
      </c>
      <c r="E2">
        <f>1/12</f>
        <v>8.3333333333333329E-2</v>
      </c>
    </row>
    <row r="3" spans="1:5" x14ac:dyDescent="0.25">
      <c r="A3" s="6">
        <f>$A$2</f>
        <v>1300</v>
      </c>
      <c r="B3" s="7">
        <f>$B$2</f>
        <v>0.75</v>
      </c>
      <c r="C3" s="7">
        <f>A3*B3</f>
        <v>975</v>
      </c>
      <c r="D3" s="8">
        <f>D2+C3</f>
        <v>-41050</v>
      </c>
      <c r="E3">
        <f>E2*2</f>
        <v>0.16666666666666666</v>
      </c>
    </row>
    <row r="4" spans="1:5" x14ac:dyDescent="0.25">
      <c r="A4" s="6">
        <f t="shared" ref="A4:A13" si="0">$A$2</f>
        <v>1300</v>
      </c>
      <c r="B4" s="7">
        <f t="shared" ref="B4:B13" si="1">$B$2</f>
        <v>0.75</v>
      </c>
      <c r="C4" s="7">
        <f t="shared" ref="C4:C15" si="2">A4*B4</f>
        <v>975</v>
      </c>
      <c r="D4" s="8">
        <f t="shared" ref="D4:D15" si="3">D3+C4</f>
        <v>-40075</v>
      </c>
      <c r="E4">
        <f>E3+$E$2</f>
        <v>0.25</v>
      </c>
    </row>
    <row r="5" spans="1:5" x14ac:dyDescent="0.25">
      <c r="A5" s="6">
        <f t="shared" si="0"/>
        <v>1300</v>
      </c>
      <c r="B5" s="7">
        <f t="shared" si="1"/>
        <v>0.75</v>
      </c>
      <c r="C5" s="7">
        <f t="shared" si="2"/>
        <v>975</v>
      </c>
      <c r="D5" s="8">
        <f t="shared" si="3"/>
        <v>-39100</v>
      </c>
      <c r="E5">
        <f t="shared" ref="E5:E68" si="4">E4+$E$2</f>
        <v>0.33333333333333331</v>
      </c>
    </row>
    <row r="6" spans="1:5" x14ac:dyDescent="0.25">
      <c r="A6" s="6">
        <f t="shared" si="0"/>
        <v>1300</v>
      </c>
      <c r="B6" s="7">
        <f t="shared" si="1"/>
        <v>0.75</v>
      </c>
      <c r="C6" s="7">
        <f t="shared" si="2"/>
        <v>975</v>
      </c>
      <c r="D6" s="8">
        <f t="shared" si="3"/>
        <v>-38125</v>
      </c>
      <c r="E6">
        <f t="shared" si="4"/>
        <v>0.41666666666666663</v>
      </c>
    </row>
    <row r="7" spans="1:5" x14ac:dyDescent="0.25">
      <c r="A7" s="6">
        <f t="shared" si="0"/>
        <v>1300</v>
      </c>
      <c r="B7" s="7">
        <f t="shared" si="1"/>
        <v>0.75</v>
      </c>
      <c r="C7" s="7">
        <f t="shared" si="2"/>
        <v>975</v>
      </c>
      <c r="D7" s="8">
        <f t="shared" si="3"/>
        <v>-37150</v>
      </c>
      <c r="E7">
        <f t="shared" si="4"/>
        <v>0.49999999999999994</v>
      </c>
    </row>
    <row r="8" spans="1:5" x14ac:dyDescent="0.25">
      <c r="A8" s="6">
        <f t="shared" si="0"/>
        <v>1300</v>
      </c>
      <c r="B8" s="7">
        <f t="shared" si="1"/>
        <v>0.75</v>
      </c>
      <c r="C8" s="7">
        <f t="shared" si="2"/>
        <v>975</v>
      </c>
      <c r="D8" s="8">
        <f t="shared" si="3"/>
        <v>-36175</v>
      </c>
      <c r="E8">
        <f t="shared" si="4"/>
        <v>0.58333333333333326</v>
      </c>
    </row>
    <row r="9" spans="1:5" x14ac:dyDescent="0.25">
      <c r="A9" s="6">
        <f t="shared" si="0"/>
        <v>1300</v>
      </c>
      <c r="B9" s="7">
        <f t="shared" si="1"/>
        <v>0.75</v>
      </c>
      <c r="C9" s="7">
        <f t="shared" si="2"/>
        <v>975</v>
      </c>
      <c r="D9" s="8">
        <f t="shared" si="3"/>
        <v>-35200</v>
      </c>
      <c r="E9">
        <f t="shared" si="4"/>
        <v>0.66666666666666663</v>
      </c>
    </row>
    <row r="10" spans="1:5" x14ac:dyDescent="0.25">
      <c r="A10" s="6">
        <f t="shared" si="0"/>
        <v>1300</v>
      </c>
      <c r="B10" s="7">
        <f t="shared" si="1"/>
        <v>0.75</v>
      </c>
      <c r="C10" s="7">
        <f t="shared" si="2"/>
        <v>975</v>
      </c>
      <c r="D10" s="8">
        <f t="shared" si="3"/>
        <v>-34225</v>
      </c>
      <c r="E10">
        <f t="shared" si="4"/>
        <v>0.75</v>
      </c>
    </row>
    <row r="11" spans="1:5" x14ac:dyDescent="0.25">
      <c r="A11" s="6">
        <f t="shared" si="0"/>
        <v>1300</v>
      </c>
      <c r="B11" s="7">
        <f t="shared" si="1"/>
        <v>0.75</v>
      </c>
      <c r="C11" s="7">
        <f t="shared" si="2"/>
        <v>975</v>
      </c>
      <c r="D11" s="8">
        <f t="shared" si="3"/>
        <v>-33250</v>
      </c>
      <c r="E11">
        <f t="shared" si="4"/>
        <v>0.83333333333333337</v>
      </c>
    </row>
    <row r="12" spans="1:5" x14ac:dyDescent="0.25">
      <c r="A12" s="6">
        <f t="shared" si="0"/>
        <v>1300</v>
      </c>
      <c r="B12" s="7">
        <f t="shared" si="1"/>
        <v>0.75</v>
      </c>
      <c r="C12" s="7">
        <f t="shared" si="2"/>
        <v>975</v>
      </c>
      <c r="D12" s="8">
        <f t="shared" si="3"/>
        <v>-32275</v>
      </c>
      <c r="E12">
        <f t="shared" si="4"/>
        <v>0.91666666666666674</v>
      </c>
    </row>
    <row r="13" spans="1:5" ht="15.75" thickBot="1" x14ac:dyDescent="0.3">
      <c r="A13" s="9">
        <f t="shared" si="0"/>
        <v>1300</v>
      </c>
      <c r="B13" s="10">
        <f t="shared" si="1"/>
        <v>0.75</v>
      </c>
      <c r="C13" s="10">
        <f t="shared" si="2"/>
        <v>975</v>
      </c>
      <c r="D13" s="11">
        <f t="shared" si="3"/>
        <v>-31300</v>
      </c>
      <c r="E13">
        <f t="shared" si="4"/>
        <v>1</v>
      </c>
    </row>
    <row r="14" spans="1:5" x14ac:dyDescent="0.25">
      <c r="A14" s="3">
        <f>Planilha1!B4/12</f>
        <v>1287</v>
      </c>
      <c r="B14" s="4">
        <f>Planilha1!C4</f>
        <v>0.82500000000000007</v>
      </c>
      <c r="C14" s="4">
        <f t="shared" si="2"/>
        <v>1061.7750000000001</v>
      </c>
      <c r="D14" s="5">
        <f t="shared" si="3"/>
        <v>-30238.224999999999</v>
      </c>
      <c r="E14">
        <f t="shared" si="4"/>
        <v>1.0833333333333333</v>
      </c>
    </row>
    <row r="15" spans="1:5" x14ac:dyDescent="0.25">
      <c r="A15" s="6">
        <f>$A$14</f>
        <v>1287</v>
      </c>
      <c r="B15" s="7">
        <f>$B$14</f>
        <v>0.82500000000000007</v>
      </c>
      <c r="C15" s="7">
        <f t="shared" si="2"/>
        <v>1061.7750000000001</v>
      </c>
      <c r="D15" s="8">
        <f t="shared" si="3"/>
        <v>-29176.449999999997</v>
      </c>
      <c r="E15">
        <f t="shared" si="4"/>
        <v>1.1666666666666665</v>
      </c>
    </row>
    <row r="16" spans="1:5" x14ac:dyDescent="0.25">
      <c r="A16" s="6">
        <f t="shared" ref="A16:A25" si="5">$A$14</f>
        <v>1287</v>
      </c>
      <c r="B16" s="7">
        <f t="shared" ref="B16:B25" si="6">$B$14</f>
        <v>0.82500000000000007</v>
      </c>
      <c r="C16" s="7">
        <f t="shared" ref="C16:C27" si="7">A16*B16</f>
        <v>1061.7750000000001</v>
      </c>
      <c r="D16" s="8">
        <f t="shared" ref="D16:D27" si="8">D15+C16</f>
        <v>-28114.674999999996</v>
      </c>
      <c r="E16">
        <f t="shared" si="4"/>
        <v>1.2499999999999998</v>
      </c>
    </row>
    <row r="17" spans="1:10" x14ac:dyDescent="0.25">
      <c r="A17" s="6">
        <f t="shared" si="5"/>
        <v>1287</v>
      </c>
      <c r="B17" s="7">
        <f t="shared" si="6"/>
        <v>0.82500000000000007</v>
      </c>
      <c r="C17" s="7">
        <f t="shared" si="7"/>
        <v>1061.7750000000001</v>
      </c>
      <c r="D17" s="8">
        <f t="shared" si="8"/>
        <v>-27052.899999999994</v>
      </c>
      <c r="E17">
        <f t="shared" si="4"/>
        <v>1.333333333333333</v>
      </c>
    </row>
    <row r="18" spans="1:10" x14ac:dyDescent="0.25">
      <c r="A18" s="6">
        <f t="shared" si="5"/>
        <v>1287</v>
      </c>
      <c r="B18" s="7">
        <f t="shared" si="6"/>
        <v>0.82500000000000007</v>
      </c>
      <c r="C18" s="7">
        <f t="shared" si="7"/>
        <v>1061.7750000000001</v>
      </c>
      <c r="D18" s="8">
        <f t="shared" si="8"/>
        <v>-25991.124999999993</v>
      </c>
      <c r="E18">
        <f t="shared" si="4"/>
        <v>1.4166666666666663</v>
      </c>
      <c r="J18">
        <f>VLOOKUP(Planilha1!F3,Planilha2!D2:E121,2,TRUE)</f>
        <v>3.2500000000000013</v>
      </c>
    </row>
    <row r="19" spans="1:10" x14ac:dyDescent="0.25">
      <c r="A19" s="6">
        <f t="shared" si="5"/>
        <v>1287</v>
      </c>
      <c r="B19" s="7">
        <f t="shared" si="6"/>
        <v>0.82500000000000007</v>
      </c>
      <c r="C19" s="7">
        <f t="shared" si="7"/>
        <v>1061.7750000000001</v>
      </c>
      <c r="D19" s="8">
        <f t="shared" si="8"/>
        <v>-24929.349999999991</v>
      </c>
      <c r="E19">
        <f t="shared" si="4"/>
        <v>1.4999999999999996</v>
      </c>
    </row>
    <row r="20" spans="1:10" x14ac:dyDescent="0.25">
      <c r="A20" s="6">
        <f t="shared" si="5"/>
        <v>1287</v>
      </c>
      <c r="B20" s="7">
        <f t="shared" si="6"/>
        <v>0.82500000000000007</v>
      </c>
      <c r="C20" s="7">
        <f t="shared" si="7"/>
        <v>1061.7750000000001</v>
      </c>
      <c r="D20" s="8">
        <f t="shared" si="8"/>
        <v>-23867.57499999999</v>
      </c>
      <c r="E20">
        <f t="shared" si="4"/>
        <v>1.5833333333333328</v>
      </c>
    </row>
    <row r="21" spans="1:10" x14ac:dyDescent="0.25">
      <c r="A21" s="6">
        <f t="shared" si="5"/>
        <v>1287</v>
      </c>
      <c r="B21" s="7">
        <f t="shared" si="6"/>
        <v>0.82500000000000007</v>
      </c>
      <c r="C21" s="7">
        <f t="shared" si="7"/>
        <v>1061.7750000000001</v>
      </c>
      <c r="D21" s="8">
        <f t="shared" si="8"/>
        <v>-22805.799999999988</v>
      </c>
      <c r="E21">
        <f t="shared" si="4"/>
        <v>1.6666666666666661</v>
      </c>
    </row>
    <row r="22" spans="1:10" x14ac:dyDescent="0.25">
      <c r="A22" s="6">
        <f t="shared" si="5"/>
        <v>1287</v>
      </c>
      <c r="B22" s="7">
        <f t="shared" si="6"/>
        <v>0.82500000000000007</v>
      </c>
      <c r="C22" s="7">
        <f t="shared" si="7"/>
        <v>1061.7750000000001</v>
      </c>
      <c r="D22" s="8">
        <f t="shared" si="8"/>
        <v>-21744.024999999987</v>
      </c>
      <c r="E22">
        <f t="shared" si="4"/>
        <v>1.7499999999999993</v>
      </c>
    </row>
    <row r="23" spans="1:10" x14ac:dyDescent="0.25">
      <c r="A23" s="6">
        <f t="shared" si="5"/>
        <v>1287</v>
      </c>
      <c r="B23" s="7">
        <f t="shared" si="6"/>
        <v>0.82500000000000007</v>
      </c>
      <c r="C23" s="7">
        <f t="shared" si="7"/>
        <v>1061.7750000000001</v>
      </c>
      <c r="D23" s="8">
        <f t="shared" si="8"/>
        <v>-20682.249999999985</v>
      </c>
      <c r="E23">
        <f t="shared" si="4"/>
        <v>1.8333333333333326</v>
      </c>
    </row>
    <row r="24" spans="1:10" x14ac:dyDescent="0.25">
      <c r="A24" s="6">
        <f t="shared" si="5"/>
        <v>1287</v>
      </c>
      <c r="B24" s="7">
        <f t="shared" si="6"/>
        <v>0.82500000000000007</v>
      </c>
      <c r="C24" s="7">
        <f t="shared" si="7"/>
        <v>1061.7750000000001</v>
      </c>
      <c r="D24" s="8">
        <f t="shared" si="8"/>
        <v>-19620.474999999984</v>
      </c>
      <c r="E24">
        <f t="shared" si="4"/>
        <v>1.9166666666666659</v>
      </c>
    </row>
    <row r="25" spans="1:10" ht="15.75" thickBot="1" x14ac:dyDescent="0.3">
      <c r="A25" s="9">
        <f t="shared" si="5"/>
        <v>1287</v>
      </c>
      <c r="B25" s="10">
        <f t="shared" si="6"/>
        <v>0.82500000000000007</v>
      </c>
      <c r="C25" s="10">
        <f t="shared" si="7"/>
        <v>1061.7750000000001</v>
      </c>
      <c r="D25" s="11">
        <f t="shared" si="8"/>
        <v>-18558.699999999983</v>
      </c>
      <c r="E25">
        <f t="shared" si="4"/>
        <v>1.9999999999999991</v>
      </c>
    </row>
    <row r="26" spans="1:10" x14ac:dyDescent="0.25">
      <c r="A26" s="3">
        <f>Planilha1!B5/12</f>
        <v>1280.5</v>
      </c>
      <c r="B26" s="4">
        <f>Planilha1!C5</f>
        <v>0.9075000000000002</v>
      </c>
      <c r="C26" s="4">
        <f t="shared" si="7"/>
        <v>1162.0537500000003</v>
      </c>
      <c r="D26" s="5">
        <f t="shared" si="8"/>
        <v>-17396.646249999983</v>
      </c>
      <c r="E26">
        <f t="shared" si="4"/>
        <v>2.0833333333333326</v>
      </c>
    </row>
    <row r="27" spans="1:10" x14ac:dyDescent="0.25">
      <c r="A27" s="6">
        <f>$A$26</f>
        <v>1280.5</v>
      </c>
      <c r="B27" s="7">
        <f>$B$26</f>
        <v>0.9075000000000002</v>
      </c>
      <c r="C27" s="7">
        <f t="shared" si="7"/>
        <v>1162.0537500000003</v>
      </c>
      <c r="D27" s="8">
        <f t="shared" si="8"/>
        <v>-16234.592499999982</v>
      </c>
      <c r="E27">
        <f t="shared" si="4"/>
        <v>2.1666666666666661</v>
      </c>
    </row>
    <row r="28" spans="1:10" x14ac:dyDescent="0.25">
      <c r="A28" s="6">
        <f t="shared" ref="A28:A37" si="9">$A$26</f>
        <v>1280.5</v>
      </c>
      <c r="B28" s="7">
        <f t="shared" ref="B28:B37" si="10">$B$26</f>
        <v>0.9075000000000002</v>
      </c>
      <c r="C28" s="7">
        <f t="shared" ref="C28:C39" si="11">A28*B28</f>
        <v>1162.0537500000003</v>
      </c>
      <c r="D28" s="8">
        <f t="shared" ref="D28:D39" si="12">D27+C28</f>
        <v>-15072.538749999982</v>
      </c>
      <c r="E28">
        <f t="shared" si="4"/>
        <v>2.2499999999999996</v>
      </c>
    </row>
    <row r="29" spans="1:10" x14ac:dyDescent="0.25">
      <c r="A29" s="6">
        <f t="shared" si="9"/>
        <v>1280.5</v>
      </c>
      <c r="B29" s="7">
        <f t="shared" si="10"/>
        <v>0.9075000000000002</v>
      </c>
      <c r="C29" s="7">
        <f t="shared" si="11"/>
        <v>1162.0537500000003</v>
      </c>
      <c r="D29" s="8">
        <f t="shared" si="12"/>
        <v>-13910.484999999981</v>
      </c>
      <c r="E29">
        <f t="shared" si="4"/>
        <v>2.333333333333333</v>
      </c>
    </row>
    <row r="30" spans="1:10" x14ac:dyDescent="0.25">
      <c r="A30" s="6">
        <f t="shared" si="9"/>
        <v>1280.5</v>
      </c>
      <c r="B30" s="7">
        <f t="shared" si="10"/>
        <v>0.9075000000000002</v>
      </c>
      <c r="C30" s="7">
        <f t="shared" si="11"/>
        <v>1162.0537500000003</v>
      </c>
      <c r="D30" s="8">
        <f t="shared" si="12"/>
        <v>-12748.43124999998</v>
      </c>
      <c r="E30">
        <f t="shared" si="4"/>
        <v>2.4166666666666665</v>
      </c>
    </row>
    <row r="31" spans="1:10" x14ac:dyDescent="0.25">
      <c r="A31" s="6">
        <f t="shared" si="9"/>
        <v>1280.5</v>
      </c>
      <c r="B31" s="7">
        <f t="shared" si="10"/>
        <v>0.9075000000000002</v>
      </c>
      <c r="C31" s="7">
        <f t="shared" si="11"/>
        <v>1162.0537500000003</v>
      </c>
      <c r="D31" s="8">
        <f t="shared" si="12"/>
        <v>-11586.377499999979</v>
      </c>
      <c r="E31">
        <f t="shared" si="4"/>
        <v>2.5</v>
      </c>
    </row>
    <row r="32" spans="1:10" x14ac:dyDescent="0.25">
      <c r="A32" s="6">
        <f t="shared" si="9"/>
        <v>1280.5</v>
      </c>
      <c r="B32" s="7">
        <f t="shared" si="10"/>
        <v>0.9075000000000002</v>
      </c>
      <c r="C32" s="7">
        <f t="shared" si="11"/>
        <v>1162.0537500000003</v>
      </c>
      <c r="D32" s="8">
        <f t="shared" si="12"/>
        <v>-10424.323749999978</v>
      </c>
      <c r="E32">
        <f t="shared" si="4"/>
        <v>2.5833333333333335</v>
      </c>
    </row>
    <row r="33" spans="1:5" x14ac:dyDescent="0.25">
      <c r="A33" s="6">
        <f t="shared" si="9"/>
        <v>1280.5</v>
      </c>
      <c r="B33" s="7">
        <f t="shared" si="10"/>
        <v>0.9075000000000002</v>
      </c>
      <c r="C33" s="7">
        <f t="shared" si="11"/>
        <v>1162.0537500000003</v>
      </c>
      <c r="D33" s="8">
        <f t="shared" si="12"/>
        <v>-9262.2699999999768</v>
      </c>
      <c r="E33">
        <f t="shared" si="4"/>
        <v>2.666666666666667</v>
      </c>
    </row>
    <row r="34" spans="1:5" x14ac:dyDescent="0.25">
      <c r="A34" s="6">
        <f t="shared" si="9"/>
        <v>1280.5</v>
      </c>
      <c r="B34" s="7">
        <f t="shared" si="10"/>
        <v>0.9075000000000002</v>
      </c>
      <c r="C34" s="7">
        <f t="shared" si="11"/>
        <v>1162.0537500000003</v>
      </c>
      <c r="D34" s="8">
        <f t="shared" si="12"/>
        <v>-8100.2162499999768</v>
      </c>
      <c r="E34">
        <f t="shared" si="4"/>
        <v>2.7500000000000004</v>
      </c>
    </row>
    <row r="35" spans="1:5" x14ac:dyDescent="0.25">
      <c r="A35" s="6">
        <f t="shared" si="9"/>
        <v>1280.5</v>
      </c>
      <c r="B35" s="7">
        <f t="shared" si="10"/>
        <v>0.9075000000000002</v>
      </c>
      <c r="C35" s="7">
        <f t="shared" si="11"/>
        <v>1162.0537500000003</v>
      </c>
      <c r="D35" s="8">
        <f t="shared" si="12"/>
        <v>-6938.1624999999767</v>
      </c>
      <c r="E35">
        <f t="shared" si="4"/>
        <v>2.8333333333333339</v>
      </c>
    </row>
    <row r="36" spans="1:5" x14ac:dyDescent="0.25">
      <c r="A36" s="6">
        <f t="shared" si="9"/>
        <v>1280.5</v>
      </c>
      <c r="B36" s="7">
        <f t="shared" si="10"/>
        <v>0.9075000000000002</v>
      </c>
      <c r="C36" s="7">
        <f t="shared" si="11"/>
        <v>1162.0537500000003</v>
      </c>
      <c r="D36" s="8">
        <f t="shared" si="12"/>
        <v>-5776.1087499999767</v>
      </c>
      <c r="E36">
        <f t="shared" si="4"/>
        <v>2.9166666666666674</v>
      </c>
    </row>
    <row r="37" spans="1:5" ht="15.75" thickBot="1" x14ac:dyDescent="0.3">
      <c r="A37" s="9">
        <f t="shared" si="9"/>
        <v>1280.5</v>
      </c>
      <c r="B37" s="10">
        <f t="shared" si="10"/>
        <v>0.9075000000000002</v>
      </c>
      <c r="C37" s="10">
        <f t="shared" si="11"/>
        <v>1162.0537500000003</v>
      </c>
      <c r="D37" s="11">
        <f t="shared" si="12"/>
        <v>-4614.0549999999766</v>
      </c>
      <c r="E37">
        <f t="shared" si="4"/>
        <v>3.0000000000000009</v>
      </c>
    </row>
    <row r="38" spans="1:5" x14ac:dyDescent="0.25">
      <c r="A38" s="3">
        <f>Planilha1!B6/12</f>
        <v>1274</v>
      </c>
      <c r="B38" s="4">
        <f>Planilha1!C6</f>
        <v>0.9982500000000003</v>
      </c>
      <c r="C38" s="4">
        <f t="shared" si="11"/>
        <v>1271.7705000000003</v>
      </c>
      <c r="D38" s="5">
        <f t="shared" si="12"/>
        <v>-3342.2844999999761</v>
      </c>
      <c r="E38">
        <f t="shared" si="4"/>
        <v>3.0833333333333344</v>
      </c>
    </row>
    <row r="39" spans="1:5" x14ac:dyDescent="0.25">
      <c r="A39" s="6">
        <f>$A$38</f>
        <v>1274</v>
      </c>
      <c r="B39" s="12">
        <f>$B$38</f>
        <v>0.9982500000000003</v>
      </c>
      <c r="C39" s="12">
        <f t="shared" si="11"/>
        <v>1271.7705000000003</v>
      </c>
      <c r="D39" s="8">
        <f t="shared" si="12"/>
        <v>-2070.5139999999756</v>
      </c>
      <c r="E39">
        <f t="shared" si="4"/>
        <v>3.1666666666666679</v>
      </c>
    </row>
    <row r="40" spans="1:5" x14ac:dyDescent="0.25">
      <c r="A40" s="6">
        <f t="shared" ref="A40:A49" si="13">$A$38</f>
        <v>1274</v>
      </c>
      <c r="B40" s="12">
        <f t="shared" ref="B40:B49" si="14">$B$38</f>
        <v>0.9982500000000003</v>
      </c>
      <c r="C40" s="12">
        <f t="shared" ref="C40:C51" si="15">A40*B40</f>
        <v>1271.7705000000003</v>
      </c>
      <c r="D40" s="8">
        <f t="shared" ref="D40:D49" si="16">D39+C40</f>
        <v>-798.74349999997526</v>
      </c>
      <c r="E40">
        <f t="shared" si="4"/>
        <v>3.2500000000000013</v>
      </c>
    </row>
    <row r="41" spans="1:5" x14ac:dyDescent="0.25">
      <c r="A41" s="6">
        <f t="shared" si="13"/>
        <v>1274</v>
      </c>
      <c r="B41" s="12">
        <f t="shared" si="14"/>
        <v>0.9982500000000003</v>
      </c>
      <c r="C41" s="12">
        <f t="shared" si="15"/>
        <v>1271.7705000000003</v>
      </c>
      <c r="D41" s="8">
        <f t="shared" si="16"/>
        <v>473.02700000002505</v>
      </c>
      <c r="E41">
        <f t="shared" si="4"/>
        <v>3.3333333333333348</v>
      </c>
    </row>
    <row r="42" spans="1:5" x14ac:dyDescent="0.25">
      <c r="A42" s="6">
        <f t="shared" si="13"/>
        <v>1274</v>
      </c>
      <c r="B42" s="12">
        <f t="shared" si="14"/>
        <v>0.9982500000000003</v>
      </c>
      <c r="C42" s="12">
        <f t="shared" si="15"/>
        <v>1271.7705000000003</v>
      </c>
      <c r="D42" s="8">
        <f t="shared" si="16"/>
        <v>1744.7975000000254</v>
      </c>
      <c r="E42">
        <f t="shared" si="4"/>
        <v>3.4166666666666683</v>
      </c>
    </row>
    <row r="43" spans="1:5" x14ac:dyDescent="0.25">
      <c r="A43" s="6">
        <f t="shared" si="13"/>
        <v>1274</v>
      </c>
      <c r="B43" s="12">
        <f t="shared" si="14"/>
        <v>0.9982500000000003</v>
      </c>
      <c r="C43" s="12">
        <f t="shared" si="15"/>
        <v>1271.7705000000003</v>
      </c>
      <c r="D43" s="8">
        <f t="shared" si="16"/>
        <v>3016.5680000000257</v>
      </c>
      <c r="E43">
        <f t="shared" si="4"/>
        <v>3.5000000000000018</v>
      </c>
    </row>
    <row r="44" spans="1:5" x14ac:dyDescent="0.25">
      <c r="A44" s="6">
        <f t="shared" si="13"/>
        <v>1274</v>
      </c>
      <c r="B44" s="12">
        <f t="shared" si="14"/>
        <v>0.9982500000000003</v>
      </c>
      <c r="C44" s="12">
        <f t="shared" si="15"/>
        <v>1271.7705000000003</v>
      </c>
      <c r="D44" s="8">
        <f t="shared" si="16"/>
        <v>4288.3385000000262</v>
      </c>
      <c r="E44">
        <f t="shared" si="4"/>
        <v>3.5833333333333353</v>
      </c>
    </row>
    <row r="45" spans="1:5" x14ac:dyDescent="0.25">
      <c r="A45" s="6">
        <f t="shared" si="13"/>
        <v>1274</v>
      </c>
      <c r="B45" s="12">
        <f t="shared" si="14"/>
        <v>0.9982500000000003</v>
      </c>
      <c r="C45" s="12">
        <f t="shared" si="15"/>
        <v>1271.7705000000003</v>
      </c>
      <c r="D45" s="8">
        <f t="shared" si="16"/>
        <v>5560.1090000000268</v>
      </c>
      <c r="E45">
        <f t="shared" si="4"/>
        <v>3.6666666666666687</v>
      </c>
    </row>
    <row r="46" spans="1:5" x14ac:dyDescent="0.25">
      <c r="A46" s="6">
        <f t="shared" si="13"/>
        <v>1274</v>
      </c>
      <c r="B46" s="12">
        <f t="shared" si="14"/>
        <v>0.9982500000000003</v>
      </c>
      <c r="C46" s="12">
        <f t="shared" si="15"/>
        <v>1271.7705000000003</v>
      </c>
      <c r="D46" s="8">
        <f t="shared" si="16"/>
        <v>6831.8795000000273</v>
      </c>
      <c r="E46">
        <f t="shared" si="4"/>
        <v>3.7500000000000022</v>
      </c>
    </row>
    <row r="47" spans="1:5" x14ac:dyDescent="0.25">
      <c r="A47" s="6">
        <f t="shared" si="13"/>
        <v>1274</v>
      </c>
      <c r="B47" s="12">
        <f t="shared" si="14"/>
        <v>0.9982500000000003</v>
      </c>
      <c r="C47" s="12">
        <f t="shared" si="15"/>
        <v>1271.7705000000003</v>
      </c>
      <c r="D47" s="8">
        <f t="shared" si="16"/>
        <v>8103.6500000000278</v>
      </c>
      <c r="E47">
        <f t="shared" si="4"/>
        <v>3.8333333333333357</v>
      </c>
    </row>
    <row r="48" spans="1:5" x14ac:dyDescent="0.25">
      <c r="A48" s="6">
        <f t="shared" si="13"/>
        <v>1274</v>
      </c>
      <c r="B48" s="12">
        <f t="shared" si="14"/>
        <v>0.9982500000000003</v>
      </c>
      <c r="C48" s="12">
        <f t="shared" si="15"/>
        <v>1271.7705000000003</v>
      </c>
      <c r="D48" s="8">
        <f t="shared" si="16"/>
        <v>9375.4205000000275</v>
      </c>
      <c r="E48">
        <f t="shared" si="4"/>
        <v>3.9166666666666692</v>
      </c>
    </row>
    <row r="49" spans="1:5" ht="15.75" thickBot="1" x14ac:dyDescent="0.3">
      <c r="A49" s="6">
        <f t="shared" si="13"/>
        <v>1274</v>
      </c>
      <c r="B49" s="12">
        <f t="shared" si="14"/>
        <v>0.9982500000000003</v>
      </c>
      <c r="C49" s="12">
        <f t="shared" si="15"/>
        <v>1271.7705000000003</v>
      </c>
      <c r="D49" s="8">
        <f t="shared" si="16"/>
        <v>10647.191000000028</v>
      </c>
      <c r="E49">
        <f t="shared" si="4"/>
        <v>4.0000000000000027</v>
      </c>
    </row>
    <row r="50" spans="1:5" x14ac:dyDescent="0.25">
      <c r="A50" s="3">
        <f>Planilha1!B7/12</f>
        <v>1267.5</v>
      </c>
      <c r="B50" s="4">
        <f>Planilha1!C7</f>
        <v>1.0980750000000004</v>
      </c>
      <c r="C50" s="4">
        <f t="shared" si="15"/>
        <v>1391.8100625000004</v>
      </c>
      <c r="D50" s="5">
        <f>D49+C50</f>
        <v>12039.001062500029</v>
      </c>
      <c r="E50">
        <f t="shared" si="4"/>
        <v>4.0833333333333357</v>
      </c>
    </row>
    <row r="51" spans="1:5" x14ac:dyDescent="0.25">
      <c r="A51" s="13">
        <f>$A$50</f>
        <v>1267.5</v>
      </c>
      <c r="B51" s="12">
        <f>$B$50</f>
        <v>1.0980750000000004</v>
      </c>
      <c r="C51" s="12">
        <f t="shared" si="15"/>
        <v>1391.8100625000004</v>
      </c>
      <c r="D51" s="14">
        <f>D50+C51</f>
        <v>13430.811125000029</v>
      </c>
      <c r="E51">
        <f t="shared" si="4"/>
        <v>4.1666666666666687</v>
      </c>
    </row>
    <row r="52" spans="1:5" x14ac:dyDescent="0.25">
      <c r="A52" s="13">
        <f t="shared" ref="A52:A61" si="17">$A$50</f>
        <v>1267.5</v>
      </c>
      <c r="B52" s="12">
        <f t="shared" ref="B52:B61" si="18">$B$50</f>
        <v>1.0980750000000004</v>
      </c>
      <c r="C52" s="12">
        <f t="shared" ref="C52:C63" si="19">A52*B52</f>
        <v>1391.8100625000004</v>
      </c>
      <c r="D52" s="14">
        <f t="shared" ref="D52:D115" si="20">D51+C52</f>
        <v>14822.62118750003</v>
      </c>
      <c r="E52">
        <f t="shared" si="4"/>
        <v>4.2500000000000018</v>
      </c>
    </row>
    <row r="53" spans="1:5" x14ac:dyDescent="0.25">
      <c r="A53" s="13">
        <f t="shared" si="17"/>
        <v>1267.5</v>
      </c>
      <c r="B53" s="12">
        <f t="shared" si="18"/>
        <v>1.0980750000000004</v>
      </c>
      <c r="C53" s="12">
        <f t="shared" si="19"/>
        <v>1391.8100625000004</v>
      </c>
      <c r="D53" s="14">
        <f t="shared" si="20"/>
        <v>16214.431250000031</v>
      </c>
      <c r="E53">
        <f t="shared" si="4"/>
        <v>4.3333333333333348</v>
      </c>
    </row>
    <row r="54" spans="1:5" x14ac:dyDescent="0.25">
      <c r="A54" s="13">
        <f t="shared" si="17"/>
        <v>1267.5</v>
      </c>
      <c r="B54" s="12">
        <f t="shared" si="18"/>
        <v>1.0980750000000004</v>
      </c>
      <c r="C54" s="12">
        <f t="shared" si="19"/>
        <v>1391.8100625000004</v>
      </c>
      <c r="D54" s="14">
        <f t="shared" si="20"/>
        <v>17606.241312500031</v>
      </c>
      <c r="E54">
        <f t="shared" si="4"/>
        <v>4.4166666666666679</v>
      </c>
    </row>
    <row r="55" spans="1:5" x14ac:dyDescent="0.25">
      <c r="A55" s="13">
        <f t="shared" si="17"/>
        <v>1267.5</v>
      </c>
      <c r="B55" s="12">
        <f t="shared" si="18"/>
        <v>1.0980750000000004</v>
      </c>
      <c r="C55" s="12">
        <f t="shared" si="19"/>
        <v>1391.8100625000004</v>
      </c>
      <c r="D55" s="14">
        <f t="shared" si="20"/>
        <v>18998.051375000032</v>
      </c>
      <c r="E55">
        <f t="shared" si="4"/>
        <v>4.5000000000000009</v>
      </c>
    </row>
    <row r="56" spans="1:5" x14ac:dyDescent="0.25">
      <c r="A56" s="13">
        <f t="shared" si="17"/>
        <v>1267.5</v>
      </c>
      <c r="B56" s="12">
        <f t="shared" si="18"/>
        <v>1.0980750000000004</v>
      </c>
      <c r="C56" s="12">
        <f t="shared" si="19"/>
        <v>1391.8100625000004</v>
      </c>
      <c r="D56" s="14">
        <f t="shared" si="20"/>
        <v>20389.861437500032</v>
      </c>
      <c r="E56">
        <f t="shared" si="4"/>
        <v>4.5833333333333339</v>
      </c>
    </row>
    <row r="57" spans="1:5" x14ac:dyDescent="0.25">
      <c r="A57" s="13">
        <f t="shared" si="17"/>
        <v>1267.5</v>
      </c>
      <c r="B57" s="12">
        <f t="shared" si="18"/>
        <v>1.0980750000000004</v>
      </c>
      <c r="C57" s="12">
        <f t="shared" si="19"/>
        <v>1391.8100625000004</v>
      </c>
      <c r="D57" s="14">
        <f t="shared" si="20"/>
        <v>21781.671500000033</v>
      </c>
      <c r="E57">
        <f t="shared" si="4"/>
        <v>4.666666666666667</v>
      </c>
    </row>
    <row r="58" spans="1:5" x14ac:dyDescent="0.25">
      <c r="A58" s="13">
        <f t="shared" si="17"/>
        <v>1267.5</v>
      </c>
      <c r="B58" s="12">
        <f t="shared" si="18"/>
        <v>1.0980750000000004</v>
      </c>
      <c r="C58" s="12">
        <f t="shared" si="19"/>
        <v>1391.8100625000004</v>
      </c>
      <c r="D58" s="14">
        <f t="shared" si="20"/>
        <v>23173.481562500034</v>
      </c>
      <c r="E58">
        <f t="shared" si="4"/>
        <v>4.75</v>
      </c>
    </row>
    <row r="59" spans="1:5" x14ac:dyDescent="0.25">
      <c r="A59" s="13">
        <f t="shared" si="17"/>
        <v>1267.5</v>
      </c>
      <c r="B59" s="12">
        <f t="shared" si="18"/>
        <v>1.0980750000000004</v>
      </c>
      <c r="C59" s="12">
        <f t="shared" si="19"/>
        <v>1391.8100625000004</v>
      </c>
      <c r="D59" s="14">
        <f t="shared" si="20"/>
        <v>24565.291625000034</v>
      </c>
      <c r="E59">
        <f t="shared" si="4"/>
        <v>4.833333333333333</v>
      </c>
    </row>
    <row r="60" spans="1:5" x14ac:dyDescent="0.25">
      <c r="A60" s="13">
        <f t="shared" si="17"/>
        <v>1267.5</v>
      </c>
      <c r="B60" s="12">
        <f t="shared" si="18"/>
        <v>1.0980750000000004</v>
      </c>
      <c r="C60" s="12">
        <f t="shared" si="19"/>
        <v>1391.8100625000004</v>
      </c>
      <c r="D60" s="14">
        <f t="shared" si="20"/>
        <v>25957.101687500035</v>
      </c>
      <c r="E60">
        <f t="shared" si="4"/>
        <v>4.9166666666666661</v>
      </c>
    </row>
    <row r="61" spans="1:5" ht="15.75" thickBot="1" x14ac:dyDescent="0.3">
      <c r="A61" s="13">
        <f t="shared" si="17"/>
        <v>1267.5</v>
      </c>
      <c r="B61" s="12">
        <f t="shared" si="18"/>
        <v>1.0980750000000004</v>
      </c>
      <c r="C61" s="12">
        <f t="shared" si="19"/>
        <v>1391.8100625000004</v>
      </c>
      <c r="D61" s="14">
        <f t="shared" si="20"/>
        <v>27348.911750000036</v>
      </c>
      <c r="E61">
        <f t="shared" si="4"/>
        <v>4.9999999999999991</v>
      </c>
    </row>
    <row r="62" spans="1:5" x14ac:dyDescent="0.25">
      <c r="A62" s="3">
        <f>Planilha1!B8/12</f>
        <v>1261</v>
      </c>
      <c r="B62" s="4">
        <f>Planilha1!C8</f>
        <v>1.2078825000000004</v>
      </c>
      <c r="C62" s="4">
        <f t="shared" si="19"/>
        <v>1523.1398325000005</v>
      </c>
      <c r="D62" s="15">
        <f t="shared" si="20"/>
        <v>28872.051582500037</v>
      </c>
      <c r="E62">
        <f t="shared" si="4"/>
        <v>5.0833333333333321</v>
      </c>
    </row>
    <row r="63" spans="1:5" x14ac:dyDescent="0.25">
      <c r="A63" s="13">
        <f>$A$62</f>
        <v>1261</v>
      </c>
      <c r="B63" s="12">
        <f>$B$62</f>
        <v>1.2078825000000004</v>
      </c>
      <c r="C63" s="12">
        <f t="shared" si="19"/>
        <v>1523.1398325000005</v>
      </c>
      <c r="D63" s="14">
        <f t="shared" si="20"/>
        <v>30395.191415000038</v>
      </c>
      <c r="E63">
        <f t="shared" si="4"/>
        <v>5.1666666666666652</v>
      </c>
    </row>
    <row r="64" spans="1:5" x14ac:dyDescent="0.25">
      <c r="A64" s="13">
        <f t="shared" ref="A64:A73" si="21">$A$62</f>
        <v>1261</v>
      </c>
      <c r="B64" s="12">
        <f t="shared" ref="B64:B73" si="22">$B$62</f>
        <v>1.2078825000000004</v>
      </c>
      <c r="C64" s="12">
        <f t="shared" ref="C64:C75" si="23">A64*B64</f>
        <v>1523.1398325000005</v>
      </c>
      <c r="D64" s="14">
        <f t="shared" si="20"/>
        <v>31918.331247500038</v>
      </c>
      <c r="E64">
        <f t="shared" si="4"/>
        <v>5.2499999999999982</v>
      </c>
    </row>
    <row r="65" spans="1:5" x14ac:dyDescent="0.25">
      <c r="A65" s="13">
        <f t="shared" si="21"/>
        <v>1261</v>
      </c>
      <c r="B65" s="12">
        <f t="shared" si="22"/>
        <v>1.2078825000000004</v>
      </c>
      <c r="C65" s="12">
        <f t="shared" si="23"/>
        <v>1523.1398325000005</v>
      </c>
      <c r="D65" s="14">
        <f t="shared" si="20"/>
        <v>33441.471080000039</v>
      </c>
      <c r="E65">
        <f t="shared" si="4"/>
        <v>5.3333333333333313</v>
      </c>
    </row>
    <row r="66" spans="1:5" x14ac:dyDescent="0.25">
      <c r="A66" s="13">
        <f t="shared" si="21"/>
        <v>1261</v>
      </c>
      <c r="B66" s="12">
        <f t="shared" si="22"/>
        <v>1.2078825000000004</v>
      </c>
      <c r="C66" s="12">
        <f t="shared" si="23"/>
        <v>1523.1398325000005</v>
      </c>
      <c r="D66" s="14">
        <f t="shared" si="20"/>
        <v>34964.610912500037</v>
      </c>
      <c r="E66">
        <f t="shared" si="4"/>
        <v>5.4166666666666643</v>
      </c>
    </row>
    <row r="67" spans="1:5" x14ac:dyDescent="0.25">
      <c r="A67" s="13">
        <f t="shared" si="21"/>
        <v>1261</v>
      </c>
      <c r="B67" s="12">
        <f t="shared" si="22"/>
        <v>1.2078825000000004</v>
      </c>
      <c r="C67" s="12">
        <f t="shared" si="23"/>
        <v>1523.1398325000005</v>
      </c>
      <c r="D67" s="14">
        <f t="shared" si="20"/>
        <v>36487.750745000034</v>
      </c>
      <c r="E67">
        <f t="shared" si="4"/>
        <v>5.4999999999999973</v>
      </c>
    </row>
    <row r="68" spans="1:5" x14ac:dyDescent="0.25">
      <c r="A68" s="13">
        <f t="shared" si="21"/>
        <v>1261</v>
      </c>
      <c r="B68" s="12">
        <f t="shared" si="22"/>
        <v>1.2078825000000004</v>
      </c>
      <c r="C68" s="12">
        <f t="shared" si="23"/>
        <v>1523.1398325000005</v>
      </c>
      <c r="D68" s="14">
        <f t="shared" si="20"/>
        <v>38010.890577500031</v>
      </c>
      <c r="E68">
        <f t="shared" si="4"/>
        <v>5.5833333333333304</v>
      </c>
    </row>
    <row r="69" spans="1:5" x14ac:dyDescent="0.25">
      <c r="A69" s="13">
        <f t="shared" si="21"/>
        <v>1261</v>
      </c>
      <c r="B69" s="12">
        <f t="shared" si="22"/>
        <v>1.2078825000000004</v>
      </c>
      <c r="C69" s="12">
        <f t="shared" si="23"/>
        <v>1523.1398325000005</v>
      </c>
      <c r="D69" s="14">
        <f t="shared" si="20"/>
        <v>39534.030410000028</v>
      </c>
      <c r="E69">
        <f t="shared" ref="E69:E121" si="24">E68+$E$2</f>
        <v>5.6666666666666634</v>
      </c>
    </row>
    <row r="70" spans="1:5" x14ac:dyDescent="0.25">
      <c r="A70" s="13">
        <f t="shared" si="21"/>
        <v>1261</v>
      </c>
      <c r="B70" s="12">
        <f t="shared" si="22"/>
        <v>1.2078825000000004</v>
      </c>
      <c r="C70" s="12">
        <f t="shared" si="23"/>
        <v>1523.1398325000005</v>
      </c>
      <c r="D70" s="14">
        <f t="shared" si="20"/>
        <v>41057.170242500026</v>
      </c>
      <c r="E70">
        <f t="shared" si="24"/>
        <v>5.7499999999999964</v>
      </c>
    </row>
    <row r="71" spans="1:5" x14ac:dyDescent="0.25">
      <c r="A71" s="13">
        <f t="shared" si="21"/>
        <v>1261</v>
      </c>
      <c r="B71" s="12">
        <f t="shared" si="22"/>
        <v>1.2078825000000004</v>
      </c>
      <c r="C71" s="12">
        <f t="shared" si="23"/>
        <v>1523.1398325000005</v>
      </c>
      <c r="D71" s="14">
        <f t="shared" si="20"/>
        <v>42580.310075000023</v>
      </c>
      <c r="E71">
        <f t="shared" si="24"/>
        <v>5.8333333333333295</v>
      </c>
    </row>
    <row r="72" spans="1:5" x14ac:dyDescent="0.25">
      <c r="A72" s="13">
        <f t="shared" si="21"/>
        <v>1261</v>
      </c>
      <c r="B72" s="12">
        <f t="shared" si="22"/>
        <v>1.2078825000000004</v>
      </c>
      <c r="C72" s="12">
        <f t="shared" si="23"/>
        <v>1523.1398325000005</v>
      </c>
      <c r="D72" s="14">
        <f t="shared" si="20"/>
        <v>44103.44990750002</v>
      </c>
      <c r="E72">
        <f t="shared" si="24"/>
        <v>5.9166666666666625</v>
      </c>
    </row>
    <row r="73" spans="1:5" ht="15.75" thickBot="1" x14ac:dyDescent="0.3">
      <c r="A73" s="13">
        <f t="shared" si="21"/>
        <v>1261</v>
      </c>
      <c r="B73" s="12">
        <f t="shared" si="22"/>
        <v>1.2078825000000004</v>
      </c>
      <c r="C73" s="12">
        <f t="shared" si="23"/>
        <v>1523.1398325000005</v>
      </c>
      <c r="D73" s="16">
        <f t="shared" si="20"/>
        <v>45626.589740000018</v>
      </c>
      <c r="E73">
        <f t="shared" si="24"/>
        <v>5.9999999999999956</v>
      </c>
    </row>
    <row r="74" spans="1:5" x14ac:dyDescent="0.25">
      <c r="A74" s="3">
        <f>Planilha1!B9/12</f>
        <v>1254.5</v>
      </c>
      <c r="B74" s="4">
        <f>Planilha1!C9</f>
        <v>1.3286707500000006</v>
      </c>
      <c r="C74" s="4">
        <f t="shared" si="23"/>
        <v>1666.8174558750006</v>
      </c>
      <c r="D74" s="15">
        <f t="shared" si="20"/>
        <v>47293.407195875021</v>
      </c>
      <c r="E74">
        <f t="shared" si="24"/>
        <v>6.0833333333333286</v>
      </c>
    </row>
    <row r="75" spans="1:5" x14ac:dyDescent="0.25">
      <c r="A75" s="13">
        <f>$A$74</f>
        <v>1254.5</v>
      </c>
      <c r="B75" s="12">
        <f>$B$74</f>
        <v>1.3286707500000006</v>
      </c>
      <c r="C75" s="12">
        <f t="shared" si="23"/>
        <v>1666.8174558750006</v>
      </c>
      <c r="D75" s="14">
        <f t="shared" si="20"/>
        <v>48960.224651750024</v>
      </c>
      <c r="E75">
        <f t="shared" si="24"/>
        <v>6.1666666666666616</v>
      </c>
    </row>
    <row r="76" spans="1:5" x14ac:dyDescent="0.25">
      <c r="A76" s="13">
        <f t="shared" ref="A76:A84" si="25">$A$74</f>
        <v>1254.5</v>
      </c>
      <c r="B76" s="12">
        <f t="shared" ref="B76:B84" si="26">$B$74</f>
        <v>1.3286707500000006</v>
      </c>
      <c r="C76" s="12">
        <f t="shared" ref="C76:C85" si="27">A76*B76</f>
        <v>1666.8174558750006</v>
      </c>
      <c r="D76" s="14">
        <f t="shared" si="20"/>
        <v>50627.042107625028</v>
      </c>
      <c r="E76">
        <f t="shared" si="24"/>
        <v>6.2499999999999947</v>
      </c>
    </row>
    <row r="77" spans="1:5" x14ac:dyDescent="0.25">
      <c r="A77" s="13">
        <f t="shared" si="25"/>
        <v>1254.5</v>
      </c>
      <c r="B77" s="12">
        <f t="shared" si="26"/>
        <v>1.3286707500000006</v>
      </c>
      <c r="C77" s="12">
        <f t="shared" si="27"/>
        <v>1666.8174558750006</v>
      </c>
      <c r="D77" s="14">
        <f t="shared" si="20"/>
        <v>52293.859563500031</v>
      </c>
      <c r="E77">
        <f t="shared" si="24"/>
        <v>6.3333333333333277</v>
      </c>
    </row>
    <row r="78" spans="1:5" x14ac:dyDescent="0.25">
      <c r="A78" s="13">
        <f t="shared" si="25"/>
        <v>1254.5</v>
      </c>
      <c r="B78" s="12">
        <f t="shared" si="26"/>
        <v>1.3286707500000006</v>
      </c>
      <c r="C78" s="12">
        <f t="shared" si="27"/>
        <v>1666.8174558750006</v>
      </c>
      <c r="D78" s="14">
        <f t="shared" si="20"/>
        <v>53960.677019375034</v>
      </c>
      <c r="E78">
        <f t="shared" si="24"/>
        <v>6.4166666666666607</v>
      </c>
    </row>
    <row r="79" spans="1:5" x14ac:dyDescent="0.25">
      <c r="A79" s="13">
        <f t="shared" si="25"/>
        <v>1254.5</v>
      </c>
      <c r="B79" s="12">
        <f t="shared" si="26"/>
        <v>1.3286707500000006</v>
      </c>
      <c r="C79" s="12">
        <f t="shared" si="27"/>
        <v>1666.8174558750006</v>
      </c>
      <c r="D79" s="14">
        <f t="shared" si="20"/>
        <v>55627.494475250038</v>
      </c>
      <c r="E79">
        <f t="shared" si="24"/>
        <v>6.4999999999999938</v>
      </c>
    </row>
    <row r="80" spans="1:5" x14ac:dyDescent="0.25">
      <c r="A80" s="13">
        <f t="shared" si="25"/>
        <v>1254.5</v>
      </c>
      <c r="B80" s="12">
        <f t="shared" si="26"/>
        <v>1.3286707500000006</v>
      </c>
      <c r="C80" s="12">
        <f t="shared" si="27"/>
        <v>1666.8174558750006</v>
      </c>
      <c r="D80" s="14">
        <f t="shared" si="20"/>
        <v>57294.311931125041</v>
      </c>
      <c r="E80">
        <f t="shared" si="24"/>
        <v>6.5833333333333268</v>
      </c>
    </row>
    <row r="81" spans="1:5" x14ac:dyDescent="0.25">
      <c r="A81" s="13">
        <f t="shared" si="25"/>
        <v>1254.5</v>
      </c>
      <c r="B81" s="12">
        <f t="shared" si="26"/>
        <v>1.3286707500000006</v>
      </c>
      <c r="C81" s="12">
        <f t="shared" si="27"/>
        <v>1666.8174558750006</v>
      </c>
      <c r="D81" s="14">
        <f t="shared" si="20"/>
        <v>58961.129387000045</v>
      </c>
      <c r="E81">
        <f t="shared" si="24"/>
        <v>6.6666666666666599</v>
      </c>
    </row>
    <row r="82" spans="1:5" x14ac:dyDescent="0.25">
      <c r="A82" s="13">
        <f t="shared" si="25"/>
        <v>1254.5</v>
      </c>
      <c r="B82" s="12">
        <f t="shared" si="26"/>
        <v>1.3286707500000006</v>
      </c>
      <c r="C82" s="12">
        <f t="shared" si="27"/>
        <v>1666.8174558750006</v>
      </c>
      <c r="D82" s="14">
        <f t="shared" si="20"/>
        <v>60627.946842875048</v>
      </c>
      <c r="E82">
        <f t="shared" si="24"/>
        <v>6.7499999999999929</v>
      </c>
    </row>
    <row r="83" spans="1:5" x14ac:dyDescent="0.25">
      <c r="A83" s="13">
        <f t="shared" si="25"/>
        <v>1254.5</v>
      </c>
      <c r="B83" s="12">
        <f t="shared" si="26"/>
        <v>1.3286707500000006</v>
      </c>
      <c r="C83" s="12">
        <f t="shared" si="27"/>
        <v>1666.8174558750006</v>
      </c>
      <c r="D83" s="14">
        <f t="shared" si="20"/>
        <v>62294.764298750051</v>
      </c>
      <c r="E83">
        <f t="shared" si="24"/>
        <v>6.8333333333333259</v>
      </c>
    </row>
    <row r="84" spans="1:5" x14ac:dyDescent="0.25">
      <c r="A84" s="13">
        <f t="shared" si="25"/>
        <v>1254.5</v>
      </c>
      <c r="B84" s="12">
        <f t="shared" si="26"/>
        <v>1.3286707500000006</v>
      </c>
      <c r="C84" s="12">
        <f t="shared" si="27"/>
        <v>1666.8174558750006</v>
      </c>
      <c r="D84" s="14">
        <f t="shared" si="20"/>
        <v>63961.581754625055</v>
      </c>
      <c r="E84">
        <f t="shared" si="24"/>
        <v>6.916666666666659</v>
      </c>
    </row>
    <row r="85" spans="1:5" ht="15.75" thickBot="1" x14ac:dyDescent="0.3">
      <c r="A85" s="13">
        <f>$A$74</f>
        <v>1254.5</v>
      </c>
      <c r="B85" s="12">
        <f>$B$74</f>
        <v>1.3286707500000006</v>
      </c>
      <c r="C85" s="12">
        <f t="shared" si="27"/>
        <v>1666.8174558750006</v>
      </c>
      <c r="D85" s="16">
        <f t="shared" si="20"/>
        <v>65628.399210500051</v>
      </c>
      <c r="E85">
        <f t="shared" si="24"/>
        <v>6.999999999999992</v>
      </c>
    </row>
    <row r="86" spans="1:5" x14ac:dyDescent="0.25">
      <c r="A86" s="3">
        <f>Planilha1!B10/12</f>
        <v>1248</v>
      </c>
      <c r="B86" s="4">
        <f>Planilha1!C10</f>
        <v>1.4615378250000008</v>
      </c>
      <c r="C86" s="4">
        <f t="shared" ref="C86:C87" si="28">A86*B86</f>
        <v>1823.999205600001</v>
      </c>
      <c r="D86" s="15">
        <f t="shared" si="20"/>
        <v>67452.398416100055</v>
      </c>
      <c r="E86">
        <f t="shared" si="24"/>
        <v>7.083333333333325</v>
      </c>
    </row>
    <row r="87" spans="1:5" x14ac:dyDescent="0.25">
      <c r="A87" s="13">
        <f>$A$86</f>
        <v>1248</v>
      </c>
      <c r="B87" s="12">
        <f>$B$86</f>
        <v>1.4615378250000008</v>
      </c>
      <c r="C87" s="12">
        <f t="shared" si="28"/>
        <v>1823.999205600001</v>
      </c>
      <c r="D87" s="14">
        <f t="shared" si="20"/>
        <v>69276.39762170006</v>
      </c>
      <c r="E87">
        <f t="shared" si="24"/>
        <v>7.1666666666666581</v>
      </c>
    </row>
    <row r="88" spans="1:5" x14ac:dyDescent="0.25">
      <c r="A88" s="13">
        <f t="shared" ref="A88:A97" si="29">$A$86</f>
        <v>1248</v>
      </c>
      <c r="B88" s="12">
        <f t="shared" ref="B88:B97" si="30">$B$86</f>
        <v>1.4615378250000008</v>
      </c>
      <c r="C88" s="12">
        <f t="shared" ref="C88:C97" si="31">A88*B88</f>
        <v>1823.999205600001</v>
      </c>
      <c r="D88" s="14">
        <f t="shared" si="20"/>
        <v>71100.396827300065</v>
      </c>
      <c r="E88">
        <f t="shared" si="24"/>
        <v>7.2499999999999911</v>
      </c>
    </row>
    <row r="89" spans="1:5" x14ac:dyDescent="0.25">
      <c r="A89" s="13">
        <f t="shared" si="29"/>
        <v>1248</v>
      </c>
      <c r="B89" s="12">
        <f t="shared" si="30"/>
        <v>1.4615378250000008</v>
      </c>
      <c r="C89" s="12">
        <f t="shared" si="31"/>
        <v>1823.999205600001</v>
      </c>
      <c r="D89" s="14">
        <f t="shared" si="20"/>
        <v>72924.396032900069</v>
      </c>
      <c r="E89">
        <f t="shared" si="24"/>
        <v>7.3333333333333242</v>
      </c>
    </row>
    <row r="90" spans="1:5" x14ac:dyDescent="0.25">
      <c r="A90" s="13">
        <f t="shared" si="29"/>
        <v>1248</v>
      </c>
      <c r="B90" s="12">
        <f t="shared" si="30"/>
        <v>1.4615378250000008</v>
      </c>
      <c r="C90" s="12">
        <f t="shared" si="31"/>
        <v>1823.999205600001</v>
      </c>
      <c r="D90" s="14">
        <f t="shared" si="20"/>
        <v>74748.395238500074</v>
      </c>
      <c r="E90">
        <f t="shared" si="24"/>
        <v>7.4166666666666572</v>
      </c>
    </row>
    <row r="91" spans="1:5" x14ac:dyDescent="0.25">
      <c r="A91" s="13">
        <f t="shared" si="29"/>
        <v>1248</v>
      </c>
      <c r="B91" s="12">
        <f t="shared" si="30"/>
        <v>1.4615378250000008</v>
      </c>
      <c r="C91" s="12">
        <f t="shared" si="31"/>
        <v>1823.999205600001</v>
      </c>
      <c r="D91" s="14">
        <f t="shared" si="20"/>
        <v>76572.394444100079</v>
      </c>
      <c r="E91">
        <f t="shared" si="24"/>
        <v>7.4999999999999902</v>
      </c>
    </row>
    <row r="92" spans="1:5" x14ac:dyDescent="0.25">
      <c r="A92" s="13">
        <f t="shared" si="29"/>
        <v>1248</v>
      </c>
      <c r="B92" s="12">
        <f t="shared" si="30"/>
        <v>1.4615378250000008</v>
      </c>
      <c r="C92" s="12">
        <f t="shared" si="31"/>
        <v>1823.999205600001</v>
      </c>
      <c r="D92" s="14">
        <f t="shared" si="20"/>
        <v>78396.393649700083</v>
      </c>
      <c r="E92">
        <f t="shared" si="24"/>
        <v>7.5833333333333233</v>
      </c>
    </row>
    <row r="93" spans="1:5" x14ac:dyDescent="0.25">
      <c r="A93" s="13">
        <f t="shared" si="29"/>
        <v>1248</v>
      </c>
      <c r="B93" s="12">
        <f t="shared" si="30"/>
        <v>1.4615378250000008</v>
      </c>
      <c r="C93" s="12">
        <f t="shared" si="31"/>
        <v>1823.999205600001</v>
      </c>
      <c r="D93" s="14">
        <f t="shared" si="20"/>
        <v>80220.392855300088</v>
      </c>
      <c r="E93">
        <f t="shared" si="24"/>
        <v>7.6666666666666563</v>
      </c>
    </row>
    <row r="94" spans="1:5" x14ac:dyDescent="0.25">
      <c r="A94" s="13">
        <f t="shared" si="29"/>
        <v>1248</v>
      </c>
      <c r="B94" s="12">
        <f t="shared" si="30"/>
        <v>1.4615378250000008</v>
      </c>
      <c r="C94" s="12">
        <f t="shared" si="31"/>
        <v>1823.999205600001</v>
      </c>
      <c r="D94" s="14">
        <f t="shared" si="20"/>
        <v>82044.392060900092</v>
      </c>
      <c r="E94">
        <f t="shared" si="24"/>
        <v>7.7499999999999893</v>
      </c>
    </row>
    <row r="95" spans="1:5" x14ac:dyDescent="0.25">
      <c r="A95" s="13">
        <f t="shared" si="29"/>
        <v>1248</v>
      </c>
      <c r="B95" s="12">
        <f t="shared" si="30"/>
        <v>1.4615378250000008</v>
      </c>
      <c r="C95" s="12">
        <f t="shared" si="31"/>
        <v>1823.999205600001</v>
      </c>
      <c r="D95" s="14">
        <f t="shared" si="20"/>
        <v>83868.391266500097</v>
      </c>
      <c r="E95">
        <f t="shared" si="24"/>
        <v>7.8333333333333224</v>
      </c>
    </row>
    <row r="96" spans="1:5" x14ac:dyDescent="0.25">
      <c r="A96" s="13">
        <f t="shared" si="29"/>
        <v>1248</v>
      </c>
      <c r="B96" s="12">
        <f t="shared" si="30"/>
        <v>1.4615378250000008</v>
      </c>
      <c r="C96" s="12">
        <f t="shared" si="31"/>
        <v>1823.999205600001</v>
      </c>
      <c r="D96" s="14">
        <f t="shared" si="20"/>
        <v>85692.390472100102</v>
      </c>
      <c r="E96">
        <f t="shared" si="24"/>
        <v>7.9166666666666554</v>
      </c>
    </row>
    <row r="97" spans="1:5" ht="15.75" thickBot="1" x14ac:dyDescent="0.3">
      <c r="A97" s="13">
        <f t="shared" si="29"/>
        <v>1248</v>
      </c>
      <c r="B97" s="12">
        <f t="shared" si="30"/>
        <v>1.4615378250000008</v>
      </c>
      <c r="C97" s="12">
        <f t="shared" si="31"/>
        <v>1823.999205600001</v>
      </c>
      <c r="D97" s="16">
        <f t="shared" si="20"/>
        <v>87516.389677700106</v>
      </c>
      <c r="E97">
        <f t="shared" si="24"/>
        <v>7.9999999999999885</v>
      </c>
    </row>
    <row r="98" spans="1:5" x14ac:dyDescent="0.25">
      <c r="A98" s="3">
        <f>Planilha1!B11/12</f>
        <v>1241.5</v>
      </c>
      <c r="B98" s="4">
        <f>Planilha1!C11</f>
        <v>1.607691607500001</v>
      </c>
      <c r="C98" s="4">
        <f t="shared" ref="C98:C99" si="32">A98*B98</f>
        <v>1995.9491307112512</v>
      </c>
      <c r="D98" s="15">
        <f t="shared" si="20"/>
        <v>89512.338808411354</v>
      </c>
      <c r="E98">
        <f t="shared" si="24"/>
        <v>8.0833333333333215</v>
      </c>
    </row>
    <row r="99" spans="1:5" x14ac:dyDescent="0.25">
      <c r="A99" s="13">
        <f>$A$98</f>
        <v>1241.5</v>
      </c>
      <c r="B99" s="12">
        <f>$B$98</f>
        <v>1.607691607500001</v>
      </c>
      <c r="C99" s="12">
        <f t="shared" si="32"/>
        <v>1995.9491307112512</v>
      </c>
      <c r="D99" s="14">
        <f t="shared" si="20"/>
        <v>91508.287939122602</v>
      </c>
      <c r="E99">
        <f t="shared" si="24"/>
        <v>8.1666666666666554</v>
      </c>
    </row>
    <row r="100" spans="1:5" x14ac:dyDescent="0.25">
      <c r="A100" s="13">
        <f t="shared" ref="A100:A109" si="33">$A$98</f>
        <v>1241.5</v>
      </c>
      <c r="B100" s="12">
        <f t="shared" ref="B100:B109" si="34">$B$98</f>
        <v>1.607691607500001</v>
      </c>
      <c r="C100" s="12">
        <f t="shared" ref="C100:C109" si="35">A100*B100</f>
        <v>1995.9491307112512</v>
      </c>
      <c r="D100" s="14">
        <f t="shared" si="20"/>
        <v>93504.237069833849</v>
      </c>
      <c r="E100">
        <f t="shared" si="24"/>
        <v>8.2499999999999893</v>
      </c>
    </row>
    <row r="101" spans="1:5" x14ac:dyDescent="0.25">
      <c r="A101" s="13">
        <f t="shared" si="33"/>
        <v>1241.5</v>
      </c>
      <c r="B101" s="12">
        <f t="shared" si="34"/>
        <v>1.607691607500001</v>
      </c>
      <c r="C101" s="12">
        <f t="shared" si="35"/>
        <v>1995.9491307112512</v>
      </c>
      <c r="D101" s="14">
        <f t="shared" si="20"/>
        <v>95500.186200545097</v>
      </c>
      <c r="E101">
        <f t="shared" si="24"/>
        <v>8.3333333333333233</v>
      </c>
    </row>
    <row r="102" spans="1:5" x14ac:dyDescent="0.25">
      <c r="A102" s="13">
        <f t="shared" si="33"/>
        <v>1241.5</v>
      </c>
      <c r="B102" s="12">
        <f t="shared" si="34"/>
        <v>1.607691607500001</v>
      </c>
      <c r="C102" s="12">
        <f t="shared" si="35"/>
        <v>1995.9491307112512</v>
      </c>
      <c r="D102" s="14">
        <f t="shared" si="20"/>
        <v>97496.135331256344</v>
      </c>
      <c r="E102">
        <f t="shared" si="24"/>
        <v>8.4166666666666572</v>
      </c>
    </row>
    <row r="103" spans="1:5" x14ac:dyDescent="0.25">
      <c r="A103" s="13">
        <f t="shared" si="33"/>
        <v>1241.5</v>
      </c>
      <c r="B103" s="12">
        <f t="shared" si="34"/>
        <v>1.607691607500001</v>
      </c>
      <c r="C103" s="12">
        <f t="shared" si="35"/>
        <v>1995.9491307112512</v>
      </c>
      <c r="D103" s="14">
        <f t="shared" si="20"/>
        <v>99492.084461967592</v>
      </c>
      <c r="E103">
        <f t="shared" si="24"/>
        <v>8.4999999999999911</v>
      </c>
    </row>
    <row r="104" spans="1:5" x14ac:dyDescent="0.25">
      <c r="A104" s="13">
        <f t="shared" si="33"/>
        <v>1241.5</v>
      </c>
      <c r="B104" s="12">
        <f t="shared" si="34"/>
        <v>1.607691607500001</v>
      </c>
      <c r="C104" s="12">
        <f t="shared" si="35"/>
        <v>1995.9491307112512</v>
      </c>
      <c r="D104" s="14">
        <f t="shared" si="20"/>
        <v>101488.03359267884</v>
      </c>
      <c r="E104">
        <f t="shared" si="24"/>
        <v>8.583333333333325</v>
      </c>
    </row>
    <row r="105" spans="1:5" x14ac:dyDescent="0.25">
      <c r="A105" s="13">
        <f t="shared" si="33"/>
        <v>1241.5</v>
      </c>
      <c r="B105" s="12">
        <f t="shared" si="34"/>
        <v>1.607691607500001</v>
      </c>
      <c r="C105" s="12">
        <f t="shared" si="35"/>
        <v>1995.9491307112512</v>
      </c>
      <c r="D105" s="14">
        <f t="shared" si="20"/>
        <v>103483.98272339009</v>
      </c>
      <c r="E105">
        <f t="shared" si="24"/>
        <v>8.666666666666659</v>
      </c>
    </row>
    <row r="106" spans="1:5" x14ac:dyDescent="0.25">
      <c r="A106" s="13">
        <f t="shared" si="33"/>
        <v>1241.5</v>
      </c>
      <c r="B106" s="12">
        <f t="shared" si="34"/>
        <v>1.607691607500001</v>
      </c>
      <c r="C106" s="12">
        <f t="shared" si="35"/>
        <v>1995.9491307112512</v>
      </c>
      <c r="D106" s="14">
        <f t="shared" si="20"/>
        <v>105479.93185410133</v>
      </c>
      <c r="E106">
        <f t="shared" si="24"/>
        <v>8.7499999999999929</v>
      </c>
    </row>
    <row r="107" spans="1:5" x14ac:dyDescent="0.25">
      <c r="A107" s="13">
        <f t="shared" si="33"/>
        <v>1241.5</v>
      </c>
      <c r="B107" s="12">
        <f t="shared" si="34"/>
        <v>1.607691607500001</v>
      </c>
      <c r="C107" s="12">
        <f t="shared" si="35"/>
        <v>1995.9491307112512</v>
      </c>
      <c r="D107" s="14">
        <f t="shared" si="20"/>
        <v>107475.88098481258</v>
      </c>
      <c r="E107">
        <f t="shared" si="24"/>
        <v>8.8333333333333268</v>
      </c>
    </row>
    <row r="108" spans="1:5" x14ac:dyDescent="0.25">
      <c r="A108" s="13">
        <f t="shared" si="33"/>
        <v>1241.5</v>
      </c>
      <c r="B108" s="12">
        <f t="shared" si="34"/>
        <v>1.607691607500001</v>
      </c>
      <c r="C108" s="12">
        <f t="shared" si="35"/>
        <v>1995.9491307112512</v>
      </c>
      <c r="D108" s="14">
        <f t="shared" si="20"/>
        <v>109471.83011552383</v>
      </c>
      <c r="E108">
        <f t="shared" si="24"/>
        <v>8.9166666666666607</v>
      </c>
    </row>
    <row r="109" spans="1:5" ht="15.75" thickBot="1" x14ac:dyDescent="0.3">
      <c r="A109" s="13">
        <f t="shared" si="33"/>
        <v>1241.5</v>
      </c>
      <c r="B109" s="12">
        <f t="shared" si="34"/>
        <v>1.607691607500001</v>
      </c>
      <c r="C109" s="12">
        <f t="shared" si="35"/>
        <v>1995.9491307112512</v>
      </c>
      <c r="D109" s="16">
        <f t="shared" si="20"/>
        <v>111467.77924623508</v>
      </c>
      <c r="E109">
        <f t="shared" si="24"/>
        <v>8.9999999999999947</v>
      </c>
    </row>
    <row r="110" spans="1:5" x14ac:dyDescent="0.25">
      <c r="A110" s="3">
        <f>Planilha1!B12/12</f>
        <v>1235</v>
      </c>
      <c r="B110" s="4">
        <f>Planilha1!C12</f>
        <v>1.7684607682500011</v>
      </c>
      <c r="C110" s="4">
        <f t="shared" ref="C110:C111" si="36">A110*B110</f>
        <v>2184.0490487887514</v>
      </c>
      <c r="D110" s="15">
        <f t="shared" si="20"/>
        <v>113651.82829502384</v>
      </c>
      <c r="E110">
        <f t="shared" si="24"/>
        <v>9.0833333333333286</v>
      </c>
    </row>
    <row r="111" spans="1:5" x14ac:dyDescent="0.25">
      <c r="A111" s="13">
        <f>$A$110</f>
        <v>1235</v>
      </c>
      <c r="B111" s="12">
        <f>$B$110</f>
        <v>1.7684607682500011</v>
      </c>
      <c r="C111" s="12">
        <f t="shared" si="36"/>
        <v>2184.0490487887514</v>
      </c>
      <c r="D111" s="14">
        <f t="shared" si="20"/>
        <v>115835.87734381259</v>
      </c>
      <c r="E111">
        <f t="shared" si="24"/>
        <v>9.1666666666666625</v>
      </c>
    </row>
    <row r="112" spans="1:5" x14ac:dyDescent="0.25">
      <c r="A112" s="13">
        <f t="shared" ref="A112:A121" si="37">$A$110</f>
        <v>1235</v>
      </c>
      <c r="B112" s="12">
        <f t="shared" ref="B112:B121" si="38">$B$110</f>
        <v>1.7684607682500011</v>
      </c>
      <c r="C112" s="12">
        <f t="shared" ref="C112:C121" si="39">A112*B112</f>
        <v>2184.0490487887514</v>
      </c>
      <c r="D112" s="14">
        <f t="shared" si="20"/>
        <v>118019.92639260135</v>
      </c>
      <c r="E112">
        <f t="shared" si="24"/>
        <v>9.2499999999999964</v>
      </c>
    </row>
    <row r="113" spans="1:5" x14ac:dyDescent="0.25">
      <c r="A113" s="13">
        <f t="shared" si="37"/>
        <v>1235</v>
      </c>
      <c r="B113" s="12">
        <f t="shared" si="38"/>
        <v>1.7684607682500011</v>
      </c>
      <c r="C113" s="12">
        <f t="shared" si="39"/>
        <v>2184.0490487887514</v>
      </c>
      <c r="D113" s="14">
        <f t="shared" si="20"/>
        <v>120203.97544139011</v>
      </c>
      <c r="E113">
        <f t="shared" si="24"/>
        <v>9.3333333333333304</v>
      </c>
    </row>
    <row r="114" spans="1:5" x14ac:dyDescent="0.25">
      <c r="A114" s="13">
        <f t="shared" si="37"/>
        <v>1235</v>
      </c>
      <c r="B114" s="12">
        <f t="shared" si="38"/>
        <v>1.7684607682500011</v>
      </c>
      <c r="C114" s="12">
        <f t="shared" si="39"/>
        <v>2184.0490487887514</v>
      </c>
      <c r="D114" s="14">
        <f t="shared" si="20"/>
        <v>122388.02449017887</v>
      </c>
      <c r="E114">
        <f t="shared" si="24"/>
        <v>9.4166666666666643</v>
      </c>
    </row>
    <row r="115" spans="1:5" x14ac:dyDescent="0.25">
      <c r="A115" s="13">
        <f t="shared" si="37"/>
        <v>1235</v>
      </c>
      <c r="B115" s="12">
        <f t="shared" si="38"/>
        <v>1.7684607682500011</v>
      </c>
      <c r="C115" s="12">
        <f t="shared" si="39"/>
        <v>2184.0490487887514</v>
      </c>
      <c r="D115" s="14">
        <f t="shared" si="20"/>
        <v>124572.07353896763</v>
      </c>
      <c r="E115">
        <f t="shared" si="24"/>
        <v>9.4999999999999982</v>
      </c>
    </row>
    <row r="116" spans="1:5" x14ac:dyDescent="0.25">
      <c r="A116" s="13">
        <f t="shared" si="37"/>
        <v>1235</v>
      </c>
      <c r="B116" s="12">
        <f t="shared" si="38"/>
        <v>1.7684607682500011</v>
      </c>
      <c r="C116" s="12">
        <f t="shared" si="39"/>
        <v>2184.0490487887514</v>
      </c>
      <c r="D116" s="14">
        <f t="shared" ref="D116:D121" si="40">D115+C116</f>
        <v>126756.12258775638</v>
      </c>
      <c r="E116">
        <f t="shared" si="24"/>
        <v>9.5833333333333321</v>
      </c>
    </row>
    <row r="117" spans="1:5" x14ac:dyDescent="0.25">
      <c r="A117" s="13">
        <f t="shared" si="37"/>
        <v>1235</v>
      </c>
      <c r="B117" s="12">
        <f t="shared" si="38"/>
        <v>1.7684607682500011</v>
      </c>
      <c r="C117" s="12">
        <f t="shared" si="39"/>
        <v>2184.0490487887514</v>
      </c>
      <c r="D117" s="14">
        <f t="shared" si="40"/>
        <v>128940.17163654514</v>
      </c>
      <c r="E117">
        <f t="shared" si="24"/>
        <v>9.6666666666666661</v>
      </c>
    </row>
    <row r="118" spans="1:5" x14ac:dyDescent="0.25">
      <c r="A118" s="13">
        <f t="shared" si="37"/>
        <v>1235</v>
      </c>
      <c r="B118" s="12">
        <f t="shared" si="38"/>
        <v>1.7684607682500011</v>
      </c>
      <c r="C118" s="12">
        <f t="shared" si="39"/>
        <v>2184.0490487887514</v>
      </c>
      <c r="D118" s="14">
        <f t="shared" si="40"/>
        <v>131124.22068533389</v>
      </c>
      <c r="E118">
        <f t="shared" si="24"/>
        <v>9.75</v>
      </c>
    </row>
    <row r="119" spans="1:5" x14ac:dyDescent="0.25">
      <c r="A119" s="13">
        <f t="shared" si="37"/>
        <v>1235</v>
      </c>
      <c r="B119" s="12">
        <f t="shared" si="38"/>
        <v>1.7684607682500011</v>
      </c>
      <c r="C119" s="12">
        <f t="shared" si="39"/>
        <v>2184.0490487887514</v>
      </c>
      <c r="D119" s="14">
        <f t="shared" si="40"/>
        <v>133308.26973412264</v>
      </c>
      <c r="E119">
        <f t="shared" si="24"/>
        <v>9.8333333333333339</v>
      </c>
    </row>
    <row r="120" spans="1:5" x14ac:dyDescent="0.25">
      <c r="A120" s="13">
        <f t="shared" si="37"/>
        <v>1235</v>
      </c>
      <c r="B120" s="12">
        <f t="shared" si="38"/>
        <v>1.7684607682500011</v>
      </c>
      <c r="C120" s="12">
        <f t="shared" si="39"/>
        <v>2184.0490487887514</v>
      </c>
      <c r="D120" s="14">
        <f t="shared" si="40"/>
        <v>135492.3187829114</v>
      </c>
      <c r="E120">
        <f t="shared" si="24"/>
        <v>9.9166666666666679</v>
      </c>
    </row>
    <row r="121" spans="1:5" ht="15.75" thickBot="1" x14ac:dyDescent="0.3">
      <c r="A121" s="13">
        <f t="shared" si="37"/>
        <v>1235</v>
      </c>
      <c r="B121" s="12">
        <f t="shared" si="38"/>
        <v>1.7684607682500011</v>
      </c>
      <c r="C121" s="12">
        <f t="shared" si="39"/>
        <v>2184.0490487887514</v>
      </c>
      <c r="D121" s="16">
        <f t="shared" si="40"/>
        <v>137676.36783170016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2022-10-03T19:10:35Z</dcterms:modified>
</cp:coreProperties>
</file>