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13_ncr:1_{D88CB8F1-FAB5-452A-91E4-048D562DDB5B}" xr6:coauthVersionLast="45" xr6:coauthVersionMax="46" xr10:uidLastSave="{00000000-0000-0000-0000-000000000000}"/>
  <bookViews>
    <workbookView xWindow="-120" yWindow="-120" windowWidth="29040" windowHeight="15840" tabRatio="468" xr2:uid="{47EAF2C5-EBF8-4132-9D16-EB793D1243A6}"/>
  </bookViews>
  <sheets>
    <sheet name="Planilha1" sheetId="1" r:id="rId1"/>
    <sheet name="Planilha3" sheetId="3" r:id="rId2"/>
    <sheet name="Planilha2" sheetId="2" state="hidden" r:id="rId3"/>
  </sheets>
  <definedNames>
    <definedName name="_xlnm._FilterDatabase" localSheetId="0" hidden="1">Planilha1!$B$5:$L$5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2" i="1" l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I6" i="1"/>
  <c r="F21" i="3" l="1"/>
  <c r="C21" i="3" s="1"/>
  <c r="F20" i="3"/>
  <c r="C20" i="3" s="1"/>
  <c r="F19" i="3"/>
  <c r="C19" i="3" s="1"/>
  <c r="F18" i="3"/>
  <c r="C18" i="3" s="1"/>
  <c r="F17" i="3"/>
  <c r="C17" i="3" s="1"/>
  <c r="F16" i="3"/>
  <c r="C16" i="3" s="1"/>
  <c r="F15" i="3"/>
  <c r="C15" i="3" s="1"/>
  <c r="F14" i="3"/>
  <c r="C14" i="3" s="1"/>
  <c r="F13" i="3"/>
  <c r="C13" i="3" s="1"/>
  <c r="F12" i="3"/>
  <c r="C12" i="3" s="1"/>
  <c r="F11" i="3"/>
  <c r="C11" i="3" s="1"/>
  <c r="F10" i="3"/>
  <c r="C10" i="3" s="1"/>
  <c r="F9" i="3"/>
  <c r="C9" i="3" s="1"/>
  <c r="F8" i="3"/>
  <c r="C8" i="3" s="1"/>
  <c r="F7" i="3"/>
  <c r="C7" i="3" s="1"/>
  <c r="F6" i="3"/>
  <c r="C6" i="3" s="1"/>
  <c r="F5" i="3"/>
  <c r="C5" i="3" s="1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22" i="1"/>
  <c r="J22" i="1"/>
  <c r="P22" i="1" s="1"/>
  <c r="J21" i="1"/>
  <c r="P21" i="1" s="1"/>
  <c r="O20" i="1"/>
  <c r="H18" i="3"/>
  <c r="J18" i="1"/>
  <c r="P18" i="1" s="1"/>
  <c r="J17" i="1"/>
  <c r="P17" i="1" s="1"/>
  <c r="O16" i="1"/>
  <c r="H14" i="3"/>
  <c r="J14" i="1"/>
  <c r="P14" i="1" s="1"/>
  <c r="J13" i="1"/>
  <c r="P13" i="1" s="1"/>
  <c r="O12" i="1"/>
  <c r="H10" i="3"/>
  <c r="J10" i="1"/>
  <c r="P10" i="1" s="1"/>
  <c r="J9" i="1"/>
  <c r="P9" i="1" s="1"/>
  <c r="O8" i="1"/>
  <c r="H6" i="3"/>
  <c r="J6" i="1"/>
  <c r="P6" i="1" s="1"/>
  <c r="J8" i="1" l="1"/>
  <c r="P8" i="1" s="1"/>
  <c r="Q8" i="1" s="1"/>
  <c r="J16" i="1"/>
  <c r="P16" i="1" s="1"/>
  <c r="Q16" i="1" s="1"/>
  <c r="O6" i="1"/>
  <c r="Q6" i="1" s="1"/>
  <c r="O10" i="1"/>
  <c r="Q10" i="1" s="1"/>
  <c r="O14" i="1"/>
  <c r="Q14" i="1" s="1"/>
  <c r="O18" i="1"/>
  <c r="Q18" i="1" s="1"/>
  <c r="O22" i="1"/>
  <c r="Q22" i="1" s="1"/>
  <c r="H7" i="3"/>
  <c r="H11" i="3"/>
  <c r="H15" i="3"/>
  <c r="H19" i="3"/>
  <c r="J11" i="1"/>
  <c r="P11" i="1" s="1"/>
  <c r="J19" i="1"/>
  <c r="P19" i="1" s="1"/>
  <c r="O7" i="1"/>
  <c r="O11" i="1"/>
  <c r="O15" i="1"/>
  <c r="O19" i="1"/>
  <c r="H8" i="3"/>
  <c r="H12" i="3"/>
  <c r="H16" i="3"/>
  <c r="H20" i="3"/>
  <c r="J12" i="1"/>
  <c r="P12" i="1" s="1"/>
  <c r="Q12" i="1" s="1"/>
  <c r="J20" i="1"/>
  <c r="P20" i="1" s="1"/>
  <c r="Q20" i="1" s="1"/>
  <c r="H5" i="3"/>
  <c r="H9" i="3"/>
  <c r="H13" i="3"/>
  <c r="H17" i="3"/>
  <c r="H21" i="3"/>
  <c r="J7" i="1"/>
  <c r="P7" i="1" s="1"/>
  <c r="J15" i="1"/>
  <c r="P15" i="1" s="1"/>
  <c r="O9" i="1"/>
  <c r="Q9" i="1" s="1"/>
  <c r="O13" i="1"/>
  <c r="Q13" i="1" s="1"/>
  <c r="O17" i="1"/>
  <c r="Q17" i="1" s="1"/>
  <c r="O21" i="1"/>
  <c r="Q21" i="1" s="1"/>
  <c r="K22" i="1"/>
  <c r="K18" i="1"/>
  <c r="K20" i="1"/>
  <c r="K21" i="1"/>
  <c r="Q19" i="1" l="1"/>
  <c r="Q7" i="1"/>
  <c r="Q15" i="1"/>
  <c r="K19" i="1"/>
  <c r="L19" i="1" s="1"/>
  <c r="Q11" i="1"/>
  <c r="L20" i="1"/>
  <c r="I19" i="3"/>
  <c r="J19" i="3" s="1"/>
  <c r="L18" i="1"/>
  <c r="I17" i="3"/>
  <c r="J17" i="3" s="1"/>
  <c r="L22" i="1"/>
  <c r="I21" i="3"/>
  <c r="J21" i="3" s="1"/>
  <c r="L21" i="1"/>
  <c r="I20" i="3"/>
  <c r="J20" i="3" s="1"/>
  <c r="J3" i="1"/>
  <c r="G3" i="1"/>
  <c r="I18" i="3" l="1"/>
  <c r="J18" i="3" s="1"/>
  <c r="K14" i="1"/>
  <c r="L14" i="1" l="1"/>
  <c r="I13" i="3"/>
  <c r="J13" i="3" s="1"/>
  <c r="K6" i="1"/>
  <c r="L6" i="1" l="1"/>
  <c r="I5" i="3"/>
  <c r="J5" i="3" s="1"/>
  <c r="K16" i="1"/>
  <c r="K17" i="1"/>
  <c r="L17" i="1" l="1"/>
  <c r="I16" i="3"/>
  <c r="J16" i="3" s="1"/>
  <c r="L16" i="1"/>
  <c r="I15" i="3"/>
  <c r="J15" i="3" s="1"/>
  <c r="K13" i="1"/>
  <c r="K8" i="1"/>
  <c r="K15" i="1"/>
  <c r="K9" i="1"/>
  <c r="K12" i="1"/>
  <c r="K10" i="1"/>
  <c r="L9" i="1" l="1"/>
  <c r="I8" i="3"/>
  <c r="J8" i="3" s="1"/>
  <c r="L10" i="1"/>
  <c r="I9" i="3"/>
  <c r="J9" i="3" s="1"/>
  <c r="L15" i="1"/>
  <c r="I14" i="3"/>
  <c r="J14" i="3" s="1"/>
  <c r="L8" i="1"/>
  <c r="I7" i="3"/>
  <c r="J7" i="3" s="1"/>
  <c r="L12" i="1"/>
  <c r="I11" i="3"/>
  <c r="J11" i="3" s="1"/>
  <c r="L13" i="1"/>
  <c r="I12" i="3"/>
  <c r="J12" i="3" s="1"/>
  <c r="K7" i="1"/>
  <c r="K11" i="1"/>
  <c r="L11" i="1" l="1"/>
  <c r="I10" i="3"/>
  <c r="J10" i="3" s="1"/>
  <c r="L7" i="1"/>
  <c r="I6" i="3"/>
  <c r="J6" i="3" s="1"/>
</calcChain>
</file>

<file path=xl/sharedStrings.xml><?xml version="1.0" encoding="utf-8"?>
<sst xmlns="http://schemas.openxmlformats.org/spreadsheetml/2006/main" count="32" uniqueCount="28">
  <si>
    <t>Projeto</t>
  </si>
  <si>
    <t>Instalaçao</t>
  </si>
  <si>
    <t>Outros</t>
  </si>
  <si>
    <t>Total</t>
  </si>
  <si>
    <t>Valor Serv.</t>
  </si>
  <si>
    <t>Parceiros</t>
  </si>
  <si>
    <t>Renovigi</t>
  </si>
  <si>
    <t>Aldo</t>
  </si>
  <si>
    <t>Genyx</t>
  </si>
  <si>
    <t>Ecori</t>
  </si>
  <si>
    <t>Sices</t>
  </si>
  <si>
    <t>PHB</t>
  </si>
  <si>
    <t>Minha Casa Solar</t>
  </si>
  <si>
    <t>Outro</t>
  </si>
  <si>
    <t>WEG</t>
  </si>
  <si>
    <t>Marca</t>
  </si>
  <si>
    <t>KWP</t>
  </si>
  <si>
    <t>Equip Venda</t>
  </si>
  <si>
    <t>Módulos</t>
  </si>
  <si>
    <t>KW inv</t>
  </si>
  <si>
    <t>comissão</t>
  </si>
  <si>
    <t>N° de Módulos</t>
  </si>
  <si>
    <t>KW Inv</t>
  </si>
  <si>
    <t>Serviço</t>
  </si>
  <si>
    <t>Produção</t>
  </si>
  <si>
    <t>Preço kit</t>
  </si>
  <si>
    <t>Lucro</t>
  </si>
  <si>
    <t>acacio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</si>
</sst>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&quot;R$&quot;#,##0.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44" fontId="1" fillId="0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2" fontId="0" fillId="0" borderId="1" xfId="0" applyNumberFormat="1" applyFont="1" applyBorder="1" applyAlignment="1">
      <alignment horizontal="center"/>
    </xf>
    <xf numFmtId="44" fontId="0" fillId="0" borderId="1" xfId="0" applyNumberFormat="1" applyFont="1" applyBorder="1" applyAlignment="1">
      <alignment horizontal="left"/>
    </xf>
    <xf numFmtId="44" fontId="0" fillId="0" borderId="1" xfId="0" applyNumberFormat="1" applyFill="1" applyBorder="1"/>
    <xf numFmtId="0" fontId="0" fillId="0" borderId="0" xfId="0" applyBorder="1"/>
    <xf numFmtId="0" fontId="0" fillId="2" borderId="2" xfId="0" applyFill="1" applyBorder="1"/>
    <xf numFmtId="0" fontId="0" fillId="2" borderId="3" xfId="0" applyFill="1" applyBorder="1"/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44" fontId="0" fillId="0" borderId="1" xfId="0" applyNumberFormat="1" applyBorder="1"/>
    <xf numFmtId="0" fontId="5" fillId="0" borderId="2" xfId="0" applyFont="1" applyBorder="1" applyAlignment="1">
      <alignment horizontal="center" vertical="center"/>
    </xf>
    <xf numFmtId="0" fontId="0" fillId="0" borderId="3" xfId="0" applyBorder="1"/>
    <xf numFmtId="1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3F5A2-9E9F-4682-B566-1847B7A56716}">
  <dimension ref="B1:Q22"/>
  <sheetViews>
    <sheetView tabSelected="1" topLeftCell="B1" zoomScaleNormal="100" workbookViewId="0">
      <selection activeCell="M7" sqref="M7"/>
    </sheetView>
  </sheetViews>
  <sheetFormatPr defaultRowHeight="15" x14ac:dyDescent="0.25"/>
  <cols>
    <col min="1" max="1" width="15" customWidth="1"/>
    <col min="2" max="2" width="13" customWidth="1"/>
    <col min="3" max="3" width="10.7109375" customWidth="1"/>
    <col min="4" max="4" width="10.5703125" customWidth="1"/>
    <col min="5" max="5" width="12.5703125" customWidth="1"/>
    <col min="6" max="6" width="14.42578125" customWidth="1"/>
    <col min="7" max="7" width="14.85546875" customWidth="1"/>
    <col min="8" max="8" width="16" customWidth="1"/>
    <col min="9" max="9" width="19.85546875" customWidth="1"/>
    <col min="10" max="12" width="16" customWidth="1"/>
    <col min="13" max="13" width="11.7109375" bestFit="1" customWidth="1"/>
    <col min="15" max="15" width="15.28515625" customWidth="1"/>
    <col min="16" max="16" width="13" customWidth="1"/>
    <col min="17" max="17" width="13.28515625" customWidth="1"/>
  </cols>
  <sheetData>
    <row r="1" spans="2:17" ht="17.45" customHeight="1" x14ac:dyDescent="0.25">
      <c r="B1" s="4"/>
    </row>
    <row r="2" spans="2:17" ht="17.45" customHeight="1" x14ac:dyDescent="0.25">
      <c r="B2" s="17"/>
      <c r="C2" s="16"/>
    </row>
    <row r="3" spans="2:17" ht="17.45" customHeight="1" x14ac:dyDescent="0.25">
      <c r="B3" s="18"/>
      <c r="C3" s="16"/>
      <c r="G3" s="3" t="str">
        <f>IF(AND(E6&gt;0,OR(E6&lt;2,E6=2)),"10%",IF(AND(E6&gt;2,OR(E6&lt;4,E6=4)),"8%",IF(AND(E6&gt;4,OR(E6&lt;8,E6=8)),"7,5%",IF(AND(E6&gt;8,OR(E6&lt;16,E6=16)),"7%",IF(AND(E6&gt;16,OR(E6&lt;40,E6=40)),"6%",IF(AND(E6&gt;40,OR(E6&lt;75,E6=75)),"5%","0%"))))))</f>
        <v>8%</v>
      </c>
      <c r="H3" s="3"/>
      <c r="I3" s="3"/>
      <c r="J3" s="3" t="str">
        <f>IF(AND(E6&gt;0,OR(E6&lt;2,E6=2)),"10%",IF(AND(E6&gt;2,OR(E6&lt;4,E6=4)),"8%",IF(AND(E6&gt;4,OR(E6&lt;8,E6=8)),"7,5%",IF(AND(E6&gt;8,OR(E6&lt;16,E6=16)),"7%",IF(AND(E6&gt;16,OR(E6&lt;40,E6=40)),"6%",IF(AND(E6&gt;40,OR(E6&lt;75,E6=75)),"5%","0%"))))))</f>
        <v>8%</v>
      </c>
    </row>
    <row r="4" spans="2:17" x14ac:dyDescent="0.25">
      <c r="F4" s="27"/>
    </row>
    <row r="5" spans="2:17" ht="35.25" customHeight="1" x14ac:dyDescent="0.25">
      <c r="B5" s="6" t="s">
        <v>18</v>
      </c>
      <c r="C5" s="9" t="s">
        <v>19</v>
      </c>
      <c r="D5" s="9" t="s">
        <v>15</v>
      </c>
      <c r="E5" s="7" t="s">
        <v>16</v>
      </c>
      <c r="F5" s="7" t="s">
        <v>25</v>
      </c>
      <c r="G5" s="10" t="s">
        <v>17</v>
      </c>
      <c r="H5" s="8" t="s">
        <v>0</v>
      </c>
      <c r="I5" s="8" t="s">
        <v>1</v>
      </c>
      <c r="J5" s="8" t="s">
        <v>2</v>
      </c>
      <c r="K5" s="7" t="s">
        <v>4</v>
      </c>
      <c r="L5" s="8" t="s">
        <v>3</v>
      </c>
      <c r="O5" s="8" t="s">
        <v>20</v>
      </c>
      <c r="P5" s="8" t="s">
        <v>2</v>
      </c>
      <c r="Q5" s="8" t="s">
        <v>26</v>
      </c>
    </row>
    <row r="6" spans="2:17" s="1" customFormat="1" ht="15.75" x14ac:dyDescent="0.25">
      <c r="B6" s="11">
        <v>8</v>
      </c>
      <c r="C6" s="11"/>
      <c r="D6" s="12"/>
      <c r="E6" s="13">
        <v>4</v>
      </c>
      <c r="F6" s="14">
        <v>10018</v>
      </c>
      <c r="G6" s="5">
        <f>IF(AND(E6&gt;0,OR(E6&lt;2,E6=2)),F6*1.13,IF(AND(E6&gt;2,OR(E6&lt;4,E6=4)),F6*1.12,IF(AND(E6&gt;4,OR(E6&lt;8,E6=8)),F6*1.11,IF(AND(E6&gt;8,OR(E6&lt;16,E6=16)),F6*1.1,IF(AND(E6&gt;16,OR(E6&lt;40,E6=40)),F6*1.09,IF(AND(E6&gt;40,OR(E6&lt;75,E6=75)),F6*1.08,F6*1.075))))))</f>
        <v>11220.160000000002</v>
      </c>
      <c r="H6" s="5">
        <f t="shared" ref="H6:H22" si="0">600+E6*85</f>
        <v>940</v>
      </c>
      <c r="I6" s="5">
        <f>B6*140+250</f>
        <v>1370</v>
      </c>
      <c r="J6" s="5">
        <f t="shared" ref="J6:J22" si="1">IF(AND(E6&gt;0,OR(E6&lt;2,E6=2)),G6*0.1,IF(AND(E6&gt;2,OR(E6&lt;4,E6=4)),G6*0.08,IF(AND(E6&gt;4,OR(E6&lt;8,E6=8)),G6*0.075,IF(AND(E6&gt;8,OR(E6&lt;16,E6=16)),G6*0.07,IF(AND(E6&gt;16,OR(E6&lt;40,E6=40)),G6*0.06,IF(AND(E6&gt;40,OR(E6&lt;75,E6=75)),G6*0.05,G6*0.045))))))</f>
        <v>897.61280000000011</v>
      </c>
      <c r="K6" s="5">
        <f>SUM(H6:J6)</f>
        <v>3207.6127999999999</v>
      </c>
      <c r="L6" s="5">
        <f t="shared" ref="L6:L17" si="2">K6+G6</f>
        <v>14427.772800000002</v>
      </c>
      <c r="M6" s="1" t="s">
        <v>27</v>
      </c>
      <c r="O6" s="15">
        <f>G6-F6</f>
        <v>1202.1600000000017</v>
      </c>
      <c r="P6" s="15">
        <f>J6</f>
        <v>897.61280000000011</v>
      </c>
      <c r="Q6" s="15">
        <f>O6+P6</f>
        <v>2099.7728000000016</v>
      </c>
    </row>
    <row r="7" spans="2:17" s="1" customFormat="1" ht="15.75" x14ac:dyDescent="0.25">
      <c r="B7" s="11"/>
      <c r="C7" s="11"/>
      <c r="D7" s="12"/>
      <c r="E7" s="13"/>
      <c r="F7" s="14"/>
      <c r="G7" s="5">
        <f t="shared" ref="G7:G22" si="3">IF(AND(E7&gt;0,OR(E7&lt;2,E7=2)),F7*1.13,IF(AND(E7&gt;2,OR(E7&lt;4,E7=4)),F7*1.12,IF(AND(E7&gt;4,OR(E7&lt;8,E7=8)),F7*1.11,IF(AND(E7&gt;8,OR(E7&lt;16,E7=16)),F7*1.1,IF(AND(E7&gt;16,OR(E7&lt;40,E7=40)),F7*1.09,IF(AND(E7&gt;40,OR(E7&lt;75,E7=75)),F7*1.08,F7*1.075))))))</f>
        <v>0</v>
      </c>
      <c r="H7" s="5">
        <f t="shared" si="0"/>
        <v>600</v>
      </c>
      <c r="I7" s="5">
        <f t="shared" ref="I7:I22" si="4">B7*140+250</f>
        <v>250</v>
      </c>
      <c r="J7" s="5">
        <f t="shared" si="1"/>
        <v>0</v>
      </c>
      <c r="K7" s="5">
        <f t="shared" ref="K7:K22" si="5">SUM(H7:J7)</f>
        <v>850</v>
      </c>
      <c r="L7" s="5">
        <f t="shared" si="2"/>
        <v>850</v>
      </c>
      <c r="O7" s="15">
        <f t="shared" ref="O7:O22" si="6">G7-F7</f>
        <v>0</v>
      </c>
      <c r="P7" s="15">
        <f t="shared" ref="P7:P22" si="7">J7</f>
        <v>0</v>
      </c>
      <c r="Q7" s="15">
        <f t="shared" ref="Q7:Q22" si="8">O7+P7</f>
        <v>0</v>
      </c>
    </row>
    <row r="8" spans="2:17" s="1" customFormat="1" ht="15.75" x14ac:dyDescent="0.25">
      <c r="B8" s="11"/>
      <c r="C8" s="11"/>
      <c r="D8" s="12"/>
      <c r="E8" s="13"/>
      <c r="F8" s="14"/>
      <c r="G8" s="5">
        <f t="shared" si="3"/>
        <v>0</v>
      </c>
      <c r="H8" s="5">
        <f t="shared" si="0"/>
        <v>600</v>
      </c>
      <c r="I8" s="5">
        <f t="shared" si="4"/>
        <v>250</v>
      </c>
      <c r="J8" s="5">
        <f t="shared" si="1"/>
        <v>0</v>
      </c>
      <c r="K8" s="5">
        <f t="shared" si="5"/>
        <v>850</v>
      </c>
      <c r="L8" s="5">
        <f t="shared" si="2"/>
        <v>850</v>
      </c>
      <c r="M8" s="2"/>
      <c r="O8" s="15">
        <f t="shared" si="6"/>
        <v>0</v>
      </c>
      <c r="P8" s="15">
        <f t="shared" si="7"/>
        <v>0</v>
      </c>
      <c r="Q8" s="15">
        <f t="shared" si="8"/>
        <v>0</v>
      </c>
    </row>
    <row r="9" spans="2:17" s="1" customFormat="1" ht="15.75" x14ac:dyDescent="0.25">
      <c r="B9" s="11"/>
      <c r="C9" s="11"/>
      <c r="D9" s="12"/>
      <c r="E9" s="13"/>
      <c r="F9" s="14"/>
      <c r="G9" s="5">
        <f t="shared" si="3"/>
        <v>0</v>
      </c>
      <c r="H9" s="5">
        <f t="shared" si="0"/>
        <v>600</v>
      </c>
      <c r="I9" s="5">
        <f t="shared" si="4"/>
        <v>250</v>
      </c>
      <c r="J9" s="5">
        <f t="shared" si="1"/>
        <v>0</v>
      </c>
      <c r="K9" s="5">
        <f t="shared" si="5"/>
        <v>850</v>
      </c>
      <c r="L9" s="5">
        <f t="shared" si="2"/>
        <v>850</v>
      </c>
      <c r="O9" s="15">
        <f t="shared" si="6"/>
        <v>0</v>
      </c>
      <c r="P9" s="15">
        <f t="shared" si="7"/>
        <v>0</v>
      </c>
      <c r="Q9" s="15">
        <f t="shared" si="8"/>
        <v>0</v>
      </c>
    </row>
    <row r="10" spans="2:17" s="1" customFormat="1" ht="15.75" x14ac:dyDescent="0.25">
      <c r="B10" s="11"/>
      <c r="C10" s="11"/>
      <c r="D10" s="12"/>
      <c r="E10" s="13"/>
      <c r="F10" s="14"/>
      <c r="G10" s="5">
        <f t="shared" si="3"/>
        <v>0</v>
      </c>
      <c r="H10" s="5">
        <f t="shared" si="0"/>
        <v>600</v>
      </c>
      <c r="I10" s="5">
        <f t="shared" si="4"/>
        <v>250</v>
      </c>
      <c r="J10" s="5">
        <f t="shared" si="1"/>
        <v>0</v>
      </c>
      <c r="K10" s="5">
        <f t="shared" si="5"/>
        <v>850</v>
      </c>
      <c r="L10" s="5">
        <f t="shared" si="2"/>
        <v>850</v>
      </c>
      <c r="O10" s="15">
        <f t="shared" si="6"/>
        <v>0</v>
      </c>
      <c r="P10" s="15">
        <f t="shared" si="7"/>
        <v>0</v>
      </c>
      <c r="Q10" s="15">
        <f t="shared" si="8"/>
        <v>0</v>
      </c>
    </row>
    <row r="11" spans="2:17" s="1" customFormat="1" ht="15.75" x14ac:dyDescent="0.25">
      <c r="B11" s="11"/>
      <c r="C11" s="11"/>
      <c r="D11" s="12"/>
      <c r="E11" s="13"/>
      <c r="F11" s="14"/>
      <c r="G11" s="5">
        <f t="shared" si="3"/>
        <v>0</v>
      </c>
      <c r="H11" s="5">
        <f t="shared" si="0"/>
        <v>600</v>
      </c>
      <c r="I11" s="5">
        <f t="shared" si="4"/>
        <v>250</v>
      </c>
      <c r="J11" s="5">
        <f t="shared" si="1"/>
        <v>0</v>
      </c>
      <c r="K11" s="5">
        <f t="shared" si="5"/>
        <v>850</v>
      </c>
      <c r="L11" s="5">
        <f t="shared" si="2"/>
        <v>850</v>
      </c>
      <c r="O11" s="15">
        <f t="shared" si="6"/>
        <v>0</v>
      </c>
      <c r="P11" s="15">
        <f t="shared" si="7"/>
        <v>0</v>
      </c>
      <c r="Q11" s="15">
        <f t="shared" si="8"/>
        <v>0</v>
      </c>
    </row>
    <row r="12" spans="2:17" s="1" customFormat="1" ht="15.75" x14ac:dyDescent="0.25">
      <c r="B12" s="11"/>
      <c r="C12" s="11"/>
      <c r="D12" s="12"/>
      <c r="E12" s="13"/>
      <c r="F12" s="14"/>
      <c r="G12" s="5">
        <f t="shared" si="3"/>
        <v>0</v>
      </c>
      <c r="H12" s="5">
        <f t="shared" si="0"/>
        <v>600</v>
      </c>
      <c r="I12" s="5">
        <f t="shared" si="4"/>
        <v>250</v>
      </c>
      <c r="J12" s="5">
        <f t="shared" si="1"/>
        <v>0</v>
      </c>
      <c r="K12" s="5">
        <f t="shared" si="5"/>
        <v>850</v>
      </c>
      <c r="L12" s="5">
        <f t="shared" si="2"/>
        <v>850</v>
      </c>
      <c r="O12" s="15">
        <f t="shared" si="6"/>
        <v>0</v>
      </c>
      <c r="P12" s="15">
        <f t="shared" si="7"/>
        <v>0</v>
      </c>
      <c r="Q12" s="15">
        <f t="shared" si="8"/>
        <v>0</v>
      </c>
    </row>
    <row r="13" spans="2:17" s="1" customFormat="1" ht="15.75" x14ac:dyDescent="0.25">
      <c r="B13" s="11"/>
      <c r="C13" s="11"/>
      <c r="D13" s="12"/>
      <c r="E13" s="13"/>
      <c r="F13" s="14"/>
      <c r="G13" s="5">
        <f t="shared" si="3"/>
        <v>0</v>
      </c>
      <c r="H13" s="5">
        <f t="shared" si="0"/>
        <v>600</v>
      </c>
      <c r="I13" s="5">
        <f t="shared" si="4"/>
        <v>250</v>
      </c>
      <c r="J13" s="5">
        <f t="shared" si="1"/>
        <v>0</v>
      </c>
      <c r="K13" s="5">
        <f t="shared" si="5"/>
        <v>850</v>
      </c>
      <c r="L13" s="5">
        <f t="shared" si="2"/>
        <v>850</v>
      </c>
      <c r="O13" s="15">
        <f t="shared" si="6"/>
        <v>0</v>
      </c>
      <c r="P13" s="15">
        <f t="shared" si="7"/>
        <v>0</v>
      </c>
      <c r="Q13" s="15">
        <f t="shared" si="8"/>
        <v>0</v>
      </c>
    </row>
    <row r="14" spans="2:17" s="1" customFormat="1" ht="15.75" x14ac:dyDescent="0.25">
      <c r="B14" s="11"/>
      <c r="C14" s="11"/>
      <c r="D14" s="12"/>
      <c r="E14" s="13"/>
      <c r="F14" s="14"/>
      <c r="G14" s="5">
        <f t="shared" si="3"/>
        <v>0</v>
      </c>
      <c r="H14" s="5">
        <f t="shared" si="0"/>
        <v>600</v>
      </c>
      <c r="I14" s="5">
        <f t="shared" si="4"/>
        <v>250</v>
      </c>
      <c r="J14" s="5">
        <f t="shared" si="1"/>
        <v>0</v>
      </c>
      <c r="K14" s="5">
        <f t="shared" si="5"/>
        <v>850</v>
      </c>
      <c r="L14" s="5">
        <f t="shared" si="2"/>
        <v>850</v>
      </c>
      <c r="O14" s="15">
        <f t="shared" si="6"/>
        <v>0</v>
      </c>
      <c r="P14" s="15">
        <f t="shared" si="7"/>
        <v>0</v>
      </c>
      <c r="Q14" s="15">
        <f t="shared" si="8"/>
        <v>0</v>
      </c>
    </row>
    <row r="15" spans="2:17" s="1" customFormat="1" ht="15.75" x14ac:dyDescent="0.25">
      <c r="B15" s="11"/>
      <c r="C15" s="11"/>
      <c r="D15" s="12"/>
      <c r="E15" s="13"/>
      <c r="F15" s="14"/>
      <c r="G15" s="5">
        <f t="shared" si="3"/>
        <v>0</v>
      </c>
      <c r="H15" s="5">
        <f t="shared" si="0"/>
        <v>600</v>
      </c>
      <c r="I15" s="5">
        <f t="shared" si="4"/>
        <v>250</v>
      </c>
      <c r="J15" s="5">
        <f t="shared" si="1"/>
        <v>0</v>
      </c>
      <c r="K15" s="5">
        <f t="shared" si="5"/>
        <v>850</v>
      </c>
      <c r="L15" s="5">
        <f t="shared" si="2"/>
        <v>850</v>
      </c>
      <c r="O15" s="15">
        <f t="shared" si="6"/>
        <v>0</v>
      </c>
      <c r="P15" s="15">
        <f t="shared" si="7"/>
        <v>0</v>
      </c>
      <c r="Q15" s="15">
        <f t="shared" si="8"/>
        <v>0</v>
      </c>
    </row>
    <row r="16" spans="2:17" s="1" customFormat="1" ht="15.75" x14ac:dyDescent="0.25">
      <c r="B16" s="11"/>
      <c r="C16" s="11"/>
      <c r="D16" s="12"/>
      <c r="E16" s="13"/>
      <c r="F16" s="14"/>
      <c r="G16" s="5">
        <f t="shared" si="3"/>
        <v>0</v>
      </c>
      <c r="H16" s="5">
        <f t="shared" si="0"/>
        <v>600</v>
      </c>
      <c r="I16" s="5">
        <f t="shared" si="4"/>
        <v>250</v>
      </c>
      <c r="J16" s="5">
        <f t="shared" si="1"/>
        <v>0</v>
      </c>
      <c r="K16" s="5">
        <f t="shared" si="5"/>
        <v>850</v>
      </c>
      <c r="L16" s="5">
        <f t="shared" si="2"/>
        <v>850</v>
      </c>
      <c r="O16" s="15">
        <f t="shared" si="6"/>
        <v>0</v>
      </c>
      <c r="P16" s="15">
        <f t="shared" si="7"/>
        <v>0</v>
      </c>
      <c r="Q16" s="15">
        <f t="shared" si="8"/>
        <v>0</v>
      </c>
    </row>
    <row r="17" spans="2:17" s="1" customFormat="1" ht="15.75" x14ac:dyDescent="0.25">
      <c r="B17" s="11"/>
      <c r="C17" s="11"/>
      <c r="D17" s="12"/>
      <c r="E17" s="13"/>
      <c r="F17" s="14"/>
      <c r="G17" s="5">
        <f t="shared" si="3"/>
        <v>0</v>
      </c>
      <c r="H17" s="5">
        <f t="shared" si="0"/>
        <v>600</v>
      </c>
      <c r="I17" s="5">
        <f t="shared" si="4"/>
        <v>250</v>
      </c>
      <c r="J17" s="5">
        <f t="shared" si="1"/>
        <v>0</v>
      </c>
      <c r="K17" s="5">
        <f t="shared" si="5"/>
        <v>850</v>
      </c>
      <c r="L17" s="5">
        <f t="shared" si="2"/>
        <v>850</v>
      </c>
      <c r="O17" s="15">
        <f t="shared" si="6"/>
        <v>0</v>
      </c>
      <c r="P17" s="15">
        <f t="shared" si="7"/>
        <v>0</v>
      </c>
      <c r="Q17" s="15">
        <f t="shared" si="8"/>
        <v>0</v>
      </c>
    </row>
    <row r="18" spans="2:17" s="1" customFormat="1" ht="15.75" x14ac:dyDescent="0.25">
      <c r="B18" s="11"/>
      <c r="C18" s="11"/>
      <c r="D18" s="12"/>
      <c r="E18" s="13"/>
      <c r="F18" s="14"/>
      <c r="G18" s="5">
        <f t="shared" si="3"/>
        <v>0</v>
      </c>
      <c r="H18" s="5">
        <f t="shared" si="0"/>
        <v>600</v>
      </c>
      <c r="I18" s="5">
        <f t="shared" si="4"/>
        <v>250</v>
      </c>
      <c r="J18" s="5">
        <f t="shared" si="1"/>
        <v>0</v>
      </c>
      <c r="K18" s="5">
        <f t="shared" si="5"/>
        <v>850</v>
      </c>
      <c r="L18" s="5">
        <f t="shared" ref="L18:L22" si="9">K18+G18</f>
        <v>850</v>
      </c>
      <c r="O18" s="15">
        <f t="shared" si="6"/>
        <v>0</v>
      </c>
      <c r="P18" s="15">
        <f t="shared" si="7"/>
        <v>0</v>
      </c>
      <c r="Q18" s="15">
        <f t="shared" si="8"/>
        <v>0</v>
      </c>
    </row>
    <row r="19" spans="2:17" ht="15.75" x14ac:dyDescent="0.25">
      <c r="B19" s="11"/>
      <c r="C19" s="11"/>
      <c r="D19" s="12"/>
      <c r="E19" s="13"/>
      <c r="F19" s="14"/>
      <c r="G19" s="5">
        <f t="shared" si="3"/>
        <v>0</v>
      </c>
      <c r="H19" s="5">
        <f t="shared" si="0"/>
        <v>600</v>
      </c>
      <c r="I19" s="5">
        <f t="shared" si="4"/>
        <v>250</v>
      </c>
      <c r="J19" s="5">
        <f t="shared" si="1"/>
        <v>0</v>
      </c>
      <c r="K19" s="5">
        <f t="shared" si="5"/>
        <v>850</v>
      </c>
      <c r="L19" s="5">
        <f t="shared" si="9"/>
        <v>850</v>
      </c>
      <c r="O19" s="15">
        <f t="shared" si="6"/>
        <v>0</v>
      </c>
      <c r="P19" s="15">
        <f t="shared" si="7"/>
        <v>0</v>
      </c>
      <c r="Q19" s="15">
        <f t="shared" si="8"/>
        <v>0</v>
      </c>
    </row>
    <row r="20" spans="2:17" ht="15.75" x14ac:dyDescent="0.25">
      <c r="B20" s="11"/>
      <c r="C20" s="11"/>
      <c r="D20" s="12"/>
      <c r="E20" s="13"/>
      <c r="F20" s="14"/>
      <c r="G20" s="5">
        <f t="shared" si="3"/>
        <v>0</v>
      </c>
      <c r="H20" s="5">
        <f t="shared" si="0"/>
        <v>600</v>
      </c>
      <c r="I20" s="5">
        <f t="shared" si="4"/>
        <v>250</v>
      </c>
      <c r="J20" s="5">
        <f t="shared" si="1"/>
        <v>0</v>
      </c>
      <c r="K20" s="5">
        <f t="shared" si="5"/>
        <v>850</v>
      </c>
      <c r="L20" s="5">
        <f t="shared" si="9"/>
        <v>850</v>
      </c>
      <c r="O20" s="15">
        <f t="shared" si="6"/>
        <v>0</v>
      </c>
      <c r="P20" s="15">
        <f t="shared" si="7"/>
        <v>0</v>
      </c>
      <c r="Q20" s="15">
        <f t="shared" si="8"/>
        <v>0</v>
      </c>
    </row>
    <row r="21" spans="2:17" ht="15.75" x14ac:dyDescent="0.25">
      <c r="B21" s="11"/>
      <c r="C21" s="11"/>
      <c r="D21" s="12"/>
      <c r="E21" s="13"/>
      <c r="F21" s="14"/>
      <c r="G21" s="5">
        <f t="shared" si="3"/>
        <v>0</v>
      </c>
      <c r="H21" s="5">
        <f t="shared" si="0"/>
        <v>600</v>
      </c>
      <c r="I21" s="5">
        <f t="shared" si="4"/>
        <v>250</v>
      </c>
      <c r="J21" s="5">
        <f t="shared" si="1"/>
        <v>0</v>
      </c>
      <c r="K21" s="5">
        <f t="shared" si="5"/>
        <v>850</v>
      </c>
      <c r="L21" s="5">
        <f t="shared" si="9"/>
        <v>850</v>
      </c>
      <c r="O21" s="15">
        <f t="shared" si="6"/>
        <v>0</v>
      </c>
      <c r="P21" s="15">
        <f t="shared" si="7"/>
        <v>0</v>
      </c>
      <c r="Q21" s="15">
        <f t="shared" si="8"/>
        <v>0</v>
      </c>
    </row>
    <row r="22" spans="2:17" ht="15.75" x14ac:dyDescent="0.25">
      <c r="B22" s="11"/>
      <c r="C22" s="11"/>
      <c r="D22" s="12"/>
      <c r="E22" s="13"/>
      <c r="F22" s="14"/>
      <c r="G22" s="5">
        <f t="shared" si="3"/>
        <v>0</v>
      </c>
      <c r="H22" s="5">
        <f t="shared" si="0"/>
        <v>600</v>
      </c>
      <c r="I22" s="5">
        <f t="shared" si="4"/>
        <v>250</v>
      </c>
      <c r="J22" s="5">
        <f t="shared" si="1"/>
        <v>0</v>
      </c>
      <c r="K22" s="5">
        <f t="shared" si="5"/>
        <v>850</v>
      </c>
      <c r="L22" s="5">
        <f t="shared" si="9"/>
        <v>850</v>
      </c>
      <c r="O22" s="15">
        <f t="shared" si="6"/>
        <v>0</v>
      </c>
      <c r="P22" s="15">
        <f t="shared" si="7"/>
        <v>0</v>
      </c>
      <c r="Q22" s="15">
        <f t="shared" si="8"/>
        <v>0</v>
      </c>
    </row>
  </sheetData>
  <autoFilter ref="B5:L5" xr:uid="{576566E0-DDDC-4F22-B728-86E6ACB0364D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8949B-811D-4108-A581-66F8145670ED}">
  <dimension ref="C4:J21"/>
  <sheetViews>
    <sheetView workbookViewId="0">
      <selection activeCell="O22" sqref="O22"/>
    </sheetView>
  </sheetViews>
  <sheetFormatPr defaultRowHeight="15" x14ac:dyDescent="0.25"/>
  <cols>
    <col min="3" max="3" width="11.140625" customWidth="1"/>
    <col min="4" max="4" width="15.140625" customWidth="1"/>
    <col min="7" max="7" width="2.42578125" customWidth="1"/>
    <col min="8" max="8" width="14" customWidth="1"/>
    <col min="9" max="9" width="12.85546875" customWidth="1"/>
    <col min="10" max="10" width="14.5703125" customWidth="1"/>
  </cols>
  <sheetData>
    <row r="4" spans="3:10" s="19" customFormat="1" ht="36" customHeight="1" x14ac:dyDescent="0.25">
      <c r="C4" s="20" t="s">
        <v>24</v>
      </c>
      <c r="D4" s="20" t="s">
        <v>21</v>
      </c>
      <c r="E4" s="20" t="s">
        <v>22</v>
      </c>
      <c r="F4" s="20" t="s">
        <v>16</v>
      </c>
      <c r="G4" s="24"/>
      <c r="H4" s="20" t="s">
        <v>17</v>
      </c>
      <c r="I4" s="20" t="s">
        <v>23</v>
      </c>
      <c r="J4" s="20" t="s">
        <v>3</v>
      </c>
    </row>
    <row r="5" spans="3:10" x14ac:dyDescent="0.25">
      <c r="C5" s="26">
        <f>F5*1000/7.7</f>
        <v>519.48051948051943</v>
      </c>
      <c r="D5" s="21">
        <f>Planilha1!B6</f>
        <v>8</v>
      </c>
      <c r="E5" s="21">
        <f>Planilha1!C6</f>
        <v>0</v>
      </c>
      <c r="F5" s="22">
        <f>Planilha1!E6</f>
        <v>4</v>
      </c>
      <c r="G5" s="16"/>
      <c r="H5" s="23">
        <f>Planilha1!G6</f>
        <v>11220.160000000002</v>
      </c>
      <c r="I5" s="23">
        <f>Planilha1!K6</f>
        <v>3207.6127999999999</v>
      </c>
      <c r="J5" s="23">
        <f>H5+I5</f>
        <v>14427.772800000002</v>
      </c>
    </row>
    <row r="6" spans="3:10" x14ac:dyDescent="0.25">
      <c r="C6" s="26">
        <f t="shared" ref="C6:C21" si="0">F6*1000/7.7</f>
        <v>0</v>
      </c>
      <c r="D6" s="21">
        <f>Planilha1!B7</f>
        <v>0</v>
      </c>
      <c r="E6" s="21">
        <f>Planilha1!C7</f>
        <v>0</v>
      </c>
      <c r="F6" s="22">
        <f>Planilha1!E7</f>
        <v>0</v>
      </c>
      <c r="G6" s="16"/>
      <c r="H6" s="23">
        <f>Planilha1!G7</f>
        <v>0</v>
      </c>
      <c r="I6" s="23">
        <f>Planilha1!K7</f>
        <v>850</v>
      </c>
      <c r="J6" s="23">
        <f t="shared" ref="J6:J21" si="1">H6+I6</f>
        <v>850</v>
      </c>
    </row>
    <row r="7" spans="3:10" x14ac:dyDescent="0.25">
      <c r="C7" s="26">
        <f t="shared" si="0"/>
        <v>0</v>
      </c>
      <c r="D7" s="21">
        <f>Planilha1!B8</f>
        <v>0</v>
      </c>
      <c r="E7" s="21">
        <f>Planilha1!C8</f>
        <v>0</v>
      </c>
      <c r="F7" s="22">
        <f>Planilha1!E8</f>
        <v>0</v>
      </c>
      <c r="G7" s="16"/>
      <c r="H7" s="23">
        <f>Planilha1!G8</f>
        <v>0</v>
      </c>
      <c r="I7" s="23">
        <f>Planilha1!K8</f>
        <v>850</v>
      </c>
      <c r="J7" s="23">
        <f t="shared" si="1"/>
        <v>850</v>
      </c>
    </row>
    <row r="8" spans="3:10" x14ac:dyDescent="0.25">
      <c r="C8" s="26">
        <f t="shared" si="0"/>
        <v>0</v>
      </c>
      <c r="D8" s="21">
        <f>Planilha1!B9</f>
        <v>0</v>
      </c>
      <c r="E8" s="21">
        <f>Planilha1!C9</f>
        <v>0</v>
      </c>
      <c r="F8" s="22">
        <f>Planilha1!E9</f>
        <v>0</v>
      </c>
      <c r="G8" s="16"/>
      <c r="H8" s="23">
        <f>Planilha1!G9</f>
        <v>0</v>
      </c>
      <c r="I8" s="23">
        <f>Planilha1!K9</f>
        <v>850</v>
      </c>
      <c r="J8" s="23">
        <f t="shared" si="1"/>
        <v>850</v>
      </c>
    </row>
    <row r="9" spans="3:10" x14ac:dyDescent="0.25">
      <c r="C9" s="26">
        <f t="shared" si="0"/>
        <v>0</v>
      </c>
      <c r="D9" s="21">
        <f>Planilha1!B10</f>
        <v>0</v>
      </c>
      <c r="E9" s="21">
        <f>Planilha1!C10</f>
        <v>0</v>
      </c>
      <c r="F9" s="22">
        <f>Planilha1!E10</f>
        <v>0</v>
      </c>
      <c r="G9" s="16"/>
      <c r="H9" s="23">
        <f>Planilha1!G10</f>
        <v>0</v>
      </c>
      <c r="I9" s="23">
        <f>Planilha1!K10</f>
        <v>850</v>
      </c>
      <c r="J9" s="23">
        <f t="shared" si="1"/>
        <v>850</v>
      </c>
    </row>
    <row r="10" spans="3:10" x14ac:dyDescent="0.25">
      <c r="C10" s="26">
        <f t="shared" si="0"/>
        <v>0</v>
      </c>
      <c r="D10" s="21">
        <f>Planilha1!B11</f>
        <v>0</v>
      </c>
      <c r="E10" s="21">
        <f>Planilha1!C11</f>
        <v>0</v>
      </c>
      <c r="F10" s="22">
        <f>Planilha1!E11</f>
        <v>0</v>
      </c>
      <c r="G10" s="16"/>
      <c r="H10" s="23">
        <f>Planilha1!G11</f>
        <v>0</v>
      </c>
      <c r="I10" s="23">
        <f>Planilha1!K11</f>
        <v>850</v>
      </c>
      <c r="J10" s="23">
        <f t="shared" si="1"/>
        <v>850</v>
      </c>
    </row>
    <row r="11" spans="3:10" x14ac:dyDescent="0.25">
      <c r="C11" s="26">
        <f t="shared" si="0"/>
        <v>0</v>
      </c>
      <c r="D11" s="21">
        <f>Planilha1!B12</f>
        <v>0</v>
      </c>
      <c r="E11" s="21">
        <f>Planilha1!C12</f>
        <v>0</v>
      </c>
      <c r="F11" s="22">
        <f>Planilha1!E12</f>
        <v>0</v>
      </c>
      <c r="G11" s="16"/>
      <c r="H11" s="23">
        <f>Planilha1!G12</f>
        <v>0</v>
      </c>
      <c r="I11" s="23">
        <f>Planilha1!K12</f>
        <v>850</v>
      </c>
      <c r="J11" s="23">
        <f t="shared" si="1"/>
        <v>850</v>
      </c>
    </row>
    <row r="12" spans="3:10" x14ac:dyDescent="0.25">
      <c r="C12" s="26">
        <f t="shared" si="0"/>
        <v>0</v>
      </c>
      <c r="D12" s="21">
        <f>Planilha1!B13</f>
        <v>0</v>
      </c>
      <c r="E12" s="21">
        <f>Planilha1!C13</f>
        <v>0</v>
      </c>
      <c r="F12" s="22">
        <f>Planilha1!E13</f>
        <v>0</v>
      </c>
      <c r="G12" s="16"/>
      <c r="H12" s="23">
        <f>Planilha1!G13</f>
        <v>0</v>
      </c>
      <c r="I12" s="23">
        <f>Planilha1!K13</f>
        <v>850</v>
      </c>
      <c r="J12" s="23">
        <f t="shared" si="1"/>
        <v>850</v>
      </c>
    </row>
    <row r="13" spans="3:10" x14ac:dyDescent="0.25">
      <c r="C13" s="26">
        <f t="shared" si="0"/>
        <v>0</v>
      </c>
      <c r="D13" s="21">
        <f>Planilha1!B14</f>
        <v>0</v>
      </c>
      <c r="E13" s="21">
        <f>Planilha1!C14</f>
        <v>0</v>
      </c>
      <c r="F13" s="22">
        <f>Planilha1!E14</f>
        <v>0</v>
      </c>
      <c r="G13" s="16"/>
      <c r="H13" s="23">
        <f>Planilha1!G14</f>
        <v>0</v>
      </c>
      <c r="I13" s="23">
        <f>Planilha1!K14</f>
        <v>850</v>
      </c>
      <c r="J13" s="23">
        <f t="shared" si="1"/>
        <v>850</v>
      </c>
    </row>
    <row r="14" spans="3:10" x14ac:dyDescent="0.25">
      <c r="C14" s="26">
        <f t="shared" si="0"/>
        <v>0</v>
      </c>
      <c r="D14" s="21">
        <f>Planilha1!B15</f>
        <v>0</v>
      </c>
      <c r="E14" s="21">
        <f>Planilha1!C15</f>
        <v>0</v>
      </c>
      <c r="F14" s="22">
        <f>Planilha1!E15</f>
        <v>0</v>
      </c>
      <c r="G14" s="16"/>
      <c r="H14" s="23">
        <f>Planilha1!G15</f>
        <v>0</v>
      </c>
      <c r="I14" s="23">
        <f>Planilha1!K15</f>
        <v>850</v>
      </c>
      <c r="J14" s="23">
        <f t="shared" si="1"/>
        <v>850</v>
      </c>
    </row>
    <row r="15" spans="3:10" x14ac:dyDescent="0.25">
      <c r="C15" s="26">
        <f t="shared" si="0"/>
        <v>0</v>
      </c>
      <c r="D15" s="21">
        <f>Planilha1!B16</f>
        <v>0</v>
      </c>
      <c r="E15" s="21">
        <f>Planilha1!C16</f>
        <v>0</v>
      </c>
      <c r="F15" s="22">
        <f>Planilha1!E16</f>
        <v>0</v>
      </c>
      <c r="G15" s="16"/>
      <c r="H15" s="23">
        <f>Planilha1!G16</f>
        <v>0</v>
      </c>
      <c r="I15" s="23">
        <f>Planilha1!K16</f>
        <v>850</v>
      </c>
      <c r="J15" s="23">
        <f t="shared" si="1"/>
        <v>850</v>
      </c>
    </row>
    <row r="16" spans="3:10" x14ac:dyDescent="0.25">
      <c r="C16" s="26">
        <f t="shared" si="0"/>
        <v>0</v>
      </c>
      <c r="D16" s="21">
        <f>Planilha1!B17</f>
        <v>0</v>
      </c>
      <c r="E16" s="21">
        <f>Planilha1!C17</f>
        <v>0</v>
      </c>
      <c r="F16" s="22">
        <f>Planilha1!E17</f>
        <v>0</v>
      </c>
      <c r="G16" s="16"/>
      <c r="H16" s="23">
        <f>Planilha1!G17</f>
        <v>0</v>
      </c>
      <c r="I16" s="23">
        <f>Planilha1!K17</f>
        <v>850</v>
      </c>
      <c r="J16" s="23">
        <f t="shared" si="1"/>
        <v>850</v>
      </c>
    </row>
    <row r="17" spans="3:10" x14ac:dyDescent="0.25">
      <c r="C17" s="26">
        <f t="shared" si="0"/>
        <v>0</v>
      </c>
      <c r="D17" s="21">
        <f>Planilha1!B18</f>
        <v>0</v>
      </c>
      <c r="E17" s="21">
        <f>Planilha1!C18</f>
        <v>0</v>
      </c>
      <c r="F17" s="22">
        <f>Planilha1!E18</f>
        <v>0</v>
      </c>
      <c r="G17" s="16"/>
      <c r="H17" s="23">
        <f>Planilha1!G18</f>
        <v>0</v>
      </c>
      <c r="I17" s="23">
        <f>Planilha1!K18</f>
        <v>850</v>
      </c>
      <c r="J17" s="23">
        <f t="shared" si="1"/>
        <v>850</v>
      </c>
    </row>
    <row r="18" spans="3:10" x14ac:dyDescent="0.25">
      <c r="C18" s="26">
        <f t="shared" si="0"/>
        <v>0</v>
      </c>
      <c r="D18" s="21">
        <f>Planilha1!B19</f>
        <v>0</v>
      </c>
      <c r="E18" s="21">
        <f>Planilha1!C19</f>
        <v>0</v>
      </c>
      <c r="F18" s="22">
        <f>Planilha1!E19</f>
        <v>0</v>
      </c>
      <c r="G18" s="16"/>
      <c r="H18" s="23">
        <f>Planilha1!G19</f>
        <v>0</v>
      </c>
      <c r="I18" s="23">
        <f>Planilha1!K19</f>
        <v>850</v>
      </c>
      <c r="J18" s="23">
        <f t="shared" si="1"/>
        <v>850</v>
      </c>
    </row>
    <row r="19" spans="3:10" x14ac:dyDescent="0.25">
      <c r="C19" s="26">
        <f t="shared" si="0"/>
        <v>0</v>
      </c>
      <c r="D19" s="21">
        <f>Planilha1!B20</f>
        <v>0</v>
      </c>
      <c r="E19" s="21">
        <f>Planilha1!C20</f>
        <v>0</v>
      </c>
      <c r="F19" s="22">
        <f>Planilha1!E20</f>
        <v>0</v>
      </c>
      <c r="G19" s="16"/>
      <c r="H19" s="23">
        <f>Planilha1!G20</f>
        <v>0</v>
      </c>
      <c r="I19" s="23">
        <f>Planilha1!K20</f>
        <v>850</v>
      </c>
      <c r="J19" s="23">
        <f t="shared" si="1"/>
        <v>850</v>
      </c>
    </row>
    <row r="20" spans="3:10" x14ac:dyDescent="0.25">
      <c r="C20" s="26">
        <f t="shared" si="0"/>
        <v>0</v>
      </c>
      <c r="D20" s="21">
        <f>Planilha1!B21</f>
        <v>0</v>
      </c>
      <c r="E20" s="21">
        <f>Planilha1!C21</f>
        <v>0</v>
      </c>
      <c r="F20" s="22">
        <f>Planilha1!E21</f>
        <v>0</v>
      </c>
      <c r="G20" s="16"/>
      <c r="H20" s="23">
        <f>Planilha1!G21</f>
        <v>0</v>
      </c>
      <c r="I20" s="23">
        <f>Planilha1!K21</f>
        <v>850</v>
      </c>
      <c r="J20" s="23">
        <f t="shared" si="1"/>
        <v>850</v>
      </c>
    </row>
    <row r="21" spans="3:10" x14ac:dyDescent="0.25">
      <c r="C21" s="26">
        <f t="shared" si="0"/>
        <v>0</v>
      </c>
      <c r="D21" s="21">
        <f>Planilha1!B22</f>
        <v>0</v>
      </c>
      <c r="E21" s="21">
        <f>Planilha1!C22</f>
        <v>0</v>
      </c>
      <c r="F21" s="22">
        <f>Planilha1!E22</f>
        <v>0</v>
      </c>
      <c r="G21" s="25"/>
      <c r="H21" s="23">
        <f>Planilha1!G22</f>
        <v>0</v>
      </c>
      <c r="I21" s="23">
        <f>Planilha1!K22</f>
        <v>850</v>
      </c>
      <c r="J21" s="23">
        <f t="shared" si="1"/>
        <v>850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B0B4-D3E2-459F-861D-74C9599DC56D}">
  <dimension ref="A1:A10"/>
  <sheetViews>
    <sheetView workbookViewId="0">
      <selection activeCell="C17" sqref="C17"/>
    </sheetView>
  </sheetViews>
  <sheetFormatPr defaultRowHeight="15" x14ac:dyDescent="0.25"/>
  <cols>
    <col min="1" max="1" width="15.5703125" bestFit="1" customWidth="1"/>
  </cols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10</v>
      </c>
    </row>
    <row r="7" spans="1:1" x14ac:dyDescent="0.25">
      <c r="A7" t="s">
        <v>11</v>
      </c>
    </row>
    <row r="8" spans="1:1" x14ac:dyDescent="0.25">
      <c r="A8" t="s">
        <v>12</v>
      </c>
    </row>
    <row r="9" spans="1:1" x14ac:dyDescent="0.25">
      <c r="A9" t="s">
        <v>14</v>
      </c>
    </row>
    <row r="10" spans="1:1" x14ac:dyDescent="0.25">
      <c r="A10" t="s">
        <v>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2019-10-24T20:45:47Z</dcterms:created>
  <dcterms:modified xsi:type="dcterms:W3CDTF">2021-02-26T14:24:11Z</dcterms:modified>
</cp:coreProperties>
</file>