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5adae727024c4e/DOCUMENTOS/DIO - EXCEL/"/>
    </mc:Choice>
  </mc:AlternateContent>
  <xr:revisionPtr revIDLastSave="350" documentId="13_ncr:1_{3C2F8ED6-40B2-4E08-832A-7140AC03FA60}" xr6:coauthVersionLast="47" xr6:coauthVersionMax="47" xr10:uidLastSave="{F26E767C-3D8A-4F11-9CFC-9803C15E8B54}"/>
  <bookViews>
    <workbookView xWindow="-120" yWindow="-120" windowWidth="20730" windowHeight="11040" tabRatio="12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3" l="1"/>
  <c r="D39" i="3"/>
  <c r="D30" i="3"/>
</calcChain>
</file>

<file path=xl/sharedStrings.xml><?xml version="1.0" encoding="utf-8"?>
<sst xmlns="http://schemas.openxmlformats.org/spreadsheetml/2006/main" count="2032" uniqueCount="328">
  <si>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</si>
  <si>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</si>
  <si>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</si>
  <si>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</si>
  <si>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</si>
  <si>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</si>
  <si>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</si>
  <si>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</si>
  <si>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</si>
  <si>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</si>
  <si>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</si>
  <si>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</si>
  <si>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</si>
  <si>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</si>
  <si>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</si>
  <si>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</si>
  <si>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</si>
  <si>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</si>
  <si>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</si>
  <si>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</si>
  <si>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</si>
  <si>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</si>
  <si>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</si>
  <si>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</si>
  <si>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</si>
  <si>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</si>
  <si>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</si>
  <si>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</si>
  <si>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</si>
  <si>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</si>
  <si>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</si>
  <si>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</si>
  <si>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</si>
  <si>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</si>
  <si>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</si>
  <si>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</si>
  <si>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</si>
  <si>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</si>
  <si>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</si>
  <si>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</si>
  <si>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</si>
  <si>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</si>
  <si>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</si>
  <si>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</si>
  <si>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</si>
  <si>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</si>
  <si>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</si>
  <si>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</si>
  <si>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</si>
  <si>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</si>
  <si>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</si>
  <si>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</si>
  <si>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</si>
  <si>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</si>
  <si>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</si>
  <si>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</si>
  <si>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</si>
  <si>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</si>
  <si>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</si>
  <si>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</si>
  <si>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</si>
  <si>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</si>
  <si>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</si>
  <si>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</si>
  <si>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</si>
  <si>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</si>
  <si>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</si>
  <si>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</si>
  <si>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</si>
  <si>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</si>
  <si>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</si>
  <si>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</si>
  <si>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</si>
  <si>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</si>
  <si>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</si>
  <si>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</si>
  <si>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</si>
  <si>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</si>
  <si>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</si>
  <si>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</si>
  <si>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</si>
  <si>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</si>
  <si>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</si>
  <si>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</si>
  <si>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</si>
  <si>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</si>
  <si>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</si>
  <si>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</si>
  <si>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</si>
  <si>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</si>
  <si>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</si>
  <si>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</si>
  <si>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</si>
  <si>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</si>
  <si>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</si>
  <si>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</si>
  <si>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</si>
  <si>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</si>
  <si>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</si>
  <si>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</si>
  <si>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</si>
  <si>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</si>
  <si>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</si>
  <si>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</si>
  <si>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</si>
  <si>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</si>
  <si>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</si>
  <si>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</si>
  <si>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</si>
  <si>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</si>
  <si>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</si>
  <si>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</si>
  <si>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</si>
  <si>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</si>
  <si>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</si>
  <si>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</si>
  <si>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</si>
  <si>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</si>
  <si>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</si>
  <si>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</si>
  <si>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</si>
  <si>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</si>
  <si>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</si>
  <si>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</si>
  <si>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</si>
  <si>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</si>
  <si>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</si>
  <si>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</si>
  <si>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</si>
  <si>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</si>
  <si>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</si>
  <si>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</si>
  <si>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</si>
  <si>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</si>
  <si>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</si>
  <si>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</si>
  <si>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</si>
  <si>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</si>
  <si>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</si>
  <si>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</si>
  <si>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</si>
  <si>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</si>
  <si>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</si>
  <si>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</si>
  <si>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</si>
  <si>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</si>
  <si>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</si>
  <si>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</si>
  <si>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</si>
  <si>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</si>
  <si>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</si>
  <si>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</si>
  <si>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</si>
  <si>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</si>
  <si>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</si>
  <si>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</si>
  <si>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</si>
  <si>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</si>
  <si>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</si>
  <si>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</si>
  <si>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</si>
  <si>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</si>
  <si>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</si>
  <si>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</si>
  <si>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</si>
  <si>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</si>
  <si>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</si>
  <si>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</si>
  <si>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</si>
  <si>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</si>
  <si>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</si>
  <si>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</si>
  <si>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</si>
  <si>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</si>
  <si>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</si>
  <si>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</si>
  <si>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</si>
  <si>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</si>
  <si>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</si>
  <si>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</si>
  <si>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</si>
  <si>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</si>
  <si>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</si>
  <si>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</si>
  <si>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</si>
  <si>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</si>
  <si>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</si>
  <si>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</si>
  <si>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</si>
  <si>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</si>
  <si>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</si>
  <si>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</si>
  <si>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</si>
  <si>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</si>
  <si>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</si>
  <si>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</si>
  <si>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</si>
  <si>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</si>
  <si>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</si>
  <si>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</si>
  <si>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</si>
  <si>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</si>
  <si>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</si>
  <si>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</si>
  <si>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</si>
  <si>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</si>
  <si>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</si>
  <si>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</si>
  <si>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</si>
  <si>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</si>
  <si>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</si>
  <si>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</si>
  <si>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</si>
  <si>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</si>
  <si>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</si>
  <si>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</si>
  <si>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</si>
  <si>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</si>
  <si>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</si>
  <si>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</si>
  <si>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</si>
  <si>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</si>
  <si>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</si>
  <si>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</si>
  <si>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</si>
  <si>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</si>
  <si>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</si>
  <si>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</si>
  <si>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</si>
  <si>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</si>
  <si>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</si>
  <si>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</si>
  <si>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</si>
  <si>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</si>
  <si>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</si>
  <si>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</si>
  <si>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</si>
  <si>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</si>
  <si>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</si>
  <si>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</si>
  <si>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</si>
  <si>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</si>
  <si>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</si>
  <si>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</si>
  <si>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</si>
  <si>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</si>
  <si>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</si>
  <si>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</si>
  <si>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</si>
  <si>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</si>
  <si>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</si>
  <si>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</si>
  <si>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</si>
  <si>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</si>
  <si>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</si>
  <si>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</si>
  <si>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</si>
  <si>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</si>
  <si>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</si>
  <si>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</si>
  <si>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</si>
  <si>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</si>
  <si>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</si>
  <si>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</si>
  <si>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</si>
  <si>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</si>
  <si>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</si>
  <si>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</si>
  <si>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</si>
  <si>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</si>
  <si>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</si>
  <si>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</si>
  <si>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</si>
  <si>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</si>
  <si>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</si>
  <si>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</si>
  <si>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</si>
  <si>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</si>
  <si>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</si>
  <si>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</si>
  <si>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</si>
  <si>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</si>
  <si>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</si>
  <si>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</si>
  <si>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</si>
  <si>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</si>
  <si>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</si>
  <si>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</si>
  <si>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</si>
  <si>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</si>
  <si>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</si>
  <si>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</si>
  <si>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</si>
  <si>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</si>
  <si>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</si>
  <si>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</si>
  <si>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</si>
  <si>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</si>
  <si>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</si>
  <si>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</si>
  <si>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</si>
  <si>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</si>
  <si>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</si>
  <si>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</si>
  <si>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</si>
  <si>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</si>
  <si>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</si>
  <si>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</si>
  <si>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</si>
  <si>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</si>
  <si>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</si>
  <si>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</si>
  <si>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</si>
  <si>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Pergunta de negócio respondida através de alguma análise de dados específica</t>
  </si>
  <si>
    <r>
      <t xml:space="preserve">Pergunta 2 -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 por auto renovação </t>
    </r>
    <r>
      <rPr>
        <b/>
        <sz val="11"/>
        <color theme="1"/>
        <rFont val="Aptos Narrow"/>
        <family val="2"/>
        <scheme val="minor"/>
      </rPr>
      <t>Sim</t>
    </r>
    <r>
      <rPr>
        <sz val="11"/>
        <color theme="1"/>
        <rFont val="Aptos Narrow"/>
        <family val="2"/>
        <scheme val="minor"/>
      </rPr>
      <t xml:space="preserve"> e </t>
    </r>
    <r>
      <rPr>
        <b/>
        <sz val="11"/>
        <color theme="1"/>
        <rFont val="Aptos Narrow"/>
        <family val="2"/>
        <scheme val="minor"/>
      </rPr>
      <t>Não</t>
    </r>
  </si>
  <si>
    <r>
      <t xml:space="preserve">Pergunta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 xml:space="preserve">planos anuais </t>
    </r>
    <r>
      <rPr>
        <sz val="11"/>
        <color theme="1"/>
        <rFont val="Aptos Narrow"/>
        <family val="2"/>
        <scheme val="minor"/>
      </rPr>
      <t>(contendo todas as assinaturas agregadas)</t>
    </r>
  </si>
  <si>
    <t>Rótulos de Linha</t>
  </si>
  <si>
    <t>Total Geral</t>
  </si>
  <si>
    <t>Soma de Total Value</t>
  </si>
  <si>
    <t>Soma de EA Play Season Pass</t>
  </si>
  <si>
    <t>Soma de Minecraft Season Pass Price</t>
  </si>
  <si>
    <t>Pergunta Negócio 4 - Total de Vendas de Assinaturas do EA Play</t>
  </si>
  <si>
    <t>Pergunta Negócio 5 - Total de Vendas de Assinaturas do Minecraft Season Pass</t>
  </si>
  <si>
    <r>
      <t xml:space="preserve">Pergunta 3 -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>, separado por Plano</t>
    </r>
  </si>
  <si>
    <t>(Tudo)</t>
  </si>
  <si>
    <t xml:space="preserve"> XBOX GAME PASS SUBSCRIPTIONS SALES</t>
  </si>
  <si>
    <t>Bem Vindo (a), Marcos</t>
  </si>
  <si>
    <t>Contagem de Subscriber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</si>
</sst>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4" fillId="8" borderId="0" xfId="3" applyAlignment="1">
      <alignment horizontal="center"/>
    </xf>
    <xf numFmtId="0" fontId="0" fillId="0" borderId="0" xfId="0" applyNumberFormat="1"/>
    <xf numFmtId="0" fontId="6" fillId="0" borderId="2" xfId="1" applyFont="1" applyBorder="1" applyAlignment="1">
      <alignment horizontal="left" indent="7"/>
    </xf>
    <xf numFmtId="0" fontId="1" fillId="0" borderId="2" xfId="1" applyBorder="1"/>
    <xf numFmtId="165" fontId="0" fillId="0" borderId="0" xfId="0" applyNumberFormat="1" applyAlignment="1">
      <alignment horizontal="left"/>
    </xf>
    <xf numFmtId="165" fontId="0" fillId="0" borderId="0" xfId="2" applyNumberFormat="1" applyFont="1" applyAlignment="1">
      <alignment horizontal="left"/>
    </xf>
    <xf numFmtId="0" fontId="5" fillId="4" borderId="0" xfId="0" applyFont="1" applyFill="1" applyAlignment="1">
      <alignment horizontal="left" indent="2"/>
    </xf>
    <xf numFmtId="0" fontId="0" fillId="7" borderId="0" xfId="0" quotePrefix="1" applyFill="1"/>
    <xf numFmtId="0" fontId="1" fillId="0" borderId="2" xfId="1" applyBorder="1" applyAlignment="1">
      <alignment horizontal="center" vertical="center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16">
    <dxf>
      <font>
        <color theme="0"/>
      </font>
      <border>
        <bottom style="thin">
          <color theme="6"/>
        </bottom>
        <vertical/>
        <horizontal/>
      </border>
    </dxf>
    <dxf>
      <font>
        <color theme="0"/>
      </font>
      <fill>
        <patternFill patternType="solid">
          <fgColor indexed="64"/>
          <bgColor rgb="FF22C55E"/>
        </patternFill>
      </fill>
      <border>
        <left style="thin">
          <color rgb="FF22C55E"/>
        </left>
        <right style="thin">
          <color rgb="FF22C55E"/>
        </right>
        <top style="thin">
          <color rgb="FF22C55E"/>
        </top>
        <bottom style="thin">
          <color rgb="FF22C55E"/>
        </bottom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3 2" pivot="0" table="0" count="10" xr9:uid="{D09618F8-FAF5-4DA0-8AB2-03C2CD7C374D}">
      <tableStyleElement type="wholeTable" dxfId="1"/>
      <tableStyleElement type="headerRow" dxfId="0"/>
    </tableStyle>
  </tableStyles>
  <colors>
    <mruColors>
      <color rgb="FF22C55E"/>
      <color rgb="FF9BC848"/>
      <color rgb="FFE8E6E9"/>
      <color rgb="FF5BF6A8"/>
      <color rgb="FF000000"/>
      <color rgb="FFE0E0E0"/>
      <color rgb="FFEDEDED"/>
      <color rgb="FFF7F8FC"/>
      <color rgb="FF2AE6B1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microsoft.com/office/2017/10/relationships/person" Target="persons/person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[Base desafio xbox.xlsx]C̳álculos!Tabela dinâmica1</c:name>
    <c:fmtId val="8"/>
  </c:pivotSource>
  <c:chart>
    <c:autoTitleDeleted val="1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General</c:formatCode>
                <c:ptCount val="2"/>
                <c:pt idx="0">
                  <c:v>147</c:v>
                </c:pt>
                <c:pt idx="1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B-4F6C-AA32-6AA1E2A96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6998975"/>
        <c:axId val="1506999935"/>
      </c:barChart>
      <c:catAx>
        <c:axId val="150699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22C55E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6999935"/>
        <c:crosses val="autoZero"/>
        <c:auto val="1"/>
        <c:lblAlgn val="ctr"/>
        <c:lblOffset val="100"/>
        <c:noMultiLvlLbl val="0"/>
      </c:catAx>
      <c:valAx>
        <c:axId val="150699993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0699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1.png"/><Relationship Id="rId7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4.png"/><Relationship Id="rId5" Type="http://schemas.openxmlformats.org/officeDocument/2006/relationships/image" Target="../media/image13.svg"/><Relationship Id="rId10" Type="http://schemas.openxmlformats.org/officeDocument/2006/relationships/image" Target="../media/image1.png"/><Relationship Id="rId4" Type="http://schemas.openxmlformats.org/officeDocument/2006/relationships/image" Target="../media/image12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1465385</xdr:colOff>
      <xdr:row>1</xdr:row>
      <xdr:rowOff>291978</xdr:rowOff>
    </xdr:from>
    <xdr:to>
      <xdr:col>0</xdr:col>
      <xdr:colOff>2160710</xdr:colOff>
      <xdr:row>5</xdr:row>
      <xdr:rowOff>155696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F78E6736-240E-4B58-8AC0-D8DE7F9A93C0}"/>
            </a:ext>
          </a:extLst>
        </xdr:cNvPr>
        <xdr:cNvSpPr/>
      </xdr:nvSpPr>
      <xdr:spPr>
        <a:xfrm>
          <a:off x="1465385" y="484310"/>
          <a:ext cx="695325" cy="687997"/>
        </a:xfrm>
        <a:prstGeom prst="ellipse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177400</xdr:colOff>
      <xdr:row>6</xdr:row>
      <xdr:rowOff>66675</xdr:rowOff>
    </xdr:from>
    <xdr:to>
      <xdr:col>0</xdr:col>
      <xdr:colOff>2006200</xdr:colOff>
      <xdr:row>11</xdr:row>
      <xdr:rowOff>145257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CEDF15C8-9CF3-4488-BA6E-935AC50A50A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00" y="1275617"/>
              <a:ext cx="1828800" cy="12692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177400</xdr:colOff>
      <xdr:row>12</xdr:row>
      <xdr:rowOff>107157</xdr:rowOff>
    </xdr:from>
    <xdr:to>
      <xdr:col>0</xdr:col>
      <xdr:colOff>2006200</xdr:colOff>
      <xdr:row>19</xdr:row>
      <xdr:rowOff>78582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Plan">
              <a:extLst>
                <a:ext uri="{FF2B5EF4-FFF2-40B4-BE49-F238E27FC236}">
                  <a16:creationId xmlns:a16="http://schemas.microsoft.com/office/drawing/2014/main" id="{D6D63358-5C5D-4BCD-B9B2-CADF11E8FB9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400" y="2699056"/>
              <a:ext cx="1828800" cy="13177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10</xdr:col>
      <xdr:colOff>11904</xdr:colOff>
      <xdr:row>20</xdr:row>
      <xdr:rowOff>0</xdr:rowOff>
    </xdr:from>
    <xdr:to>
      <xdr:col>17</xdr:col>
      <xdr:colOff>0</xdr:colOff>
      <xdr:row>26</xdr:row>
      <xdr:rowOff>95250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7FC4EC86-40C6-DA66-E0A1-4A6E5A977405}"/>
            </a:ext>
          </a:extLst>
        </xdr:cNvPr>
        <xdr:cNvGrpSpPr/>
      </xdr:nvGrpSpPr>
      <xdr:grpSpPr>
        <a:xfrm>
          <a:off x="7384620" y="4130553"/>
          <a:ext cx="4109491" cy="1249240"/>
          <a:chOff x="2786061" y="842962"/>
          <a:chExt cx="4071940" cy="1238250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4D4B3556-9F87-D71E-5D5B-7B09CA8AE727}"/>
              </a:ext>
            </a:extLst>
          </xdr:cNvPr>
          <xdr:cNvGrpSpPr/>
        </xdr:nvGrpSpPr>
        <xdr:grpSpPr>
          <a:xfrm>
            <a:off x="2786061" y="842962"/>
            <a:ext cx="4071940" cy="1238250"/>
            <a:chOff x="2786061" y="881062"/>
            <a:chExt cx="4071940" cy="1238250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6E8492E8-C29D-3A2C-BBB3-DB36B3FBF9CF}"/>
                </a:ext>
              </a:extLst>
            </xdr:cNvPr>
            <xdr:cNvGrpSpPr/>
          </xdr:nvGrpSpPr>
          <xdr:grpSpPr>
            <a:xfrm>
              <a:off x="2786061" y="881062"/>
              <a:ext cx="4071940" cy="1238250"/>
              <a:chOff x="2786061" y="881062"/>
              <a:chExt cx="3726658" cy="1238250"/>
            </a:xfrm>
          </xdr:grpSpPr>
          <xdr:sp macro="" textlink="C̳álculos!D30">
            <xdr:nvSpPr>
              <xdr:cNvPr id="8" name="Retângulo: Cantos Arredondados 7">
                <a:extLst>
                  <a:ext uri="{FF2B5EF4-FFF2-40B4-BE49-F238E27FC236}">
                    <a16:creationId xmlns:a16="http://schemas.microsoft.com/office/drawing/2014/main" id="{83CBBD92-8F67-F82E-DCEC-39748F05A8E0}"/>
                  </a:ext>
                </a:extLst>
              </xdr:cNvPr>
              <xdr:cNvSpPr/>
            </xdr:nvSpPr>
            <xdr:spPr>
              <a:xfrm>
                <a:off x="2786063" y="1143000"/>
                <a:ext cx="3726656" cy="97631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18C53629-B542-4BB8-B3F8-A5F8B4EA1F43}" type="TxLink">
                  <a:rPr lang="en-US" sz="2400" b="0" i="0" u="none" strike="noStrike">
                    <a:solidFill>
                      <a:srgbClr val="22C55E"/>
                    </a:solidFill>
                    <a:latin typeface="Aptos Narrow"/>
                  </a:rPr>
                  <a:pPr algn="ctr"/>
                  <a:t>R$ 2.940,00</a:t>
                </a:fld>
                <a:endParaRPr lang="pt-BR" sz="24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6211540F-69EC-8C07-B8FA-67F64EC9715B}"/>
                  </a:ext>
                </a:extLst>
              </xdr:cNvPr>
              <xdr:cNvSpPr/>
            </xdr:nvSpPr>
            <xdr:spPr>
              <a:xfrm>
                <a:off x="2786061" y="881062"/>
                <a:ext cx="3726657" cy="381000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pic>
          <xdr:nvPicPr>
            <xdr:cNvPr id="10" name="Imagem 9">
              <a:extLst>
                <a:ext uri="{FF2B5EF4-FFF2-40B4-BE49-F238E27FC236}">
                  <a16:creationId xmlns:a16="http://schemas.microsoft.com/office/drawing/2014/main" id="{D10DDFB6-0F49-4B4C-9C41-F7318D5B6540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31250" b="30664"/>
            <a:stretch>
              <a:fillRect/>
            </a:stretch>
          </xdr:blipFill>
          <xdr:spPr>
            <a:xfrm>
              <a:off x="2881312" y="1285874"/>
              <a:ext cx="1219200" cy="464344"/>
            </a:xfrm>
            <a:prstGeom prst="rect">
              <a:avLst/>
            </a:prstGeom>
          </xdr:spPr>
        </xdr:pic>
      </xdr:grp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5391B1C1-5E78-FA89-9B41-D0585141D5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3155155" y="878681"/>
            <a:ext cx="3304318" cy="335309"/>
          </a:xfrm>
          <a:prstGeom prst="rect">
            <a:avLst/>
          </a:prstGeom>
        </xdr:spPr>
      </xdr:pic>
    </xdr:grpSp>
    <xdr:clientData/>
  </xdr:twoCellAnchor>
  <xdr:twoCellAnchor editAs="absolute">
    <xdr:from>
      <xdr:col>10</xdr:col>
      <xdr:colOff>11904</xdr:colOff>
      <xdr:row>11</xdr:row>
      <xdr:rowOff>0</xdr:rowOff>
    </xdr:from>
    <xdr:to>
      <xdr:col>17</xdr:col>
      <xdr:colOff>0</xdr:colOff>
      <xdr:row>17</xdr:row>
      <xdr:rowOff>95250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92B209D6-20DA-EB69-DB9F-5C7C4EE5DF20}"/>
            </a:ext>
          </a:extLst>
        </xdr:cNvPr>
        <xdr:cNvGrpSpPr/>
      </xdr:nvGrpSpPr>
      <xdr:grpSpPr>
        <a:xfrm>
          <a:off x="7384620" y="2399567"/>
          <a:ext cx="4109491" cy="1249241"/>
          <a:chOff x="7058023" y="842962"/>
          <a:chExt cx="4071940" cy="123825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8CA2A7B7-3FAB-48E2-AE06-38BC11B9E64A}"/>
              </a:ext>
            </a:extLst>
          </xdr:cNvPr>
          <xdr:cNvGrpSpPr/>
        </xdr:nvGrpSpPr>
        <xdr:grpSpPr>
          <a:xfrm>
            <a:off x="7058023" y="842962"/>
            <a:ext cx="4071940" cy="1238250"/>
            <a:chOff x="2786061" y="881062"/>
            <a:chExt cx="4071940" cy="1238250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A035D0C1-2314-2CD5-8A30-09F1D7528B84}"/>
                </a:ext>
              </a:extLst>
            </xdr:cNvPr>
            <xdr:cNvGrpSpPr/>
          </xdr:nvGrpSpPr>
          <xdr:grpSpPr>
            <a:xfrm>
              <a:off x="2786061" y="881062"/>
              <a:ext cx="4071940" cy="1238250"/>
              <a:chOff x="2786061" y="881062"/>
              <a:chExt cx="3726658" cy="1238250"/>
            </a:xfrm>
          </xdr:grpSpPr>
          <xdr:sp macro="" textlink="C̳álculos!D39">
            <xdr:nvSpPr>
              <xdr:cNvPr id="15" name="Retângulo: Cantos Arredondados 14">
                <a:extLst>
                  <a:ext uri="{FF2B5EF4-FFF2-40B4-BE49-F238E27FC236}">
                    <a16:creationId xmlns:a16="http://schemas.microsoft.com/office/drawing/2014/main" id="{6EDA44A4-A7A9-F3DA-6910-558D0B4A4A93}"/>
                  </a:ext>
                </a:extLst>
              </xdr:cNvPr>
              <xdr:cNvSpPr/>
            </xdr:nvSpPr>
            <xdr:spPr>
              <a:xfrm>
                <a:off x="2786063" y="1143000"/>
                <a:ext cx="3726656" cy="976312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96436CC4-0D35-49B6-957B-2F55D3BC7F1A}" type="TxLink">
                  <a:rPr lang="en-US" sz="2400" b="0" i="0" u="none" strike="noStrike">
                    <a:solidFill>
                      <a:srgbClr val="22C55E"/>
                    </a:solidFill>
                    <a:latin typeface="Aptos Narrow"/>
                  </a:rPr>
                  <a:t>R$ 3.880,00</a:t>
                </a:fld>
                <a:endParaRPr lang="pt-BR" sz="4800">
                  <a:solidFill>
                    <a:srgbClr val="22C55E"/>
                  </a:solidFill>
                </a:endParaRPr>
              </a:p>
            </xdr:txBody>
          </xdr:sp>
          <xdr:sp macro="" textlink="">
            <xdr:nvSpPr>
              <xdr:cNvPr id="16" name="Retângulo: Cantos Superiores Arredondados 15">
                <a:extLst>
                  <a:ext uri="{FF2B5EF4-FFF2-40B4-BE49-F238E27FC236}">
                    <a16:creationId xmlns:a16="http://schemas.microsoft.com/office/drawing/2014/main" id="{3D740684-BEA6-7527-75B0-3187DCE7FBEA}"/>
                  </a:ext>
                </a:extLst>
              </xdr:cNvPr>
              <xdr:cNvSpPr/>
            </xdr:nvSpPr>
            <xdr:spPr>
              <a:xfrm>
                <a:off x="2786061" y="881062"/>
                <a:ext cx="3726657" cy="381000"/>
              </a:xfrm>
              <a:prstGeom prst="round2SameRect">
                <a:avLst/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pic>
          <xdr:nvPicPr>
            <xdr:cNvPr id="14" name="Imagem 13">
              <a:extLst>
                <a:ext uri="{FF2B5EF4-FFF2-40B4-BE49-F238E27FC236}">
                  <a16:creationId xmlns:a16="http://schemas.microsoft.com/office/drawing/2014/main" id="{6ED8B333-867D-BAC4-8012-9DBC91D79F9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rcRect t="10709" b="10709"/>
            <a:stretch/>
          </xdr:blipFill>
          <xdr:spPr>
            <a:xfrm>
              <a:off x="2833687" y="1285871"/>
              <a:ext cx="1219200" cy="464344"/>
            </a:xfrm>
            <a:prstGeom prst="rect">
              <a:avLst/>
            </a:prstGeom>
          </xdr:spPr>
        </xdr:pic>
      </xdr:grpSp>
      <xdr:pic>
        <xdr:nvPicPr>
          <xdr:cNvPr id="20" name="Imagem 19">
            <a:extLst>
              <a:ext uri="{FF2B5EF4-FFF2-40B4-BE49-F238E27FC236}">
                <a16:creationId xmlns:a16="http://schemas.microsoft.com/office/drawing/2014/main" id="{AC4A288B-2717-3285-7BAE-FFBFD92D0A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7450929" y="878681"/>
            <a:ext cx="3548180" cy="335309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509585</xdr:colOff>
      <xdr:row>10</xdr:row>
      <xdr:rowOff>180974</xdr:rowOff>
    </xdr:from>
    <xdr:to>
      <xdr:col>8</xdr:col>
      <xdr:colOff>107156</xdr:colOff>
      <xdr:row>26</xdr:row>
      <xdr:rowOff>0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5C92C638-D04D-6443-7FEA-1B70A18B57BD}"/>
            </a:ext>
          </a:extLst>
        </xdr:cNvPr>
        <xdr:cNvGrpSpPr/>
      </xdr:nvGrpSpPr>
      <xdr:grpSpPr>
        <a:xfrm>
          <a:off x="2973263" y="2388210"/>
          <a:ext cx="3279350" cy="2896333"/>
          <a:chOff x="2974179" y="2114549"/>
          <a:chExt cx="3240883" cy="2867026"/>
        </a:xfrm>
      </xdr:grpSpPr>
      <xdr:graphicFrame macro="">
        <xdr:nvGraphicFramePr>
          <xdr:cNvPr id="17" name="Gráfico 16">
            <a:extLst>
              <a:ext uri="{FF2B5EF4-FFF2-40B4-BE49-F238E27FC236}">
                <a16:creationId xmlns:a16="http://schemas.microsoft.com/office/drawing/2014/main" id="{4A753EE7-F2AA-422F-BA47-9A2083805F95}"/>
              </a:ext>
            </a:extLst>
          </xdr:cNvPr>
          <xdr:cNvGraphicFramePr>
            <a:graphicFrameLocks/>
          </xdr:cNvGraphicFramePr>
        </xdr:nvGraphicFramePr>
        <xdr:xfrm>
          <a:off x="2976562" y="2238375"/>
          <a:ext cx="32194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  <xdr:sp macro="" textlink="">
        <xdr:nvSpPr>
          <xdr:cNvPr id="21" name="Retângulo: Cantos Superiores Arredondados 20">
            <a:extLst>
              <a:ext uri="{FF2B5EF4-FFF2-40B4-BE49-F238E27FC236}">
                <a16:creationId xmlns:a16="http://schemas.microsoft.com/office/drawing/2014/main" id="{A45A0A1E-1331-4FF1-8EE8-1B75FF44A735}"/>
              </a:ext>
            </a:extLst>
          </xdr:cNvPr>
          <xdr:cNvSpPr/>
        </xdr:nvSpPr>
        <xdr:spPr>
          <a:xfrm>
            <a:off x="2974179" y="2114549"/>
            <a:ext cx="3240883" cy="3810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2</xdr:col>
      <xdr:colOff>558469</xdr:colOff>
      <xdr:row>11</xdr:row>
      <xdr:rowOff>35719</xdr:rowOff>
    </xdr:from>
    <xdr:to>
      <xdr:col>8</xdr:col>
      <xdr:colOff>0</xdr:colOff>
      <xdr:row>12</xdr:row>
      <xdr:rowOff>180528</xdr:rowOff>
    </xdr:to>
    <xdr:pic>
      <xdr:nvPicPr>
        <xdr:cNvPr id="26" name="Imagem 25">
          <a:extLst>
            <a:ext uri="{FF2B5EF4-FFF2-40B4-BE49-F238E27FC236}">
              <a16:creationId xmlns:a16="http://schemas.microsoft.com/office/drawing/2014/main" id="{C52ACD39-5D21-D9CA-EF56-C41BA13FE2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23063" y="2428875"/>
          <a:ext cx="3084843" cy="335309"/>
        </a:xfrm>
        <a:prstGeom prst="rect">
          <a:avLst/>
        </a:prstGeom>
      </xdr:spPr>
    </xdr:pic>
    <xdr:clientData/>
  </xdr:twoCellAnchor>
  <xdr:twoCellAnchor editAs="absolute">
    <xdr:from>
      <xdr:col>6</xdr:col>
      <xdr:colOff>11904</xdr:colOff>
      <xdr:row>2</xdr:row>
      <xdr:rowOff>83343</xdr:rowOff>
    </xdr:from>
    <xdr:to>
      <xdr:col>13</xdr:col>
      <xdr:colOff>0</xdr:colOff>
      <xdr:row>9</xdr:row>
      <xdr:rowOff>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1F909588-7FB8-6477-0CBE-BD4AE0A6829E}"/>
            </a:ext>
          </a:extLst>
        </xdr:cNvPr>
        <xdr:cNvGrpSpPr/>
      </xdr:nvGrpSpPr>
      <xdr:grpSpPr>
        <a:xfrm>
          <a:off x="4930101" y="770242"/>
          <a:ext cx="4109490" cy="1244662"/>
          <a:chOff x="2786061" y="881062"/>
          <a:chExt cx="3726658" cy="1238250"/>
        </a:xfrm>
      </xdr:grpSpPr>
      <xdr:sp macro="" textlink="C̳álculos!D21">
        <xdr:nvSpPr>
          <xdr:cNvPr id="30" name="Retângulo: Cantos Arredondados 29">
            <a:extLst>
              <a:ext uri="{FF2B5EF4-FFF2-40B4-BE49-F238E27FC236}">
                <a16:creationId xmlns:a16="http://schemas.microsoft.com/office/drawing/2014/main" id="{13FB9C2D-CD49-F88C-3C06-9D6A311183B6}"/>
              </a:ext>
            </a:extLst>
          </xdr:cNvPr>
          <xdr:cNvSpPr/>
        </xdr:nvSpPr>
        <xdr:spPr>
          <a:xfrm>
            <a:off x="2786063" y="1143000"/>
            <a:ext cx="3726656" cy="976312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3EB86339-360F-4B5E-B708-D29B01DF4562}" type="TxLink">
              <a:rPr lang="en-US" sz="2400" b="0" i="0" u="none" strike="noStrike">
                <a:solidFill>
                  <a:srgbClr val="22C55E"/>
                </a:solidFill>
                <a:latin typeface="Aptos Narrow"/>
              </a:rPr>
              <a:t>R$ 7.633,00</a:t>
            </a:fld>
            <a:endParaRPr lang="pt-BR" sz="8800">
              <a:solidFill>
                <a:srgbClr val="22C55E"/>
              </a:solidFill>
            </a:endParaRPr>
          </a:p>
        </xdr:txBody>
      </xdr:sp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1582D43D-D1B6-3774-295C-57B59C4E5853}"/>
              </a:ext>
            </a:extLst>
          </xdr:cNvPr>
          <xdr:cNvSpPr/>
        </xdr:nvSpPr>
        <xdr:spPr>
          <a:xfrm>
            <a:off x="2786061" y="881062"/>
            <a:ext cx="3726657" cy="3810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 editAs="oneCell">
    <xdr:from>
      <xdr:col>8</xdr:col>
      <xdr:colOff>247745</xdr:colOff>
      <xdr:row>3</xdr:row>
      <xdr:rowOff>0</xdr:rowOff>
    </xdr:from>
    <xdr:to>
      <xdr:col>10</xdr:col>
      <xdr:colOff>142875</xdr:colOff>
      <xdr:row>5</xdr:row>
      <xdr:rowOff>109090</xdr:rowOff>
    </xdr:to>
    <xdr:pic>
      <xdr:nvPicPr>
        <xdr:cNvPr id="34" name="Imagem 33">
          <a:extLst>
            <a:ext uri="{FF2B5EF4-FFF2-40B4-BE49-F238E27FC236}">
              <a16:creationId xmlns:a16="http://schemas.microsoft.com/office/drawing/2014/main" id="{684D3844-120F-EF3F-B826-620D70EA5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55651" y="797719"/>
          <a:ext cx="1109568" cy="335309"/>
        </a:xfrm>
        <a:prstGeom prst="rect">
          <a:avLst/>
        </a:prstGeom>
      </xdr:spPr>
    </xdr:pic>
    <xdr:clientData/>
  </xdr:twoCellAnchor>
  <xdr:twoCellAnchor editAs="absolute">
    <xdr:from>
      <xdr:col>0</xdr:col>
      <xdr:colOff>59122</xdr:colOff>
      <xdr:row>1</xdr:row>
      <xdr:rowOff>30962</xdr:rowOff>
    </xdr:from>
    <xdr:to>
      <xdr:col>0</xdr:col>
      <xdr:colOff>1559719</xdr:colOff>
      <xdr:row>2</xdr:row>
      <xdr:rowOff>0</xdr:rowOff>
    </xdr:to>
    <xdr:pic>
      <xdr:nvPicPr>
        <xdr:cNvPr id="35" name="Imagem 34">
          <a:extLst>
            <a:ext uri="{FF2B5EF4-FFF2-40B4-BE49-F238E27FC236}">
              <a16:creationId xmlns:a16="http://schemas.microsoft.com/office/drawing/2014/main" id="{751B8E6F-B892-473D-B4FB-605CDFBE0A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122" y="223294"/>
          <a:ext cx="1500597" cy="46360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loma mendes pereira" refreshedDate="45817.295128819445" createdVersion="8" refreshedVersion="8" minRefreshableVersion="3" recordCount="295" xr:uid="{0E1AD432-094D-4D1A-B996-4C202F9FBC89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50117278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d v="2024-01-01T00:00:00"/>
    <x v="0"/>
    <n v="15"/>
    <x v="0"/>
    <x v="0"/>
    <n v="30"/>
    <s v="Yes"/>
    <n v="20"/>
    <n v="5"/>
    <n v="60"/>
  </r>
  <r>
    <n v="3232"/>
    <s v="Maria Oliveira"/>
    <x v="1"/>
    <d v="2024-01-15T00:00:00"/>
    <x v="1"/>
    <n v="5"/>
    <x v="1"/>
    <x v="1"/>
    <s v="-"/>
    <s v="No"/>
    <n v="0"/>
    <n v="0"/>
    <n v="5"/>
  </r>
  <r>
    <n v="3233"/>
    <s v="Lucas Fernandes"/>
    <x v="2"/>
    <d v="2024-02-10T00:00:00"/>
    <x v="0"/>
    <n v="10"/>
    <x v="2"/>
    <x v="1"/>
    <s v="-"/>
    <s v="Yes"/>
    <n v="20"/>
    <n v="10"/>
    <n v="20"/>
  </r>
  <r>
    <n v="3234"/>
    <s v="Ana Souza"/>
    <x v="0"/>
    <d v="2024-02-20T00:00:00"/>
    <x v="1"/>
    <n v="15"/>
    <x v="0"/>
    <x v="0"/>
    <n v="30"/>
    <s v="Yes"/>
    <n v="20"/>
    <n v="3"/>
    <n v="62"/>
  </r>
  <r>
    <n v="3235"/>
    <s v="Pedro Gonçalves"/>
    <x v="1"/>
    <d v="2024-03-05T00:00:00"/>
    <x v="0"/>
    <n v="5"/>
    <x v="0"/>
    <x v="1"/>
    <s v="-"/>
    <s v="No"/>
    <n v="0"/>
    <n v="1"/>
    <n v="4"/>
  </r>
  <r>
    <n v="3236"/>
    <s v="Felipe Costa"/>
    <x v="2"/>
    <d v="2024-03-02T00:00:00"/>
    <x v="1"/>
    <n v="10"/>
    <x v="0"/>
    <x v="1"/>
    <s v="-"/>
    <s v="Yes"/>
    <n v="20"/>
    <n v="2"/>
    <n v="28"/>
  </r>
  <r>
    <n v="3237"/>
    <s v="Camila Ribeiro"/>
    <x v="0"/>
    <d v="2024-03-03T00:00:00"/>
    <x v="0"/>
    <n v="15"/>
    <x v="2"/>
    <x v="0"/>
    <n v="30"/>
    <s v="Yes"/>
    <n v="20"/>
    <n v="10"/>
    <n v="55"/>
  </r>
  <r>
    <n v="3238"/>
    <s v="André Mendes"/>
    <x v="1"/>
    <d v="2024-03-04T00:00:00"/>
    <x v="0"/>
    <n v="5"/>
    <x v="1"/>
    <x v="1"/>
    <s v="-"/>
    <s v="No"/>
    <n v="0"/>
    <n v="0"/>
    <n v="5"/>
  </r>
  <r>
    <n v="3239"/>
    <s v="Sofia Almeida"/>
    <x v="0"/>
    <d v="2024-03-05T00:00:00"/>
    <x v="1"/>
    <n v="15"/>
    <x v="0"/>
    <x v="0"/>
    <n v="30"/>
    <s v="Yes"/>
    <n v="20"/>
    <n v="5"/>
    <n v="60"/>
  </r>
  <r>
    <n v="3240"/>
    <s v="Bruno Martins"/>
    <x v="2"/>
    <d v="2024-03-06T00:00:00"/>
    <x v="0"/>
    <n v="10"/>
    <x v="2"/>
    <x v="1"/>
    <s v="-"/>
    <s v="Yes"/>
    <n v="20"/>
    <n v="15"/>
    <n v="15"/>
  </r>
  <r>
    <n v="3241"/>
    <s v="Rita Castro"/>
    <x v="1"/>
    <d v="2024-03-07T00:00:00"/>
    <x v="1"/>
    <n v="5"/>
    <x v="0"/>
    <x v="1"/>
    <s v="-"/>
    <s v="No"/>
    <n v="0"/>
    <n v="1"/>
    <n v="4"/>
  </r>
  <r>
    <n v="3242"/>
    <s v="Marco Túlio"/>
    <x v="0"/>
    <d v="2024-03-08T00:00:00"/>
    <x v="0"/>
    <n v="15"/>
    <x v="1"/>
    <x v="0"/>
    <n v="30"/>
    <s v="Yes"/>
    <n v="20"/>
    <n v="20"/>
    <n v="45"/>
  </r>
  <r>
    <n v="3243"/>
    <s v="Lívia Silveira"/>
    <x v="2"/>
    <d v="2024-03-09T00:00:00"/>
    <x v="1"/>
    <n v="10"/>
    <x v="0"/>
    <x v="1"/>
    <s v="-"/>
    <s v="Yes"/>
    <n v="20"/>
    <n v="10"/>
    <n v="20"/>
  </r>
  <r>
    <n v="3244"/>
    <s v="Diogo Sousa"/>
    <x v="1"/>
    <d v="2024-03-10T00:00:00"/>
    <x v="0"/>
    <n v="5"/>
    <x v="2"/>
    <x v="1"/>
    <s v="-"/>
    <s v="No"/>
    <n v="0"/>
    <n v="0"/>
    <n v="5"/>
  </r>
  <r>
    <n v="3245"/>
    <s v="Fernanda Lima"/>
    <x v="0"/>
    <d v="2024-03-11T00:00:00"/>
    <x v="1"/>
    <n v="15"/>
    <x v="0"/>
    <x v="0"/>
    <n v="30"/>
    <s v="Yes"/>
    <n v="20"/>
    <n v="8"/>
    <n v="57"/>
  </r>
  <r>
    <n v="3246"/>
    <s v="Caio Pereira"/>
    <x v="2"/>
    <d v="2024-03-12T00:00:00"/>
    <x v="0"/>
    <n v="10"/>
    <x v="1"/>
    <x v="1"/>
    <s v="-"/>
    <s v="Yes"/>
    <n v="20"/>
    <n v="12"/>
    <n v="18"/>
  </r>
  <r>
    <n v="3247"/>
    <s v="Beatriz Gomes"/>
    <x v="1"/>
    <d v="2024-03-13T00:00:00"/>
    <x v="1"/>
    <n v="5"/>
    <x v="0"/>
    <x v="1"/>
    <s v="-"/>
    <s v="No"/>
    <n v="0"/>
    <n v="2"/>
    <n v="3"/>
  </r>
  <r>
    <n v="3248"/>
    <s v="Cesar Oliveira"/>
    <x v="0"/>
    <d v="2024-03-14T00:00:00"/>
    <x v="0"/>
    <n v="15"/>
    <x v="2"/>
    <x v="0"/>
    <n v="30"/>
    <s v="Yes"/>
    <n v="20"/>
    <n v="7"/>
    <n v="58"/>
  </r>
  <r>
    <n v="3249"/>
    <s v="Débora Machado"/>
    <x v="2"/>
    <d v="2024-03-15T00:00:00"/>
    <x v="1"/>
    <n v="10"/>
    <x v="0"/>
    <x v="1"/>
    <s v="-"/>
    <s v="Yes"/>
    <n v="20"/>
    <n v="5"/>
    <n v="25"/>
  </r>
  <r>
    <n v="3250"/>
    <s v="Eduardo Vargas"/>
    <x v="1"/>
    <d v="2024-03-16T00:00:00"/>
    <x v="0"/>
    <n v="5"/>
    <x v="1"/>
    <x v="1"/>
    <s v="-"/>
    <s v="No"/>
    <n v="0"/>
    <n v="0"/>
    <n v="5"/>
  </r>
  <r>
    <n v="3251"/>
    <s v="Gabriela Santos"/>
    <x v="0"/>
    <d v="2024-03-17T00:00:00"/>
    <x v="1"/>
    <n v="15"/>
    <x v="0"/>
    <x v="0"/>
    <n v="30"/>
    <s v="Yes"/>
    <n v="20"/>
    <n v="3"/>
    <n v="62"/>
  </r>
  <r>
    <n v="3252"/>
    <s v="Henrique Dias"/>
    <x v="2"/>
    <d v="2024-03-18T00:00:00"/>
    <x v="0"/>
    <n v="10"/>
    <x v="2"/>
    <x v="1"/>
    <s v="-"/>
    <s v="Yes"/>
    <n v="20"/>
    <n v="15"/>
    <n v="15"/>
  </r>
  <r>
    <n v="3253"/>
    <s v="Isabela Moreira"/>
    <x v="1"/>
    <d v="2024-03-19T00:00:00"/>
    <x v="1"/>
    <n v="5"/>
    <x v="0"/>
    <x v="1"/>
    <s v="-"/>
    <s v="No"/>
    <n v="0"/>
    <n v="1"/>
    <n v="4"/>
  </r>
  <r>
    <n v="3254"/>
    <s v="Joaquim Barbosa"/>
    <x v="0"/>
    <d v="2024-03-20T00:00:00"/>
    <x v="0"/>
    <n v="15"/>
    <x v="1"/>
    <x v="0"/>
    <n v="30"/>
    <s v="Yes"/>
    <n v="20"/>
    <n v="20"/>
    <n v="45"/>
  </r>
  <r>
    <n v="3255"/>
    <s v="Lara Rocha"/>
    <x v="2"/>
    <d v="2024-03-21T00:00:00"/>
    <x v="1"/>
    <n v="10"/>
    <x v="0"/>
    <x v="1"/>
    <s v="-"/>
    <s v="Yes"/>
    <n v="20"/>
    <n v="10"/>
    <n v="20"/>
  </r>
  <r>
    <n v="3256"/>
    <s v="Matheus Silva"/>
    <x v="1"/>
    <d v="2024-03-22T00:00:00"/>
    <x v="0"/>
    <n v="5"/>
    <x v="2"/>
    <x v="1"/>
    <s v="-"/>
    <s v="No"/>
    <n v="0"/>
    <n v="0"/>
    <n v="5"/>
  </r>
  <r>
    <n v="3257"/>
    <s v="Nicole Costa"/>
    <x v="0"/>
    <d v="2024-03-23T00:00:00"/>
    <x v="1"/>
    <n v="15"/>
    <x v="0"/>
    <x v="0"/>
    <n v="30"/>
    <s v="Yes"/>
    <n v="20"/>
    <n v="5"/>
    <n v="60"/>
  </r>
  <r>
    <n v="3258"/>
    <s v="Otávio Mendonça"/>
    <x v="2"/>
    <d v="2024-03-24T00:00:00"/>
    <x v="0"/>
    <n v="10"/>
    <x v="1"/>
    <x v="1"/>
    <s v="-"/>
    <s v="Yes"/>
    <n v="20"/>
    <n v="15"/>
    <n v="15"/>
  </r>
  <r>
    <n v="3259"/>
    <s v="Paula Ferreira"/>
    <x v="1"/>
    <d v="2024-03-25T00:00:00"/>
    <x v="1"/>
    <n v="5"/>
    <x v="0"/>
    <x v="1"/>
    <s v="-"/>
    <s v="No"/>
    <n v="0"/>
    <n v="1"/>
    <n v="4"/>
  </r>
  <r>
    <n v="3260"/>
    <s v="Raquel Alves"/>
    <x v="0"/>
    <d v="2024-03-26T00:00:00"/>
    <x v="0"/>
    <n v="15"/>
    <x v="2"/>
    <x v="0"/>
    <n v="30"/>
    <s v="Yes"/>
    <n v="20"/>
    <n v="7"/>
    <n v="58"/>
  </r>
  <r>
    <n v="3261"/>
    <s v="Samuel Pires"/>
    <x v="2"/>
    <d v="2024-03-27T00:00:00"/>
    <x v="1"/>
    <n v="10"/>
    <x v="0"/>
    <x v="1"/>
    <s v="-"/>
    <s v="Yes"/>
    <n v="20"/>
    <n v="10"/>
    <n v="20"/>
  </r>
  <r>
    <n v="3262"/>
    <s v="Tânia Barros"/>
    <x v="1"/>
    <d v="2024-03-28T00:00:00"/>
    <x v="0"/>
    <n v="5"/>
    <x v="1"/>
    <x v="1"/>
    <s v="-"/>
    <s v="No"/>
    <n v="0"/>
    <n v="0"/>
    <n v="5"/>
  </r>
  <r>
    <n v="3263"/>
    <s v="Vinicius Lima"/>
    <x v="0"/>
    <d v="2024-03-29T00:00:00"/>
    <x v="1"/>
    <n v="15"/>
    <x v="0"/>
    <x v="0"/>
    <n v="30"/>
    <s v="Yes"/>
    <n v="20"/>
    <n v="3"/>
    <n v="62"/>
  </r>
  <r>
    <n v="3264"/>
    <s v="Yasmin Teixeira"/>
    <x v="2"/>
    <d v="2024-03-30T00:00:00"/>
    <x v="0"/>
    <n v="10"/>
    <x v="2"/>
    <x v="1"/>
    <s v="-"/>
    <s v="Yes"/>
    <n v="20"/>
    <n v="15"/>
    <n v="15"/>
  </r>
  <r>
    <n v="3265"/>
    <s v="Zé Carlos"/>
    <x v="1"/>
    <d v="2024-03-31T00:00:00"/>
    <x v="1"/>
    <n v="5"/>
    <x v="0"/>
    <x v="1"/>
    <s v="-"/>
    <s v="No"/>
    <n v="0"/>
    <n v="1"/>
    <n v="4"/>
  </r>
  <r>
    <n v="3266"/>
    <s v="Amanda Nogueira"/>
    <x v="1"/>
    <d v="2024-04-01T00:00:00"/>
    <x v="0"/>
    <n v="5"/>
    <x v="0"/>
    <x v="1"/>
    <s v="-"/>
    <s v="No"/>
    <n v="0"/>
    <n v="0"/>
    <n v="5"/>
  </r>
  <r>
    <n v="3267"/>
    <s v="Bruno Cavalheiro"/>
    <x v="0"/>
    <d v="2024-04-02T00:00:00"/>
    <x v="1"/>
    <n v="15"/>
    <x v="2"/>
    <x v="0"/>
    <n v="30"/>
    <s v="Yes"/>
    <n v="20"/>
    <n v="7"/>
    <n v="58"/>
  </r>
  <r>
    <n v="3268"/>
    <s v="Carla Dias"/>
    <x v="2"/>
    <d v="2024-04-03T00:00:00"/>
    <x v="0"/>
    <n v="10"/>
    <x v="1"/>
    <x v="1"/>
    <s v="-"/>
    <s v="Yes"/>
    <n v="20"/>
    <n v="10"/>
    <n v="20"/>
  </r>
  <r>
    <n v="3269"/>
    <s v="Diego Fontes"/>
    <x v="1"/>
    <d v="2024-04-04T00:00:00"/>
    <x v="1"/>
    <n v="5"/>
    <x v="2"/>
    <x v="1"/>
    <s v="-"/>
    <s v="No"/>
    <n v="0"/>
    <n v="1"/>
    <n v="4"/>
  </r>
  <r>
    <n v="3270"/>
    <s v="Eunice Lima"/>
    <x v="0"/>
    <d v="2024-04-05T00:00:00"/>
    <x v="0"/>
    <n v="15"/>
    <x v="0"/>
    <x v="0"/>
    <n v="30"/>
    <s v="Yes"/>
    <n v="20"/>
    <n v="15"/>
    <n v="50"/>
  </r>
  <r>
    <n v="3271"/>
    <s v="Fábio Martins"/>
    <x v="2"/>
    <d v="2024-04-06T00:00:00"/>
    <x v="1"/>
    <n v="10"/>
    <x v="0"/>
    <x v="1"/>
    <s v="-"/>
    <s v="Yes"/>
    <n v="20"/>
    <n v="5"/>
    <n v="25"/>
  </r>
  <r>
    <n v="3272"/>
    <s v="Gisele Araújo"/>
    <x v="1"/>
    <d v="2024-04-07T00:00:00"/>
    <x v="0"/>
    <n v="5"/>
    <x v="1"/>
    <x v="1"/>
    <s v="-"/>
    <s v="No"/>
    <n v="0"/>
    <n v="0"/>
    <n v="5"/>
  </r>
  <r>
    <n v="3273"/>
    <s v="Hélio Castro"/>
    <x v="0"/>
    <d v="2024-04-08T00:00:00"/>
    <x v="1"/>
    <n v="15"/>
    <x v="2"/>
    <x v="0"/>
    <n v="30"/>
    <s v="Yes"/>
    <n v="20"/>
    <n v="20"/>
    <n v="45"/>
  </r>
  <r>
    <n v="3274"/>
    <s v="Ingrid Menezes"/>
    <x v="2"/>
    <d v="2024-04-09T00:00:00"/>
    <x v="0"/>
    <n v="10"/>
    <x v="2"/>
    <x v="1"/>
    <s v="-"/>
    <s v="Yes"/>
    <n v="20"/>
    <n v="12"/>
    <n v="18"/>
  </r>
  <r>
    <n v="3275"/>
    <s v="Jorge Baptista"/>
    <x v="1"/>
    <d v="2024-04-10T00:00:00"/>
    <x v="1"/>
    <n v="5"/>
    <x v="0"/>
    <x v="1"/>
    <s v="-"/>
    <s v="No"/>
    <n v="0"/>
    <n v="2"/>
    <n v="3"/>
  </r>
  <r>
    <n v="3276"/>
    <s v="Kléber Oliveira"/>
    <x v="0"/>
    <d v="2024-04-11T00:00:00"/>
    <x v="0"/>
    <n v="15"/>
    <x v="1"/>
    <x v="0"/>
    <n v="30"/>
    <s v="Yes"/>
    <n v="20"/>
    <n v="5"/>
    <n v="60"/>
  </r>
  <r>
    <n v="3277"/>
    <s v="Luciana Freitas"/>
    <x v="2"/>
    <d v="2024-04-12T00:00:00"/>
    <x v="1"/>
    <n v="10"/>
    <x v="0"/>
    <x v="1"/>
    <s v="-"/>
    <s v="Yes"/>
    <n v="20"/>
    <n v="10"/>
    <n v="20"/>
  </r>
  <r>
    <n v="3278"/>
    <s v="Márcia Eller"/>
    <x v="1"/>
    <d v="2024-04-13T00:00:00"/>
    <x v="0"/>
    <n v="5"/>
    <x v="2"/>
    <x v="1"/>
    <s v="-"/>
    <s v="No"/>
    <n v="0"/>
    <n v="0"/>
    <n v="5"/>
  </r>
  <r>
    <n v="3279"/>
    <s v="Nilo Peçanha"/>
    <x v="0"/>
    <d v="2024-04-14T00:00:00"/>
    <x v="1"/>
    <n v="15"/>
    <x v="0"/>
    <x v="0"/>
    <n v="30"/>
    <s v="Yes"/>
    <n v="20"/>
    <n v="3"/>
    <n v="62"/>
  </r>
  <r>
    <n v="3280"/>
    <s v="Oscar Neves"/>
    <x v="2"/>
    <d v="2024-04-15T00:00:00"/>
    <x v="0"/>
    <n v="10"/>
    <x v="1"/>
    <x v="1"/>
    <s v="-"/>
    <s v="Yes"/>
    <n v="20"/>
    <n v="15"/>
    <n v="15"/>
  </r>
  <r>
    <n v="3281"/>
    <s v="Patrícia Soares"/>
    <x v="1"/>
    <d v="2024-04-16T00:00:00"/>
    <x v="1"/>
    <n v="5"/>
    <x v="0"/>
    <x v="1"/>
    <s v="-"/>
    <s v="No"/>
    <n v="0"/>
    <n v="1"/>
    <n v="4"/>
  </r>
  <r>
    <n v="3282"/>
    <s v="Quirino Gonçalves"/>
    <x v="0"/>
    <d v="2024-04-17T00:00:00"/>
    <x v="0"/>
    <n v="15"/>
    <x v="2"/>
    <x v="0"/>
    <n v="30"/>
    <s v="Yes"/>
    <n v="20"/>
    <n v="7"/>
    <n v="58"/>
  </r>
  <r>
    <n v="3283"/>
    <s v="Raul Machado"/>
    <x v="2"/>
    <d v="2024-04-18T00:00:00"/>
    <x v="1"/>
    <n v="10"/>
    <x v="0"/>
    <x v="1"/>
    <s v="-"/>
    <s v="Yes"/>
    <n v="20"/>
    <n v="10"/>
    <n v="20"/>
  </r>
  <r>
    <n v="3284"/>
    <s v="Sônia Lobo"/>
    <x v="1"/>
    <d v="2024-04-19T00:00:00"/>
    <x v="0"/>
    <n v="5"/>
    <x v="1"/>
    <x v="1"/>
    <s v="-"/>
    <s v="No"/>
    <n v="0"/>
    <n v="0"/>
    <n v="5"/>
  </r>
  <r>
    <n v="3285"/>
    <s v="Tiago Ramos"/>
    <x v="0"/>
    <d v="2024-04-20T00:00:00"/>
    <x v="1"/>
    <n v="15"/>
    <x v="0"/>
    <x v="0"/>
    <n v="30"/>
    <s v="Yes"/>
    <n v="20"/>
    <n v="20"/>
    <n v="45"/>
  </r>
  <r>
    <n v="3286"/>
    <s v="Ugo Pires"/>
    <x v="2"/>
    <d v="2024-04-21T00:00:00"/>
    <x v="0"/>
    <n v="10"/>
    <x v="2"/>
    <x v="1"/>
    <s v="-"/>
    <s v="Yes"/>
    <n v="20"/>
    <n v="15"/>
    <n v="15"/>
  </r>
  <r>
    <n v="3287"/>
    <s v="Valéria Nobre"/>
    <x v="1"/>
    <d v="2024-04-22T00:00:00"/>
    <x v="1"/>
    <n v="5"/>
    <x v="0"/>
    <x v="1"/>
    <s v="-"/>
    <s v="No"/>
    <n v="0"/>
    <n v="1"/>
    <n v="4"/>
  </r>
  <r>
    <n v="3288"/>
    <s v="William Siqueira"/>
    <x v="0"/>
    <d v="2024-04-23T00:00:00"/>
    <x v="0"/>
    <n v="15"/>
    <x v="1"/>
    <x v="0"/>
    <n v="30"/>
    <s v="Yes"/>
    <n v="20"/>
    <n v="3"/>
    <n v="62"/>
  </r>
  <r>
    <n v="3289"/>
    <s v="Xuxa Meneghel"/>
    <x v="2"/>
    <d v="2024-04-24T00:00:00"/>
    <x v="1"/>
    <n v="10"/>
    <x v="0"/>
    <x v="1"/>
    <s v="-"/>
    <s v="Yes"/>
    <n v="20"/>
    <n v="10"/>
    <n v="20"/>
  </r>
  <r>
    <n v="3290"/>
    <s v="Yara Figueiredo"/>
    <x v="1"/>
    <d v="2024-04-25T00:00:00"/>
    <x v="0"/>
    <n v="5"/>
    <x v="2"/>
    <x v="1"/>
    <s v="-"/>
    <s v="No"/>
    <n v="0"/>
    <n v="0"/>
    <n v="5"/>
  </r>
  <r>
    <n v="3291"/>
    <s v="Zacarias Alves"/>
    <x v="0"/>
    <d v="2024-04-26T00:00:00"/>
    <x v="1"/>
    <n v="15"/>
    <x v="0"/>
    <x v="0"/>
    <n v="30"/>
    <s v="Yes"/>
    <n v="20"/>
    <n v="5"/>
    <n v="60"/>
  </r>
  <r>
    <n v="3292"/>
    <s v="Amanda Bynes"/>
    <x v="2"/>
    <d v="2024-04-27T00:00:00"/>
    <x v="0"/>
    <n v="10"/>
    <x v="1"/>
    <x v="1"/>
    <s v="-"/>
    <s v="Yes"/>
    <n v="20"/>
    <n v="15"/>
    <n v="15"/>
  </r>
  <r>
    <n v="3293"/>
    <s v="Bruno Mars"/>
    <x v="1"/>
    <d v="2024-04-28T00:00:00"/>
    <x v="1"/>
    <n v="5"/>
    <x v="0"/>
    <x v="1"/>
    <s v="-"/>
    <s v="No"/>
    <n v="0"/>
    <n v="1"/>
    <n v="4"/>
  </r>
  <r>
    <n v="3294"/>
    <s v="Carla Bruni"/>
    <x v="0"/>
    <d v="2024-04-29T00:00:00"/>
    <x v="0"/>
    <n v="15"/>
    <x v="2"/>
    <x v="0"/>
    <n v="30"/>
    <s v="Yes"/>
    <n v="20"/>
    <n v="20"/>
    <n v="45"/>
  </r>
  <r>
    <n v="3295"/>
    <s v="Diego Maradona"/>
    <x v="2"/>
    <d v="2024-04-30T00:00:00"/>
    <x v="1"/>
    <n v="10"/>
    <x v="0"/>
    <x v="1"/>
    <s v="-"/>
    <s v="Yes"/>
    <n v="20"/>
    <n v="5"/>
    <n v="25"/>
  </r>
  <r>
    <n v="3296"/>
    <s v="Estela Marques"/>
    <x v="1"/>
    <d v="2024-05-01T00:00:00"/>
    <x v="1"/>
    <n v="5"/>
    <x v="0"/>
    <x v="1"/>
    <s v="-"/>
    <s v="No"/>
    <n v="0"/>
    <n v="0"/>
    <n v="5"/>
  </r>
  <r>
    <n v="3297"/>
    <s v="Fábio Nobre"/>
    <x v="0"/>
    <d v="2024-05-02T00:00:00"/>
    <x v="0"/>
    <n v="15"/>
    <x v="2"/>
    <x v="0"/>
    <n v="30"/>
    <s v="Yes"/>
    <n v="20"/>
    <n v="7"/>
    <n v="58"/>
  </r>
  <r>
    <n v="3298"/>
    <s v="Gabriel Oliveira"/>
    <x v="2"/>
    <d v="2024-05-03T00:00:00"/>
    <x v="1"/>
    <n v="10"/>
    <x v="1"/>
    <x v="1"/>
    <s v="-"/>
    <s v="Yes"/>
    <n v="20"/>
    <n v="10"/>
    <n v="20"/>
  </r>
  <r>
    <n v="3299"/>
    <s v="Helena Santos"/>
    <x v="1"/>
    <d v="2024-05-04T00:00:00"/>
    <x v="0"/>
    <n v="5"/>
    <x v="2"/>
    <x v="1"/>
    <s v="-"/>
    <s v="No"/>
    <n v="0"/>
    <n v="1"/>
    <n v="4"/>
  </r>
  <r>
    <n v="3300"/>
    <s v="Ivan Carvalho"/>
    <x v="0"/>
    <d v="2024-05-05T00:00:00"/>
    <x v="1"/>
    <n v="15"/>
    <x v="0"/>
    <x v="0"/>
    <n v="30"/>
    <s v="Yes"/>
    <n v="20"/>
    <n v="15"/>
    <n v="50"/>
  </r>
  <r>
    <n v="3301"/>
    <s v="Júlia Ferreira"/>
    <x v="2"/>
    <d v="2024-05-06T00:00:00"/>
    <x v="0"/>
    <n v="10"/>
    <x v="0"/>
    <x v="1"/>
    <s v="-"/>
    <s v="Yes"/>
    <n v="20"/>
    <n v="5"/>
    <n v="25"/>
  </r>
  <r>
    <n v="3302"/>
    <s v="Karla Alves"/>
    <x v="1"/>
    <d v="2024-05-07T00:00:00"/>
    <x v="1"/>
    <n v="5"/>
    <x v="1"/>
    <x v="1"/>
    <s v="-"/>
    <s v="No"/>
    <n v="0"/>
    <n v="0"/>
    <n v="5"/>
  </r>
  <r>
    <n v="3303"/>
    <s v="Lucas Mendes"/>
    <x v="0"/>
    <d v="2024-05-08T00:00:00"/>
    <x v="0"/>
    <n v="15"/>
    <x v="2"/>
    <x v="0"/>
    <n v="30"/>
    <s v="Yes"/>
    <n v="20"/>
    <n v="20"/>
    <n v="45"/>
  </r>
  <r>
    <n v="3304"/>
    <s v="Mônica Gomes"/>
    <x v="2"/>
    <d v="2024-05-09T00:00:00"/>
    <x v="1"/>
    <n v="10"/>
    <x v="2"/>
    <x v="1"/>
    <s v="-"/>
    <s v="Yes"/>
    <n v="20"/>
    <n v="12"/>
    <n v="18"/>
  </r>
  <r>
    <n v="3305"/>
    <s v="Norberto Queiroz"/>
    <x v="1"/>
    <d v="2024-05-10T00:00:00"/>
    <x v="0"/>
    <n v="5"/>
    <x v="0"/>
    <x v="1"/>
    <s v="-"/>
    <s v="No"/>
    <n v="0"/>
    <n v="2"/>
    <n v="3"/>
  </r>
  <r>
    <n v="3306"/>
    <s v="Otávio Barros"/>
    <x v="0"/>
    <d v="2024-05-11T00:00:00"/>
    <x v="1"/>
    <n v="15"/>
    <x v="1"/>
    <x v="0"/>
    <n v="30"/>
    <s v="Yes"/>
    <n v="20"/>
    <n v="5"/>
    <n v="60"/>
  </r>
  <r>
    <n v="3307"/>
    <s v="Paula Vieira"/>
    <x v="2"/>
    <d v="2024-05-12T00:00:00"/>
    <x v="0"/>
    <n v="10"/>
    <x v="0"/>
    <x v="1"/>
    <s v="-"/>
    <s v="Yes"/>
    <n v="20"/>
    <n v="10"/>
    <n v="20"/>
  </r>
  <r>
    <n v="3308"/>
    <s v="Quentin Ramos"/>
    <x v="1"/>
    <d v="2024-05-13T00:00:00"/>
    <x v="1"/>
    <n v="5"/>
    <x v="2"/>
    <x v="1"/>
    <s v="-"/>
    <s v="No"/>
    <n v="0"/>
    <n v="0"/>
    <n v="5"/>
  </r>
  <r>
    <n v="3309"/>
    <s v="Raquel Novaes"/>
    <x v="0"/>
    <d v="2024-05-14T00:00:00"/>
    <x v="0"/>
    <n v="15"/>
    <x v="0"/>
    <x v="0"/>
    <n v="30"/>
    <s v="Yes"/>
    <n v="20"/>
    <n v="3"/>
    <n v="62"/>
  </r>
  <r>
    <n v="3310"/>
    <s v="Samantha Lopes"/>
    <x v="2"/>
    <d v="2024-05-15T00:00:00"/>
    <x v="1"/>
    <n v="10"/>
    <x v="1"/>
    <x v="1"/>
    <s v="-"/>
    <s v="Yes"/>
    <n v="20"/>
    <n v="15"/>
    <n v="15"/>
  </r>
  <r>
    <n v="3311"/>
    <s v="Tiago Martins"/>
    <x v="1"/>
    <d v="2024-05-16T00:00:00"/>
    <x v="0"/>
    <n v="5"/>
    <x v="0"/>
    <x v="1"/>
    <s v="-"/>
    <s v="No"/>
    <n v="0"/>
    <n v="1"/>
    <n v="4"/>
  </r>
  <r>
    <n v="3312"/>
    <s v="Ulysses Guimarães"/>
    <x v="0"/>
    <d v="2024-05-17T00:00:00"/>
    <x v="1"/>
    <n v="15"/>
    <x v="2"/>
    <x v="0"/>
    <n v="30"/>
    <s v="Yes"/>
    <n v="20"/>
    <n v="7"/>
    <n v="58"/>
  </r>
  <r>
    <n v="3313"/>
    <s v="Vanessa Silva"/>
    <x v="2"/>
    <d v="2024-05-18T00:00:00"/>
    <x v="0"/>
    <n v="10"/>
    <x v="0"/>
    <x v="1"/>
    <s v="-"/>
    <s v="Yes"/>
    <n v="20"/>
    <n v="10"/>
    <n v="20"/>
  </r>
  <r>
    <n v="3314"/>
    <s v="William Carneiro"/>
    <x v="1"/>
    <d v="2024-05-19T00:00:00"/>
    <x v="1"/>
    <n v="5"/>
    <x v="1"/>
    <x v="1"/>
    <s v="-"/>
    <s v="No"/>
    <n v="0"/>
    <n v="0"/>
    <n v="5"/>
  </r>
  <r>
    <n v="3315"/>
    <s v="Ximena Rocha"/>
    <x v="0"/>
    <d v="2024-05-20T00:00:00"/>
    <x v="0"/>
    <n v="15"/>
    <x v="0"/>
    <x v="0"/>
    <n v="30"/>
    <s v="Yes"/>
    <n v="20"/>
    <n v="20"/>
    <n v="45"/>
  </r>
  <r>
    <n v="3316"/>
    <s v="Yasmin Figueiredo"/>
    <x v="2"/>
    <d v="2024-05-21T00:00:00"/>
    <x v="1"/>
    <n v="10"/>
    <x v="2"/>
    <x v="1"/>
    <s v="-"/>
    <s v="Yes"/>
    <n v="20"/>
    <n v="15"/>
    <n v="15"/>
  </r>
  <r>
    <n v="3317"/>
    <s v="Zara Cunha"/>
    <x v="1"/>
    <d v="2024-05-22T00:00:00"/>
    <x v="0"/>
    <n v="5"/>
    <x v="0"/>
    <x v="1"/>
    <s v="-"/>
    <s v="No"/>
    <n v="0"/>
    <n v="1"/>
    <n v="4"/>
  </r>
  <r>
    <n v="3318"/>
    <s v="Alan Teixeira"/>
    <x v="0"/>
    <d v="2024-05-23T00:00:00"/>
    <x v="1"/>
    <n v="15"/>
    <x v="1"/>
    <x v="0"/>
    <n v="30"/>
    <s v="Yes"/>
    <n v="20"/>
    <n v="3"/>
    <n v="62"/>
  </r>
  <r>
    <n v="3319"/>
    <s v="Bárbara Oliveira"/>
    <x v="2"/>
    <d v="2024-05-24T00:00:00"/>
    <x v="0"/>
    <n v="10"/>
    <x v="0"/>
    <x v="1"/>
    <s v="-"/>
    <s v="Yes"/>
    <n v="20"/>
    <n v="10"/>
    <n v="20"/>
  </r>
  <r>
    <n v="3320"/>
    <s v="Carlos Junqueira"/>
    <x v="1"/>
    <d v="2024-05-25T00:00:00"/>
    <x v="1"/>
    <n v="5"/>
    <x v="2"/>
    <x v="1"/>
    <s v="-"/>
    <s v="No"/>
    <n v="0"/>
    <n v="0"/>
    <n v="5"/>
  </r>
  <r>
    <n v="3321"/>
    <s v="Daniela Moura"/>
    <x v="0"/>
    <d v="2024-05-26T00:00:00"/>
    <x v="0"/>
    <n v="15"/>
    <x v="0"/>
    <x v="0"/>
    <n v="30"/>
    <s v="Yes"/>
    <n v="20"/>
    <n v="5"/>
    <n v="60"/>
  </r>
  <r>
    <n v="3322"/>
    <s v="Eduardo Lima"/>
    <x v="2"/>
    <d v="2024-05-27T00:00:00"/>
    <x v="1"/>
    <n v="10"/>
    <x v="1"/>
    <x v="1"/>
    <s v="-"/>
    <s v="Yes"/>
    <n v="20"/>
    <n v="15"/>
    <n v="15"/>
  </r>
  <r>
    <n v="3323"/>
    <s v="Fabiana Araújo"/>
    <x v="1"/>
    <d v="2024-05-28T00:00:00"/>
    <x v="0"/>
    <n v="5"/>
    <x v="0"/>
    <x v="1"/>
    <s v="-"/>
    <s v="No"/>
    <n v="0"/>
    <n v="1"/>
    <n v="4"/>
  </r>
  <r>
    <n v="3324"/>
    <s v="Geraldo Ribeiro"/>
    <x v="0"/>
    <d v="2024-05-29T00:00:00"/>
    <x v="1"/>
    <n v="15"/>
    <x v="2"/>
    <x v="0"/>
    <n v="30"/>
    <s v="Yes"/>
    <n v="20"/>
    <n v="20"/>
    <n v="45"/>
  </r>
  <r>
    <n v="3325"/>
    <s v="Héctor Vargas"/>
    <x v="2"/>
    <d v="2024-05-30T00:00:00"/>
    <x v="0"/>
    <n v="10"/>
    <x v="2"/>
    <x v="1"/>
    <s v="-"/>
    <s v="Yes"/>
    <n v="20"/>
    <n v="15"/>
    <n v="15"/>
  </r>
  <r>
    <n v="3326"/>
    <s v="Isabela Fonseca"/>
    <x v="1"/>
    <d v="2024-05-31T00:00:00"/>
    <x v="1"/>
    <n v="5"/>
    <x v="1"/>
    <x v="1"/>
    <s v="-"/>
    <s v="No"/>
    <n v="0"/>
    <n v="0"/>
    <n v="5"/>
  </r>
  <r>
    <n v="3327"/>
    <s v="João Pedro Almeida"/>
    <x v="0"/>
    <d v="2024-06-01T00:00:00"/>
    <x v="0"/>
    <n v="15"/>
    <x v="0"/>
    <x v="0"/>
    <n v="30"/>
    <s v="Yes"/>
    <n v="20"/>
    <n v="7"/>
    <n v="58"/>
  </r>
  <r>
    <n v="3328"/>
    <s v="Klara Costa"/>
    <x v="2"/>
    <d v="2024-06-02T00:00:00"/>
    <x v="1"/>
    <n v="10"/>
    <x v="1"/>
    <x v="1"/>
    <s v="-"/>
    <s v="Yes"/>
    <n v="20"/>
    <n v="10"/>
    <n v="20"/>
  </r>
  <r>
    <n v="3329"/>
    <s v="Luciana Mendes"/>
    <x v="1"/>
    <d v="2024-06-03T00:00:00"/>
    <x v="0"/>
    <n v="5"/>
    <x v="2"/>
    <x v="1"/>
    <s v="-"/>
    <s v="No"/>
    <n v="0"/>
    <n v="1"/>
    <n v="4"/>
  </r>
  <r>
    <n v="3330"/>
    <s v="Marcelo Gouveia"/>
    <x v="0"/>
    <d v="2024-06-04T00:00:00"/>
    <x v="1"/>
    <n v="15"/>
    <x v="0"/>
    <x v="0"/>
    <n v="30"/>
    <s v="Yes"/>
    <n v="20"/>
    <n v="15"/>
    <n v="50"/>
  </r>
  <r>
    <n v="3331"/>
    <s v="Nívea Borges"/>
    <x v="2"/>
    <d v="2024-06-05T00:00:00"/>
    <x v="0"/>
    <n v="10"/>
    <x v="0"/>
    <x v="1"/>
    <s v="-"/>
    <s v="Yes"/>
    <n v="20"/>
    <n v="5"/>
    <n v="25"/>
  </r>
  <r>
    <n v="3332"/>
    <s v="Oscar Nogueira"/>
    <x v="1"/>
    <d v="2024-06-06T00:00:00"/>
    <x v="1"/>
    <n v="5"/>
    <x v="1"/>
    <x v="1"/>
    <s v="-"/>
    <s v="No"/>
    <n v="0"/>
    <n v="0"/>
    <n v="5"/>
  </r>
  <r>
    <n v="3333"/>
    <s v="Patrícia Alves"/>
    <x v="0"/>
    <d v="2024-06-07T00:00:00"/>
    <x v="0"/>
    <n v="15"/>
    <x v="2"/>
    <x v="0"/>
    <n v="30"/>
    <s v="Yes"/>
    <n v="20"/>
    <n v="20"/>
    <n v="45"/>
  </r>
  <r>
    <n v="3334"/>
    <s v="Rafaela Silva"/>
    <x v="2"/>
    <d v="2024-06-08T00:00:00"/>
    <x v="1"/>
    <n v="10"/>
    <x v="2"/>
    <x v="1"/>
    <s v="-"/>
    <s v="Yes"/>
    <n v="20"/>
    <n v="12"/>
    <n v="18"/>
  </r>
  <r>
    <n v="3335"/>
    <s v="Samantha Moraes"/>
    <x v="1"/>
    <d v="2024-06-09T00:00:00"/>
    <x v="0"/>
    <n v="5"/>
    <x v="0"/>
    <x v="1"/>
    <s v="-"/>
    <s v="No"/>
    <n v="0"/>
    <n v="2"/>
    <n v="3"/>
  </r>
  <r>
    <n v="3336"/>
    <s v="Tatiana Rocha"/>
    <x v="1"/>
    <d v="2024-06-10T00:00:00"/>
    <x v="0"/>
    <n v="5"/>
    <x v="0"/>
    <x v="1"/>
    <s v="-"/>
    <s v="No"/>
    <n v="0"/>
    <n v="0"/>
    <n v="5"/>
  </r>
  <r>
    <n v="3337"/>
    <s v="Ulisses Tavares"/>
    <x v="0"/>
    <d v="2024-06-11T00:00:00"/>
    <x v="1"/>
    <n v="15"/>
    <x v="2"/>
    <x v="0"/>
    <n v="30"/>
    <s v="Yes"/>
    <n v="20"/>
    <n v="7"/>
    <n v="58"/>
  </r>
  <r>
    <n v="3338"/>
    <s v="Víctor Lemos"/>
    <x v="2"/>
    <d v="2024-06-12T00:00:00"/>
    <x v="0"/>
    <n v="10"/>
    <x v="1"/>
    <x v="1"/>
    <s v="-"/>
    <s v="Yes"/>
    <n v="20"/>
    <n v="10"/>
    <n v="20"/>
  </r>
  <r>
    <n v="3339"/>
    <s v="Wilma Barros"/>
    <x v="1"/>
    <d v="2024-06-13T00:00:00"/>
    <x v="1"/>
    <n v="5"/>
    <x v="2"/>
    <x v="1"/>
    <s v="-"/>
    <s v="No"/>
    <n v="0"/>
    <n v="1"/>
    <n v="4"/>
  </r>
  <r>
    <n v="3340"/>
    <s v="Xavier Nascimento"/>
    <x v="0"/>
    <d v="2024-06-14T00:00:00"/>
    <x v="0"/>
    <n v="15"/>
    <x v="0"/>
    <x v="0"/>
    <n v="30"/>
    <s v="Yes"/>
    <n v="20"/>
    <n v="15"/>
    <n v="50"/>
  </r>
  <r>
    <n v="3341"/>
    <s v="Yago Pereira"/>
    <x v="2"/>
    <d v="2024-06-15T00:00:00"/>
    <x v="1"/>
    <n v="10"/>
    <x v="0"/>
    <x v="1"/>
    <s v="-"/>
    <s v="Yes"/>
    <n v="20"/>
    <n v="5"/>
    <n v="25"/>
  </r>
  <r>
    <n v="3342"/>
    <s v="Zilda Ferreira"/>
    <x v="1"/>
    <d v="2024-06-16T00:00:00"/>
    <x v="0"/>
    <n v="5"/>
    <x v="1"/>
    <x v="1"/>
    <s v="-"/>
    <s v="No"/>
    <n v="0"/>
    <n v="0"/>
    <n v="5"/>
  </r>
  <r>
    <n v="3343"/>
    <s v="Amanda Lopes"/>
    <x v="0"/>
    <d v="2024-06-17T00:00:00"/>
    <x v="1"/>
    <n v="15"/>
    <x v="2"/>
    <x v="0"/>
    <n v="30"/>
    <s v="Yes"/>
    <n v="20"/>
    <n v="20"/>
    <n v="45"/>
  </r>
  <r>
    <n v="3344"/>
    <s v="Bruno Miranda"/>
    <x v="2"/>
    <d v="2024-06-18T00:00:00"/>
    <x v="0"/>
    <n v="10"/>
    <x v="2"/>
    <x v="1"/>
    <s v="-"/>
    <s v="Yes"/>
    <n v="20"/>
    <n v="12"/>
    <n v="18"/>
  </r>
  <r>
    <n v="3345"/>
    <s v="Célia Torres"/>
    <x v="1"/>
    <d v="2024-06-19T00:00:00"/>
    <x v="1"/>
    <n v="5"/>
    <x v="0"/>
    <x v="1"/>
    <s v="-"/>
    <s v="No"/>
    <n v="0"/>
    <n v="2"/>
    <n v="3"/>
  </r>
  <r>
    <n v="3346"/>
    <s v="Diogo Souza"/>
    <x v="0"/>
    <d v="2024-06-20T00:00:00"/>
    <x v="0"/>
    <n v="15"/>
    <x v="1"/>
    <x v="0"/>
    <n v="30"/>
    <s v="Yes"/>
    <n v="20"/>
    <n v="5"/>
    <n v="60"/>
  </r>
  <r>
    <n v="3347"/>
    <s v="Elisa Castro"/>
    <x v="2"/>
    <d v="2024-06-21T00:00:00"/>
    <x v="1"/>
    <n v="10"/>
    <x v="0"/>
    <x v="1"/>
    <s v="-"/>
    <s v="Yes"/>
    <n v="20"/>
    <n v="10"/>
    <n v="20"/>
  </r>
  <r>
    <n v="3348"/>
    <s v="Fátima Lima"/>
    <x v="1"/>
    <d v="2024-06-22T00:00:00"/>
    <x v="0"/>
    <n v="5"/>
    <x v="2"/>
    <x v="1"/>
    <s v="-"/>
    <s v="No"/>
    <n v="0"/>
    <n v="0"/>
    <n v="5"/>
  </r>
  <r>
    <n v="3349"/>
    <s v="Geraldo Ribeiro"/>
    <x v="0"/>
    <d v="2024-06-23T00:00:00"/>
    <x v="1"/>
    <n v="15"/>
    <x v="0"/>
    <x v="0"/>
    <n v="30"/>
    <s v="Yes"/>
    <n v="20"/>
    <n v="3"/>
    <n v="62"/>
  </r>
  <r>
    <n v="3350"/>
    <s v="Hélio Martins"/>
    <x v="2"/>
    <d v="2024-06-24T00:00:00"/>
    <x v="0"/>
    <n v="10"/>
    <x v="1"/>
    <x v="1"/>
    <s v="-"/>
    <s v="Yes"/>
    <n v="20"/>
    <n v="15"/>
    <n v="15"/>
  </r>
  <r>
    <n v="3351"/>
    <s v="Íris Santos"/>
    <x v="1"/>
    <d v="2024-06-25T00:00:00"/>
    <x v="1"/>
    <n v="5"/>
    <x v="0"/>
    <x v="1"/>
    <s v="-"/>
    <s v="No"/>
    <n v="0"/>
    <n v="1"/>
    <n v="4"/>
  </r>
  <r>
    <n v="3352"/>
    <s v="João Marcelo"/>
    <x v="0"/>
    <d v="2024-06-26T00:00:00"/>
    <x v="0"/>
    <n v="15"/>
    <x v="2"/>
    <x v="0"/>
    <n v="30"/>
    <s v="Yes"/>
    <n v="20"/>
    <n v="7"/>
    <n v="58"/>
  </r>
  <r>
    <n v="3353"/>
    <s v="Larissa Gomes"/>
    <x v="2"/>
    <d v="2024-06-27T00:00:00"/>
    <x v="1"/>
    <n v="10"/>
    <x v="0"/>
    <x v="1"/>
    <s v="-"/>
    <s v="Yes"/>
    <n v="20"/>
    <n v="10"/>
    <n v="20"/>
  </r>
  <r>
    <n v="3354"/>
    <s v="Márcio Silva"/>
    <x v="1"/>
    <d v="2024-06-28T00:00:00"/>
    <x v="0"/>
    <n v="5"/>
    <x v="1"/>
    <x v="1"/>
    <s v="-"/>
    <s v="No"/>
    <n v="0"/>
    <n v="0"/>
    <n v="5"/>
  </r>
  <r>
    <n v="3355"/>
    <s v="Nadia Costa"/>
    <x v="0"/>
    <d v="2024-06-29T00:00:00"/>
    <x v="1"/>
    <n v="15"/>
    <x v="0"/>
    <x v="0"/>
    <n v="30"/>
    <s v="Yes"/>
    <n v="20"/>
    <n v="20"/>
    <n v="45"/>
  </r>
  <r>
    <n v="3356"/>
    <s v="Oscar Almeida"/>
    <x v="2"/>
    <d v="2024-06-30T00:00:00"/>
    <x v="0"/>
    <n v="10"/>
    <x v="2"/>
    <x v="1"/>
    <s v="-"/>
    <s v="Yes"/>
    <n v="20"/>
    <n v="15"/>
    <n v="15"/>
  </r>
  <r>
    <n v="3357"/>
    <s v="Patricia Soares"/>
    <x v="1"/>
    <d v="2024-07-01T00:00:00"/>
    <x v="1"/>
    <n v="5"/>
    <x v="0"/>
    <x v="1"/>
    <s v="-"/>
    <s v="No"/>
    <n v="0"/>
    <n v="1"/>
    <n v="4"/>
  </r>
  <r>
    <n v="3358"/>
    <s v="Quênia Barros"/>
    <x v="0"/>
    <d v="2024-07-02T00:00:00"/>
    <x v="0"/>
    <n v="15"/>
    <x v="1"/>
    <x v="0"/>
    <n v="30"/>
    <s v="Yes"/>
    <n v="20"/>
    <n v="3"/>
    <n v="62"/>
  </r>
  <r>
    <n v="3359"/>
    <s v="Rafael Torres"/>
    <x v="2"/>
    <d v="2024-07-03T00:00:00"/>
    <x v="1"/>
    <n v="10"/>
    <x v="0"/>
    <x v="1"/>
    <s v="-"/>
    <s v="Yes"/>
    <n v="20"/>
    <n v="10"/>
    <n v="20"/>
  </r>
  <r>
    <n v="3360"/>
    <s v="Silvia Nascimento"/>
    <x v="1"/>
    <d v="2024-07-04T00:00:00"/>
    <x v="0"/>
    <n v="5"/>
    <x v="2"/>
    <x v="1"/>
    <s v="-"/>
    <s v="No"/>
    <n v="0"/>
    <n v="0"/>
    <n v="5"/>
  </r>
  <r>
    <n v="3361"/>
    <s v="Tiago Mendes"/>
    <x v="0"/>
    <d v="2024-07-05T00:00:00"/>
    <x v="1"/>
    <n v="15"/>
    <x v="0"/>
    <x v="0"/>
    <n v="30"/>
    <s v="Yes"/>
    <n v="20"/>
    <n v="15"/>
    <n v="50"/>
  </r>
  <r>
    <n v="3362"/>
    <s v="Ursula Silva"/>
    <x v="2"/>
    <d v="2024-07-06T00:00:00"/>
    <x v="0"/>
    <n v="10"/>
    <x v="1"/>
    <x v="1"/>
    <s v="-"/>
    <s v="Yes"/>
    <n v="20"/>
    <n v="15"/>
    <n v="15"/>
  </r>
  <r>
    <n v="3363"/>
    <s v="Vanessa Moraes"/>
    <x v="1"/>
    <d v="2024-07-07T00:00:00"/>
    <x v="1"/>
    <n v="5"/>
    <x v="0"/>
    <x v="1"/>
    <s v="-"/>
    <s v="No"/>
    <n v="0"/>
    <n v="1"/>
    <n v="4"/>
  </r>
  <r>
    <n v="3364"/>
    <s v="Waldir Junior"/>
    <x v="0"/>
    <d v="2024-07-08T00:00:00"/>
    <x v="0"/>
    <n v="15"/>
    <x v="2"/>
    <x v="0"/>
    <n v="30"/>
    <s v="Yes"/>
    <n v="20"/>
    <n v="7"/>
    <n v="58"/>
  </r>
  <r>
    <n v="3365"/>
    <s v="Xavier Lopes"/>
    <x v="2"/>
    <d v="2024-07-09T00:00:00"/>
    <x v="1"/>
    <n v="10"/>
    <x v="0"/>
    <x v="1"/>
    <s v="-"/>
    <s v="Yes"/>
    <n v="20"/>
    <n v="10"/>
    <n v="20"/>
  </r>
  <r>
    <n v="3366"/>
    <s v="Yolanda Freitas"/>
    <x v="1"/>
    <d v="2024-07-10T00:00:00"/>
    <x v="0"/>
    <n v="5"/>
    <x v="0"/>
    <x v="1"/>
    <s v="-"/>
    <s v="No"/>
    <n v="0"/>
    <n v="0"/>
    <n v="5"/>
  </r>
  <r>
    <n v="3367"/>
    <s v="Zacarias Nunes"/>
    <x v="0"/>
    <d v="2024-07-11T00:00:00"/>
    <x v="1"/>
    <n v="15"/>
    <x v="2"/>
    <x v="0"/>
    <n v="30"/>
    <s v="Yes"/>
    <n v="20"/>
    <n v="7"/>
    <n v="58"/>
  </r>
  <r>
    <n v="3368"/>
    <s v="Ana Clara Barreto"/>
    <x v="2"/>
    <d v="2024-07-12T00:00:00"/>
    <x v="0"/>
    <n v="10"/>
    <x v="1"/>
    <x v="1"/>
    <s v="-"/>
    <s v="Yes"/>
    <n v="20"/>
    <n v="10"/>
    <n v="20"/>
  </r>
  <r>
    <n v="3369"/>
    <s v="Bruno Henrique"/>
    <x v="1"/>
    <d v="2024-07-13T00:00:00"/>
    <x v="1"/>
    <n v="5"/>
    <x v="2"/>
    <x v="1"/>
    <s v="-"/>
    <s v="No"/>
    <n v="0"/>
    <n v="1"/>
    <n v="4"/>
  </r>
  <r>
    <n v="3370"/>
    <s v="Carlos Eduardo"/>
    <x v="0"/>
    <d v="2024-07-14T00:00:00"/>
    <x v="0"/>
    <n v="15"/>
    <x v="0"/>
    <x v="0"/>
    <n v="30"/>
    <s v="Yes"/>
    <n v="20"/>
    <n v="15"/>
    <n v="50"/>
  </r>
  <r>
    <n v="3371"/>
    <s v="Débora Lima"/>
    <x v="2"/>
    <d v="2024-07-15T00:00:00"/>
    <x v="1"/>
    <n v="10"/>
    <x v="0"/>
    <x v="1"/>
    <s v="-"/>
    <s v="Yes"/>
    <n v="20"/>
    <n v="5"/>
    <n v="25"/>
  </r>
  <r>
    <n v="3372"/>
    <s v="Elisa Neves"/>
    <x v="1"/>
    <d v="2024-07-16T00:00:00"/>
    <x v="0"/>
    <n v="5"/>
    <x v="1"/>
    <x v="1"/>
    <s v="-"/>
    <s v="No"/>
    <n v="0"/>
    <n v="0"/>
    <n v="5"/>
  </r>
  <r>
    <n v="3373"/>
    <s v="Fabiano Gomes"/>
    <x v="0"/>
    <d v="2024-07-17T00:00:00"/>
    <x v="1"/>
    <n v="15"/>
    <x v="2"/>
    <x v="0"/>
    <n v="30"/>
    <s v="Yes"/>
    <n v="20"/>
    <n v="20"/>
    <n v="45"/>
  </r>
  <r>
    <n v="3374"/>
    <s v="Gisele Oliveira"/>
    <x v="2"/>
    <d v="2024-07-18T00:00:00"/>
    <x v="0"/>
    <n v="10"/>
    <x v="2"/>
    <x v="1"/>
    <s v="-"/>
    <s v="Yes"/>
    <n v="20"/>
    <n v="12"/>
    <n v="18"/>
  </r>
  <r>
    <n v="3375"/>
    <s v="Héctor Silva"/>
    <x v="1"/>
    <d v="2024-07-19T00:00:00"/>
    <x v="1"/>
    <n v="5"/>
    <x v="0"/>
    <x v="1"/>
    <s v="-"/>
    <s v="No"/>
    <n v="0"/>
    <n v="2"/>
    <n v="3"/>
  </r>
  <r>
    <n v="3376"/>
    <s v="Igor Martins"/>
    <x v="0"/>
    <d v="2024-07-20T00:00:00"/>
    <x v="0"/>
    <n v="15"/>
    <x v="1"/>
    <x v="0"/>
    <n v="30"/>
    <s v="Yes"/>
    <n v="20"/>
    <n v="5"/>
    <n v="60"/>
  </r>
  <r>
    <n v="3377"/>
    <s v="Joana Figueiredo"/>
    <x v="2"/>
    <d v="2024-07-21T00:00:00"/>
    <x v="1"/>
    <n v="10"/>
    <x v="0"/>
    <x v="1"/>
    <s v="-"/>
    <s v="Yes"/>
    <n v="20"/>
    <n v="10"/>
    <n v="20"/>
  </r>
  <r>
    <n v="3378"/>
    <s v="Kleber Machado"/>
    <x v="1"/>
    <d v="2024-07-22T00:00:00"/>
    <x v="0"/>
    <n v="5"/>
    <x v="2"/>
    <x v="1"/>
    <s v="-"/>
    <s v="No"/>
    <n v="0"/>
    <n v="0"/>
    <n v="5"/>
  </r>
  <r>
    <n v="3379"/>
    <s v="Luciana Santos"/>
    <x v="0"/>
    <d v="2024-07-23T00:00:00"/>
    <x v="1"/>
    <n v="15"/>
    <x v="0"/>
    <x v="0"/>
    <n v="30"/>
    <s v="Yes"/>
    <n v="20"/>
    <n v="3"/>
    <n v="62"/>
  </r>
  <r>
    <n v="3380"/>
    <s v="Marcos Teixeira"/>
    <x v="2"/>
    <d v="2024-07-24T00:00:00"/>
    <x v="0"/>
    <n v="10"/>
    <x v="1"/>
    <x v="1"/>
    <s v="-"/>
    <s v="Yes"/>
    <n v="20"/>
    <n v="15"/>
    <n v="15"/>
  </r>
  <r>
    <n v="3381"/>
    <s v="Natalia Costa"/>
    <x v="1"/>
    <d v="2024-07-25T00:00:00"/>
    <x v="1"/>
    <n v="5"/>
    <x v="0"/>
    <x v="1"/>
    <s v="-"/>
    <s v="No"/>
    <n v="0"/>
    <n v="1"/>
    <n v="4"/>
  </r>
  <r>
    <n v="3382"/>
    <s v="Oscar Ribeiro"/>
    <x v="0"/>
    <d v="2024-07-26T00:00:00"/>
    <x v="0"/>
    <n v="15"/>
    <x v="2"/>
    <x v="0"/>
    <n v="30"/>
    <s v="Yes"/>
    <n v="20"/>
    <n v="7"/>
    <n v="58"/>
  </r>
  <r>
    <n v="3383"/>
    <s v="Patricia Almeida"/>
    <x v="2"/>
    <d v="2024-07-27T00:00:00"/>
    <x v="1"/>
    <n v="10"/>
    <x v="0"/>
    <x v="1"/>
    <s v="-"/>
    <s v="Yes"/>
    <n v="20"/>
    <n v="10"/>
    <n v="20"/>
  </r>
  <r>
    <n v="3384"/>
    <s v="Quirino Junior"/>
    <x v="1"/>
    <d v="2024-07-28T00:00:00"/>
    <x v="0"/>
    <n v="5"/>
    <x v="1"/>
    <x v="1"/>
    <s v="-"/>
    <s v="No"/>
    <n v="0"/>
    <n v="0"/>
    <n v="5"/>
  </r>
  <r>
    <n v="3385"/>
    <s v="Renata Machado"/>
    <x v="0"/>
    <d v="2024-07-29T00:00:00"/>
    <x v="1"/>
    <n v="15"/>
    <x v="0"/>
    <x v="0"/>
    <n v="30"/>
    <s v="Yes"/>
    <n v="20"/>
    <n v="20"/>
    <n v="45"/>
  </r>
  <r>
    <n v="3386"/>
    <s v="Sônia Alves"/>
    <x v="2"/>
    <d v="2024-07-30T00:00:00"/>
    <x v="0"/>
    <n v="10"/>
    <x v="2"/>
    <x v="1"/>
    <s v="-"/>
    <s v="Yes"/>
    <n v="20"/>
    <n v="15"/>
    <n v="15"/>
  </r>
  <r>
    <n v="3387"/>
    <s v="Tiago Nunes"/>
    <x v="1"/>
    <d v="2024-07-31T00:00:00"/>
    <x v="1"/>
    <n v="5"/>
    <x v="0"/>
    <x v="1"/>
    <s v="-"/>
    <s v="No"/>
    <n v="0"/>
    <n v="1"/>
    <n v="4"/>
  </r>
  <r>
    <n v="3388"/>
    <s v="Ulysses Pereira"/>
    <x v="0"/>
    <d v="2024-08-01T00:00:00"/>
    <x v="0"/>
    <n v="15"/>
    <x v="1"/>
    <x v="0"/>
    <n v="30"/>
    <s v="Yes"/>
    <n v="20"/>
    <n v="3"/>
    <n v="62"/>
  </r>
  <r>
    <n v="3389"/>
    <s v="Vanessa Lima"/>
    <x v="2"/>
    <d v="2024-08-02T00:00:00"/>
    <x v="1"/>
    <n v="10"/>
    <x v="0"/>
    <x v="1"/>
    <s v="-"/>
    <s v="Yes"/>
    <n v="20"/>
    <n v="10"/>
    <n v="20"/>
  </r>
  <r>
    <n v="3390"/>
    <s v="Wagner Santos"/>
    <x v="1"/>
    <d v="2024-08-03T00:00:00"/>
    <x v="0"/>
    <n v="5"/>
    <x v="2"/>
    <x v="1"/>
    <s v="-"/>
    <s v="No"/>
    <n v="0"/>
    <n v="0"/>
    <n v="5"/>
  </r>
  <r>
    <n v="3391"/>
    <s v="Xuxa Meneghel"/>
    <x v="0"/>
    <d v="2024-08-04T00:00:00"/>
    <x v="1"/>
    <n v="15"/>
    <x v="0"/>
    <x v="0"/>
    <n v="30"/>
    <s v="Yes"/>
    <n v="20"/>
    <n v="15"/>
    <n v="50"/>
  </r>
  <r>
    <n v="3392"/>
    <s v="Yasmin Silva"/>
    <x v="2"/>
    <d v="2024-08-05T00:00:00"/>
    <x v="0"/>
    <n v="10"/>
    <x v="1"/>
    <x v="1"/>
    <s v="-"/>
    <s v="Yes"/>
    <n v="20"/>
    <n v="15"/>
    <n v="15"/>
  </r>
  <r>
    <n v="3393"/>
    <s v="Zacarias de Souza"/>
    <x v="1"/>
    <d v="2024-08-06T00:00:00"/>
    <x v="1"/>
    <n v="5"/>
    <x v="0"/>
    <x v="1"/>
    <s v="-"/>
    <s v="No"/>
    <n v="0"/>
    <n v="1"/>
    <n v="4"/>
  </r>
  <r>
    <n v="3394"/>
    <s v="André Lima"/>
    <x v="0"/>
    <d v="2024-08-07T00:00:00"/>
    <x v="0"/>
    <n v="15"/>
    <x v="2"/>
    <x v="0"/>
    <n v="30"/>
    <s v="Yes"/>
    <n v="20"/>
    <n v="7"/>
    <n v="58"/>
  </r>
  <r>
    <n v="3395"/>
    <s v="Bianca Freitas"/>
    <x v="2"/>
    <d v="2024-08-08T00:00:00"/>
    <x v="1"/>
    <n v="10"/>
    <x v="0"/>
    <x v="1"/>
    <s v="-"/>
    <s v="Yes"/>
    <n v="20"/>
    <n v="10"/>
    <n v="20"/>
  </r>
  <r>
    <n v="3396"/>
    <s v="Caio Mendes"/>
    <x v="1"/>
    <d v="2024-08-09T00:00:00"/>
    <x v="0"/>
    <n v="5"/>
    <x v="1"/>
    <x v="1"/>
    <s v="-"/>
    <s v="No"/>
    <n v="0"/>
    <n v="0"/>
    <n v="5"/>
  </r>
  <r>
    <n v="3397"/>
    <s v="Daniela Moura"/>
    <x v="0"/>
    <d v="2024-08-10T00:00:00"/>
    <x v="1"/>
    <n v="15"/>
    <x v="0"/>
    <x v="0"/>
    <n v="30"/>
    <s v="Yes"/>
    <n v="20"/>
    <n v="20"/>
    <n v="45"/>
  </r>
  <r>
    <n v="3398"/>
    <s v="Eduardo Costa"/>
    <x v="2"/>
    <d v="2024-08-11T00:00:00"/>
    <x v="0"/>
    <n v="10"/>
    <x v="2"/>
    <x v="1"/>
    <s v="-"/>
    <s v="Yes"/>
    <n v="20"/>
    <n v="15"/>
    <n v="15"/>
  </r>
  <r>
    <n v="3399"/>
    <s v="Fernanda Gomes"/>
    <x v="1"/>
    <d v="2024-08-12T00:00:00"/>
    <x v="1"/>
    <n v="5"/>
    <x v="0"/>
    <x v="1"/>
    <s v="-"/>
    <s v="No"/>
    <n v="0"/>
    <n v="1"/>
    <n v="4"/>
  </r>
  <r>
    <n v="3400"/>
    <s v="Guilherme Souza"/>
    <x v="0"/>
    <d v="2024-08-13T00:00:00"/>
    <x v="0"/>
    <n v="15"/>
    <x v="1"/>
    <x v="0"/>
    <n v="30"/>
    <s v="Yes"/>
    <n v="20"/>
    <n v="5"/>
    <n v="60"/>
  </r>
  <r>
    <n v="3401"/>
    <s v="Helena Ribeiro"/>
    <x v="2"/>
    <d v="2024-08-14T00:00:00"/>
    <x v="1"/>
    <n v="10"/>
    <x v="0"/>
    <x v="1"/>
    <s v="-"/>
    <s v="Yes"/>
    <n v="20"/>
    <n v="10"/>
    <n v="20"/>
  </r>
  <r>
    <n v="3402"/>
    <s v="Igor Santos"/>
    <x v="1"/>
    <d v="2024-08-15T00:00:00"/>
    <x v="0"/>
    <n v="5"/>
    <x v="2"/>
    <x v="1"/>
    <s v="-"/>
    <s v="No"/>
    <n v="0"/>
    <n v="0"/>
    <n v="5"/>
  </r>
  <r>
    <n v="3403"/>
    <s v="João Carvalho"/>
    <x v="0"/>
    <d v="2024-08-16T00:00:00"/>
    <x v="1"/>
    <n v="15"/>
    <x v="0"/>
    <x v="0"/>
    <n v="30"/>
    <s v="Yes"/>
    <n v="20"/>
    <n v="3"/>
    <n v="62"/>
  </r>
  <r>
    <n v="3404"/>
    <s v="Klara Fagundes"/>
    <x v="2"/>
    <d v="2024-08-17T00:00:00"/>
    <x v="0"/>
    <n v="10"/>
    <x v="1"/>
    <x v="1"/>
    <s v="-"/>
    <s v="Yes"/>
    <n v="20"/>
    <n v="15"/>
    <n v="15"/>
  </r>
  <r>
    <n v="3405"/>
    <s v="Lúcia Mendonça"/>
    <x v="1"/>
    <d v="2024-08-18T00:00:00"/>
    <x v="1"/>
    <n v="5"/>
    <x v="0"/>
    <x v="1"/>
    <s v="-"/>
    <s v="No"/>
    <n v="0"/>
    <n v="1"/>
    <n v="4"/>
  </r>
  <r>
    <n v="3406"/>
    <s v="Marcelo Novaes"/>
    <x v="1"/>
    <d v="2024-08-19T00:00:00"/>
    <x v="0"/>
    <n v="5"/>
    <x v="0"/>
    <x v="1"/>
    <s v="-"/>
    <s v="No"/>
    <n v="0"/>
    <n v="0"/>
    <n v="5"/>
  </r>
  <r>
    <n v="3407"/>
    <s v="Nina Pacheco"/>
    <x v="0"/>
    <d v="2024-08-20T00:00:00"/>
    <x v="1"/>
    <n v="15"/>
    <x v="2"/>
    <x v="0"/>
    <n v="30"/>
    <s v="Yes"/>
    <n v="20"/>
    <n v="7"/>
    <n v="58"/>
  </r>
  <r>
    <n v="3408"/>
    <s v="Olívia Rios"/>
    <x v="2"/>
    <d v="2024-08-21T00:00:00"/>
    <x v="0"/>
    <n v="10"/>
    <x v="1"/>
    <x v="1"/>
    <s v="-"/>
    <s v="Yes"/>
    <n v="20"/>
    <n v="10"/>
    <n v="20"/>
  </r>
  <r>
    <n v="3409"/>
    <s v="Paulo Quintana"/>
    <x v="1"/>
    <d v="2024-08-22T00:00:00"/>
    <x v="1"/>
    <n v="5"/>
    <x v="2"/>
    <x v="1"/>
    <s v="-"/>
    <s v="No"/>
    <n v="0"/>
    <n v="1"/>
    <n v="4"/>
  </r>
  <r>
    <n v="3410"/>
    <s v="Raquel Domingos"/>
    <x v="0"/>
    <d v="2024-08-23T00:00:00"/>
    <x v="0"/>
    <n v="15"/>
    <x v="0"/>
    <x v="0"/>
    <n v="30"/>
    <s v="Yes"/>
    <n v="20"/>
    <n v="15"/>
    <n v="50"/>
  </r>
  <r>
    <n v="3411"/>
    <s v="Samuel Viana"/>
    <x v="2"/>
    <d v="2024-08-24T00:00:00"/>
    <x v="1"/>
    <n v="10"/>
    <x v="0"/>
    <x v="1"/>
    <s v="-"/>
    <s v="Yes"/>
    <n v="20"/>
    <n v="5"/>
    <n v="25"/>
  </r>
  <r>
    <n v="3412"/>
    <s v="Tatiane Rocha"/>
    <x v="1"/>
    <d v="2024-08-25T00:00:00"/>
    <x v="0"/>
    <n v="5"/>
    <x v="1"/>
    <x v="1"/>
    <s v="-"/>
    <s v="No"/>
    <n v="0"/>
    <n v="0"/>
    <n v="5"/>
  </r>
  <r>
    <n v="3413"/>
    <s v="Ulysses Farias"/>
    <x v="0"/>
    <d v="2024-08-26T00:00:00"/>
    <x v="1"/>
    <n v="15"/>
    <x v="2"/>
    <x v="0"/>
    <n v="30"/>
    <s v="Yes"/>
    <n v="20"/>
    <n v="20"/>
    <n v="45"/>
  </r>
  <r>
    <n v="3414"/>
    <s v="Vanessa Moreira"/>
    <x v="2"/>
    <d v="2024-08-27T00:00:00"/>
    <x v="0"/>
    <n v="10"/>
    <x v="2"/>
    <x v="1"/>
    <s v="-"/>
    <s v="Yes"/>
    <n v="20"/>
    <n v="12"/>
    <n v="18"/>
  </r>
  <r>
    <n v="3415"/>
    <s v="William Carvalho"/>
    <x v="1"/>
    <d v="2024-08-28T00:00:00"/>
    <x v="1"/>
    <n v="5"/>
    <x v="0"/>
    <x v="1"/>
    <s v="-"/>
    <s v="No"/>
    <n v="0"/>
    <n v="2"/>
    <n v="3"/>
  </r>
  <r>
    <n v="3416"/>
    <s v="Ximena Barros"/>
    <x v="0"/>
    <d v="2024-08-29T00:00:00"/>
    <x v="0"/>
    <n v="15"/>
    <x v="1"/>
    <x v="0"/>
    <n v="30"/>
    <s v="Yes"/>
    <n v="20"/>
    <n v="5"/>
    <n v="60"/>
  </r>
  <r>
    <n v="3417"/>
    <s v="Yara Machado"/>
    <x v="2"/>
    <d v="2024-08-30T00:00:00"/>
    <x v="1"/>
    <n v="10"/>
    <x v="0"/>
    <x v="1"/>
    <s v="-"/>
    <s v="Yes"/>
    <n v="20"/>
    <n v="10"/>
    <n v="20"/>
  </r>
  <r>
    <n v="3418"/>
    <s v="Zacarias Costa"/>
    <x v="1"/>
    <d v="2024-08-31T00:00:00"/>
    <x v="0"/>
    <n v="5"/>
    <x v="2"/>
    <x v="1"/>
    <s v="-"/>
    <s v="No"/>
    <n v="0"/>
    <n v="0"/>
    <n v="5"/>
  </r>
  <r>
    <n v="3419"/>
    <s v="André Lopes"/>
    <x v="0"/>
    <d v="2024-09-01T00:00:00"/>
    <x v="1"/>
    <n v="15"/>
    <x v="0"/>
    <x v="0"/>
    <n v="30"/>
    <s v="Yes"/>
    <n v="20"/>
    <n v="3"/>
    <n v="62"/>
  </r>
  <r>
    <n v="3420"/>
    <s v="Beatriz Souza"/>
    <x v="2"/>
    <d v="2024-09-02T00:00:00"/>
    <x v="0"/>
    <n v="10"/>
    <x v="1"/>
    <x v="1"/>
    <s v="-"/>
    <s v="Yes"/>
    <n v="20"/>
    <n v="15"/>
    <n v="15"/>
  </r>
  <r>
    <n v="3421"/>
    <s v="Caio Pereira"/>
    <x v="1"/>
    <d v="2024-09-03T00:00:00"/>
    <x v="1"/>
    <n v="5"/>
    <x v="0"/>
    <x v="1"/>
    <s v="-"/>
    <s v="No"/>
    <n v="0"/>
    <n v="1"/>
    <n v="4"/>
  </r>
  <r>
    <n v="3422"/>
    <s v="Daniela Araújo"/>
    <x v="0"/>
    <d v="2024-09-04T00:00:00"/>
    <x v="0"/>
    <n v="15"/>
    <x v="2"/>
    <x v="0"/>
    <n v="30"/>
    <s v="Yes"/>
    <n v="20"/>
    <n v="7"/>
    <n v="58"/>
  </r>
  <r>
    <n v="3423"/>
    <s v="Eduardo Santos"/>
    <x v="2"/>
    <d v="2024-09-05T00:00:00"/>
    <x v="1"/>
    <n v="10"/>
    <x v="0"/>
    <x v="1"/>
    <s v="-"/>
    <s v="Yes"/>
    <n v="20"/>
    <n v="10"/>
    <n v="20"/>
  </r>
  <r>
    <n v="3424"/>
    <s v="Fernanda Lima"/>
    <x v="1"/>
    <d v="2024-09-06T00:00:00"/>
    <x v="0"/>
    <n v="5"/>
    <x v="1"/>
    <x v="1"/>
    <s v="-"/>
    <s v="No"/>
    <n v="0"/>
    <n v="0"/>
    <n v="5"/>
  </r>
  <r>
    <n v="3425"/>
    <s v="Gabriel Teixeira"/>
    <x v="0"/>
    <d v="2024-09-07T00:00:00"/>
    <x v="1"/>
    <n v="15"/>
    <x v="0"/>
    <x v="0"/>
    <n v="30"/>
    <s v="Yes"/>
    <n v="20"/>
    <n v="20"/>
    <n v="45"/>
  </r>
  <r>
    <n v="3426"/>
    <s v="Helena Ribeiro"/>
    <x v="2"/>
    <d v="2024-09-08T00:00:00"/>
    <x v="0"/>
    <n v="10"/>
    <x v="2"/>
    <x v="1"/>
    <s v="-"/>
    <s v="Yes"/>
    <n v="20"/>
    <n v="15"/>
    <n v="15"/>
  </r>
  <r>
    <n v="3427"/>
    <s v="Igor Mendes"/>
    <x v="1"/>
    <d v="2024-09-09T00:00:00"/>
    <x v="1"/>
    <n v="5"/>
    <x v="0"/>
    <x v="1"/>
    <s v="-"/>
    <s v="No"/>
    <n v="0"/>
    <n v="1"/>
    <n v="4"/>
  </r>
  <r>
    <n v="3428"/>
    <s v="Joana Silveira"/>
    <x v="0"/>
    <d v="2024-09-10T00:00:00"/>
    <x v="0"/>
    <n v="15"/>
    <x v="1"/>
    <x v="0"/>
    <n v="30"/>
    <s v="Yes"/>
    <n v="20"/>
    <n v="3"/>
    <n v="62"/>
  </r>
  <r>
    <n v="3429"/>
    <s v="Lucas Martins"/>
    <x v="2"/>
    <d v="2024-09-11T00:00:00"/>
    <x v="1"/>
    <n v="10"/>
    <x v="0"/>
    <x v="1"/>
    <s v="-"/>
    <s v="Yes"/>
    <n v="20"/>
    <n v="10"/>
    <n v="20"/>
  </r>
  <r>
    <n v="3430"/>
    <s v="Marcela Gouveia"/>
    <x v="1"/>
    <d v="2024-09-12T00:00:00"/>
    <x v="0"/>
    <n v="5"/>
    <x v="2"/>
    <x v="1"/>
    <s v="-"/>
    <s v="No"/>
    <n v="0"/>
    <n v="0"/>
    <n v="5"/>
  </r>
  <r>
    <n v="3431"/>
    <s v="Nicolas Borges"/>
    <x v="0"/>
    <d v="2024-09-13T00:00:00"/>
    <x v="1"/>
    <n v="15"/>
    <x v="0"/>
    <x v="0"/>
    <n v="30"/>
    <s v="Yes"/>
    <n v="20"/>
    <n v="15"/>
    <n v="50"/>
  </r>
  <r>
    <n v="3432"/>
    <s v="Olivia Freitas"/>
    <x v="2"/>
    <d v="2024-09-14T00:00:00"/>
    <x v="0"/>
    <n v="10"/>
    <x v="1"/>
    <x v="1"/>
    <s v="-"/>
    <s v="Yes"/>
    <n v="20"/>
    <n v="15"/>
    <n v="15"/>
  </r>
  <r>
    <n v="3433"/>
    <s v="Paulo Nogueira"/>
    <x v="1"/>
    <d v="2024-09-15T00:00:00"/>
    <x v="1"/>
    <n v="5"/>
    <x v="0"/>
    <x v="1"/>
    <s v="-"/>
    <s v="No"/>
    <n v="0"/>
    <n v="1"/>
    <n v="4"/>
  </r>
  <r>
    <n v="3434"/>
    <s v="Raquel Andrade"/>
    <x v="0"/>
    <d v="2024-09-16T00:00:00"/>
    <x v="0"/>
    <n v="15"/>
    <x v="2"/>
    <x v="0"/>
    <n v="30"/>
    <s v="Yes"/>
    <n v="20"/>
    <n v="7"/>
    <n v="58"/>
  </r>
  <r>
    <n v="3435"/>
    <s v="Sônia Carvalho"/>
    <x v="2"/>
    <d v="2024-09-17T00:00:00"/>
    <x v="1"/>
    <n v="10"/>
    <x v="0"/>
    <x v="1"/>
    <s v="-"/>
    <s v="Yes"/>
    <n v="20"/>
    <n v="10"/>
    <n v="20"/>
  </r>
  <r>
    <n v="3436"/>
    <s v="Tiago Rodrigues"/>
    <x v="1"/>
    <d v="2024-09-18T00:00:00"/>
    <x v="0"/>
    <n v="5"/>
    <x v="0"/>
    <x v="1"/>
    <s v="-"/>
    <s v="No"/>
    <n v="0"/>
    <n v="0"/>
    <n v="5"/>
  </r>
  <r>
    <n v="3437"/>
    <s v="Ursula Monteiro"/>
    <x v="0"/>
    <d v="2024-09-19T00:00:00"/>
    <x v="1"/>
    <n v="15"/>
    <x v="2"/>
    <x v="0"/>
    <n v="30"/>
    <s v="Yes"/>
    <n v="20"/>
    <n v="7"/>
    <n v="58"/>
  </r>
  <r>
    <n v="3438"/>
    <s v="Vanessa Pereira"/>
    <x v="2"/>
    <d v="2024-09-20T00:00:00"/>
    <x v="0"/>
    <n v="10"/>
    <x v="1"/>
    <x v="1"/>
    <s v="-"/>
    <s v="Yes"/>
    <n v="20"/>
    <n v="10"/>
    <n v="20"/>
  </r>
  <r>
    <n v="3439"/>
    <s v="Walter Silva"/>
    <x v="1"/>
    <d v="2024-09-21T00:00:00"/>
    <x v="1"/>
    <n v="5"/>
    <x v="2"/>
    <x v="1"/>
    <s v="-"/>
    <s v="No"/>
    <n v="0"/>
    <n v="1"/>
    <n v="4"/>
  </r>
  <r>
    <n v="3440"/>
    <s v="Xavier Almeida"/>
    <x v="0"/>
    <d v="2024-09-22T00:00:00"/>
    <x v="0"/>
    <n v="15"/>
    <x v="0"/>
    <x v="0"/>
    <n v="30"/>
    <s v="Yes"/>
    <n v="20"/>
    <n v="15"/>
    <n v="50"/>
  </r>
  <r>
    <n v="3441"/>
    <s v="Yasmine Correia"/>
    <x v="2"/>
    <d v="2024-09-23T00:00:00"/>
    <x v="1"/>
    <n v="10"/>
    <x v="0"/>
    <x v="1"/>
    <s v="-"/>
    <s v="Yes"/>
    <n v="20"/>
    <n v="5"/>
    <n v="25"/>
  </r>
  <r>
    <n v="3442"/>
    <s v="Zacarias Almeida"/>
    <x v="1"/>
    <d v="2024-09-24T00:00:00"/>
    <x v="0"/>
    <n v="5"/>
    <x v="1"/>
    <x v="1"/>
    <s v="-"/>
    <s v="No"/>
    <n v="0"/>
    <n v="0"/>
    <n v="5"/>
  </r>
  <r>
    <n v="3443"/>
    <s v="Amanda Costa"/>
    <x v="0"/>
    <d v="2024-09-25T00:00:00"/>
    <x v="1"/>
    <n v="15"/>
    <x v="2"/>
    <x v="0"/>
    <n v="30"/>
    <s v="Yes"/>
    <n v="20"/>
    <n v="20"/>
    <n v="45"/>
  </r>
  <r>
    <n v="3444"/>
    <s v="Bruno Ferreira"/>
    <x v="2"/>
    <d v="2024-09-26T00:00:00"/>
    <x v="0"/>
    <n v="10"/>
    <x v="2"/>
    <x v="1"/>
    <s v="-"/>
    <s v="Yes"/>
    <n v="20"/>
    <n v="12"/>
    <n v="18"/>
  </r>
  <r>
    <n v="3445"/>
    <s v="Carla Dias"/>
    <x v="1"/>
    <d v="2024-09-27T00:00:00"/>
    <x v="1"/>
    <n v="5"/>
    <x v="0"/>
    <x v="1"/>
    <s v="-"/>
    <s v="No"/>
    <n v="0"/>
    <n v="2"/>
    <n v="3"/>
  </r>
  <r>
    <n v="3446"/>
    <s v="Diogo Martins"/>
    <x v="0"/>
    <d v="2024-09-28T00:00:00"/>
    <x v="0"/>
    <n v="15"/>
    <x v="1"/>
    <x v="0"/>
    <n v="30"/>
    <s v="Yes"/>
    <n v="20"/>
    <n v="5"/>
    <n v="60"/>
  </r>
  <r>
    <n v="3447"/>
    <s v="Elisa Campos"/>
    <x v="2"/>
    <d v="2024-09-29T00:00:00"/>
    <x v="1"/>
    <n v="10"/>
    <x v="0"/>
    <x v="1"/>
    <s v="-"/>
    <s v="Yes"/>
    <n v="20"/>
    <n v="10"/>
    <n v="20"/>
  </r>
  <r>
    <n v="3448"/>
    <s v="Fabiana Lima"/>
    <x v="1"/>
    <d v="2024-09-30T00:00:00"/>
    <x v="0"/>
    <n v="5"/>
    <x v="2"/>
    <x v="1"/>
    <s v="-"/>
    <s v="No"/>
    <n v="0"/>
    <n v="0"/>
    <n v="5"/>
  </r>
  <r>
    <n v="3449"/>
    <s v="Gabriel Santos"/>
    <x v="0"/>
    <d v="2024-10-01T00:00:00"/>
    <x v="1"/>
    <n v="15"/>
    <x v="0"/>
    <x v="0"/>
    <n v="30"/>
    <s v="Yes"/>
    <n v="20"/>
    <n v="3"/>
    <n v="62"/>
  </r>
  <r>
    <n v="3450"/>
    <s v="Helena Ferreira"/>
    <x v="2"/>
    <d v="2024-10-02T00:00:00"/>
    <x v="0"/>
    <n v="10"/>
    <x v="1"/>
    <x v="1"/>
    <s v="-"/>
    <s v="Yes"/>
    <n v="20"/>
    <n v="15"/>
    <n v="15"/>
  </r>
  <r>
    <n v="3451"/>
    <s v="Ígor Nunes"/>
    <x v="1"/>
    <d v="2024-10-03T00:00:00"/>
    <x v="1"/>
    <n v="5"/>
    <x v="0"/>
    <x v="1"/>
    <s v="-"/>
    <s v="No"/>
    <n v="0"/>
    <n v="1"/>
    <n v="4"/>
  </r>
  <r>
    <n v="3452"/>
    <s v="Joana Silveira"/>
    <x v="0"/>
    <d v="2024-10-04T00:00:00"/>
    <x v="0"/>
    <n v="15"/>
    <x v="2"/>
    <x v="0"/>
    <n v="30"/>
    <s v="Yes"/>
    <n v="20"/>
    <n v="7"/>
    <n v="58"/>
  </r>
  <r>
    <n v="3453"/>
    <s v="Kléber Oliveira"/>
    <x v="2"/>
    <d v="2024-10-05T00:00:00"/>
    <x v="1"/>
    <n v="10"/>
    <x v="0"/>
    <x v="1"/>
    <s v="-"/>
    <s v="Yes"/>
    <n v="20"/>
    <n v="10"/>
    <n v="20"/>
  </r>
  <r>
    <n v="3454"/>
    <s v="Luciana Morais"/>
    <x v="1"/>
    <d v="2024-10-06T00:00:00"/>
    <x v="0"/>
    <n v="5"/>
    <x v="1"/>
    <x v="1"/>
    <s v="-"/>
    <s v="No"/>
    <n v="0"/>
    <n v="0"/>
    <n v="5"/>
  </r>
  <r>
    <n v="3455"/>
    <s v="Marcos Vinícius"/>
    <x v="0"/>
    <d v="2024-10-07T00:00:00"/>
    <x v="1"/>
    <n v="15"/>
    <x v="0"/>
    <x v="0"/>
    <n v="30"/>
    <s v="Yes"/>
    <n v="20"/>
    <n v="20"/>
    <n v="45"/>
  </r>
  <r>
    <n v="3456"/>
    <s v="Natália Barros"/>
    <x v="2"/>
    <d v="2024-10-08T00:00:00"/>
    <x v="0"/>
    <n v="10"/>
    <x v="2"/>
    <x v="1"/>
    <s v="-"/>
    <s v="Yes"/>
    <n v="20"/>
    <n v="15"/>
    <n v="15"/>
  </r>
  <r>
    <n v="3457"/>
    <s v="Oscar Sampaio"/>
    <x v="1"/>
    <d v="2024-10-09T00:00:00"/>
    <x v="1"/>
    <n v="5"/>
    <x v="0"/>
    <x v="1"/>
    <s v="-"/>
    <s v="No"/>
    <n v="0"/>
    <n v="1"/>
    <n v="4"/>
  </r>
  <r>
    <n v="3458"/>
    <s v="Patrícia Leite"/>
    <x v="0"/>
    <d v="2024-10-10T00:00:00"/>
    <x v="0"/>
    <n v="15"/>
    <x v="1"/>
    <x v="0"/>
    <n v="30"/>
    <s v="Yes"/>
    <n v="20"/>
    <n v="3"/>
    <n v="62"/>
  </r>
  <r>
    <n v="3459"/>
    <s v="Quênia Rocha"/>
    <x v="2"/>
    <d v="2024-10-11T00:00:00"/>
    <x v="1"/>
    <n v="10"/>
    <x v="0"/>
    <x v="1"/>
    <s v="-"/>
    <s v="Yes"/>
    <n v="20"/>
    <n v="10"/>
    <n v="20"/>
  </r>
  <r>
    <n v="3460"/>
    <s v="Rafael Torres"/>
    <x v="1"/>
    <d v="2024-10-12T00:00:00"/>
    <x v="0"/>
    <n v="5"/>
    <x v="2"/>
    <x v="1"/>
    <s v="-"/>
    <s v="No"/>
    <n v="0"/>
    <n v="0"/>
    <n v="5"/>
  </r>
  <r>
    <n v="3461"/>
    <s v="Sandra Gouveia"/>
    <x v="0"/>
    <d v="2024-10-13T00:00:00"/>
    <x v="1"/>
    <n v="15"/>
    <x v="0"/>
    <x v="0"/>
    <n v="30"/>
    <s v="Yes"/>
    <n v="20"/>
    <n v="15"/>
    <n v="50"/>
  </r>
  <r>
    <n v="3462"/>
    <s v="Tiago Lacerda"/>
    <x v="2"/>
    <d v="2024-10-14T00:00:00"/>
    <x v="0"/>
    <n v="10"/>
    <x v="1"/>
    <x v="1"/>
    <s v="-"/>
    <s v="Yes"/>
    <n v="20"/>
    <n v="15"/>
    <n v="15"/>
  </r>
  <r>
    <n v="3463"/>
    <s v="Ursula Fonseca"/>
    <x v="1"/>
    <d v="2024-10-15T00:00:00"/>
    <x v="1"/>
    <n v="5"/>
    <x v="0"/>
    <x v="1"/>
    <s v="-"/>
    <s v="No"/>
    <n v="0"/>
    <n v="1"/>
    <n v="4"/>
  </r>
  <r>
    <n v="3464"/>
    <s v="Vanessa Andrade"/>
    <x v="0"/>
    <d v="2024-10-16T00:00:00"/>
    <x v="0"/>
    <n v="15"/>
    <x v="2"/>
    <x v="0"/>
    <n v="30"/>
    <s v="Yes"/>
    <n v="20"/>
    <n v="7"/>
    <n v="58"/>
  </r>
  <r>
    <n v="3465"/>
    <s v="William Castro"/>
    <x v="2"/>
    <d v="2024-10-17T00:00:00"/>
    <x v="1"/>
    <n v="10"/>
    <x v="0"/>
    <x v="1"/>
    <s v="-"/>
    <s v="Yes"/>
    <n v="20"/>
    <n v="10"/>
    <n v="20"/>
  </r>
  <r>
    <n v="3466"/>
    <s v="Xavier Monteiro"/>
    <x v="1"/>
    <d v="2024-10-18T00:00:00"/>
    <x v="0"/>
    <n v="5"/>
    <x v="1"/>
    <x v="1"/>
    <s v="-"/>
    <s v="No"/>
    <n v="0"/>
    <n v="0"/>
    <n v="5"/>
  </r>
  <r>
    <n v="3467"/>
    <s v="Yasmin Figueira"/>
    <x v="0"/>
    <d v="2024-10-19T00:00:00"/>
    <x v="1"/>
    <n v="15"/>
    <x v="0"/>
    <x v="0"/>
    <n v="30"/>
    <s v="Yes"/>
    <n v="20"/>
    <n v="15"/>
    <n v="50"/>
  </r>
  <r>
    <n v="3468"/>
    <s v="Zacarias Mendonça"/>
    <x v="2"/>
    <d v="2024-10-20T00:00:00"/>
    <x v="0"/>
    <n v="10"/>
    <x v="2"/>
    <x v="1"/>
    <s v="-"/>
    <s v="Yes"/>
    <n v="20"/>
    <n v="12"/>
    <n v="18"/>
  </r>
  <r>
    <n v="3469"/>
    <s v="Amanda Menezes"/>
    <x v="1"/>
    <d v="2024-10-21T00:00:00"/>
    <x v="1"/>
    <n v="5"/>
    <x v="0"/>
    <x v="1"/>
    <s v="-"/>
    <s v="No"/>
    <n v="0"/>
    <n v="2"/>
    <n v="3"/>
  </r>
  <r>
    <n v="3470"/>
    <s v="Bruno Santos"/>
    <x v="0"/>
    <d v="2024-10-22T00:00:00"/>
    <x v="0"/>
    <n v="15"/>
    <x v="1"/>
    <x v="0"/>
    <n v="30"/>
    <s v="Yes"/>
    <n v="20"/>
    <n v="5"/>
    <n v="60"/>
  </r>
  <r>
    <n v="3471"/>
    <s v="Carla Ferreira"/>
    <x v="2"/>
    <d v="2024-10-23T00:00:00"/>
    <x v="1"/>
    <n v="10"/>
    <x v="0"/>
    <x v="1"/>
    <s v="-"/>
    <s v="Yes"/>
    <n v="20"/>
    <n v="10"/>
    <n v="20"/>
  </r>
  <r>
    <n v="3472"/>
    <s v="Diogo Alves"/>
    <x v="1"/>
    <d v="2024-10-24T00:00:00"/>
    <x v="0"/>
    <n v="5"/>
    <x v="2"/>
    <x v="1"/>
    <s v="-"/>
    <s v="No"/>
    <n v="0"/>
    <n v="0"/>
    <n v="5"/>
  </r>
  <r>
    <n v="3473"/>
    <s v="Elisa Neves"/>
    <x v="0"/>
    <d v="2024-10-25T00:00:00"/>
    <x v="1"/>
    <n v="15"/>
    <x v="0"/>
    <x v="0"/>
    <n v="30"/>
    <s v="Yes"/>
    <n v="20"/>
    <n v="3"/>
    <n v="62"/>
  </r>
  <r>
    <n v="3474"/>
    <s v="Fabiano Pires"/>
    <x v="2"/>
    <d v="2024-10-26T00:00:00"/>
    <x v="0"/>
    <n v="10"/>
    <x v="1"/>
    <x v="1"/>
    <s v="-"/>
    <s v="Yes"/>
    <n v="20"/>
    <n v="15"/>
    <n v="15"/>
  </r>
  <r>
    <n v="3475"/>
    <s v="Giovana Ribeiro"/>
    <x v="1"/>
    <d v="2024-10-27T00:00:00"/>
    <x v="1"/>
    <n v="5"/>
    <x v="0"/>
    <x v="1"/>
    <s v="-"/>
    <s v="No"/>
    <n v="0"/>
    <n v="1"/>
    <n v="4"/>
  </r>
  <r>
    <n v="3476"/>
    <s v="Hélio Costa"/>
    <x v="0"/>
    <d v="2024-10-28T00:00:00"/>
    <x v="0"/>
    <n v="15"/>
    <x v="2"/>
    <x v="0"/>
    <n v="30"/>
    <s v="Yes"/>
    <n v="20"/>
    <n v="7"/>
    <n v="58"/>
  </r>
  <r>
    <n v="3477"/>
    <s v="Íris Loureiro"/>
    <x v="2"/>
    <d v="2024-10-29T00:00:00"/>
    <x v="1"/>
    <n v="10"/>
    <x v="0"/>
    <x v="1"/>
    <s v="-"/>
    <s v="Yes"/>
    <n v="20"/>
    <n v="10"/>
    <n v="20"/>
  </r>
  <r>
    <n v="3478"/>
    <s v="João Pereira"/>
    <x v="1"/>
    <d v="2024-10-30T00:00:00"/>
    <x v="0"/>
    <n v="5"/>
    <x v="1"/>
    <x v="1"/>
    <s v="-"/>
    <s v="No"/>
    <n v="0"/>
    <n v="0"/>
    <n v="5"/>
  </r>
  <r>
    <n v="3479"/>
    <s v="Klara Silva"/>
    <x v="0"/>
    <d v="2024-10-31T00:00:00"/>
    <x v="1"/>
    <n v="15"/>
    <x v="0"/>
    <x v="0"/>
    <n v="30"/>
    <s v="Yes"/>
    <n v="20"/>
    <n v="20"/>
    <n v="45"/>
  </r>
  <r>
    <n v="3480"/>
    <s v="Luciana Barros"/>
    <x v="2"/>
    <d v="2024-11-01T00:00:00"/>
    <x v="0"/>
    <n v="10"/>
    <x v="2"/>
    <x v="1"/>
    <s v="-"/>
    <s v="Yes"/>
    <n v="20"/>
    <n v="15"/>
    <n v="15"/>
  </r>
  <r>
    <n v="3481"/>
    <s v="Marcos Gomes"/>
    <x v="1"/>
    <d v="2024-11-02T00:00:00"/>
    <x v="1"/>
    <n v="5"/>
    <x v="0"/>
    <x v="1"/>
    <s v="-"/>
    <s v="No"/>
    <n v="0"/>
    <n v="1"/>
    <n v="4"/>
  </r>
  <r>
    <n v="3482"/>
    <s v="Natália Soares"/>
    <x v="0"/>
    <d v="2024-11-03T00:00:00"/>
    <x v="0"/>
    <n v="15"/>
    <x v="1"/>
    <x v="0"/>
    <n v="30"/>
    <s v="Yes"/>
    <n v="20"/>
    <n v="3"/>
    <n v="62"/>
  </r>
  <r>
    <n v="3483"/>
    <s v="Oscar Machado"/>
    <x v="2"/>
    <d v="2024-11-04T00:00:00"/>
    <x v="1"/>
    <n v="10"/>
    <x v="0"/>
    <x v="1"/>
    <s v="-"/>
    <s v="Yes"/>
    <n v="20"/>
    <n v="10"/>
    <n v="20"/>
  </r>
  <r>
    <n v="3484"/>
    <s v="Patrícia Lima"/>
    <x v="1"/>
    <d v="2024-11-05T00:00:00"/>
    <x v="0"/>
    <n v="5"/>
    <x v="2"/>
    <x v="1"/>
    <s v="-"/>
    <s v="No"/>
    <n v="0"/>
    <n v="0"/>
    <n v="5"/>
  </r>
  <r>
    <n v="3485"/>
    <s v="Quirino Neto"/>
    <x v="0"/>
    <d v="2024-11-06T00:00:00"/>
    <x v="1"/>
    <n v="15"/>
    <x v="0"/>
    <x v="0"/>
    <n v="30"/>
    <s v="Yes"/>
    <n v="20"/>
    <n v="15"/>
    <n v="50"/>
  </r>
  <r>
    <n v="3486"/>
    <s v="Rafaela Souza"/>
    <x v="1"/>
    <d v="2024-11-07T00:00:00"/>
    <x v="0"/>
    <n v="5"/>
    <x v="0"/>
    <x v="1"/>
    <s v="-"/>
    <s v="No"/>
    <n v="0"/>
    <n v="0"/>
    <n v="5"/>
  </r>
  <r>
    <n v="3487"/>
    <s v="Sandro Almeida"/>
    <x v="0"/>
    <d v="2024-11-08T00:00:00"/>
    <x v="1"/>
    <n v="15"/>
    <x v="2"/>
    <x v="0"/>
    <n v="30"/>
    <s v="Yes"/>
    <n v="20"/>
    <n v="7"/>
    <n v="58"/>
  </r>
  <r>
    <n v="3488"/>
    <s v="Tânia Ribeiro"/>
    <x v="2"/>
    <d v="2024-11-09T00:00:00"/>
    <x v="0"/>
    <n v="10"/>
    <x v="1"/>
    <x v="1"/>
    <s v="-"/>
    <s v="Yes"/>
    <n v="20"/>
    <n v="10"/>
    <n v="20"/>
  </r>
  <r>
    <n v="3489"/>
    <s v="Ugo Dias"/>
    <x v="1"/>
    <d v="2024-11-10T00:00:00"/>
    <x v="1"/>
    <n v="5"/>
    <x v="2"/>
    <x v="1"/>
    <s v="-"/>
    <s v="No"/>
    <n v="0"/>
    <n v="1"/>
    <n v="4"/>
  </r>
  <r>
    <n v="3490"/>
    <s v="Valéria Lima"/>
    <x v="0"/>
    <d v="2024-11-11T00:00:00"/>
    <x v="0"/>
    <n v="15"/>
    <x v="0"/>
    <x v="0"/>
    <n v="30"/>
    <s v="Yes"/>
    <n v="20"/>
    <n v="15"/>
    <n v="50"/>
  </r>
  <r>
    <n v="3491"/>
    <s v="William Fernandes"/>
    <x v="2"/>
    <d v="2024-11-12T00:00:00"/>
    <x v="1"/>
    <n v="10"/>
    <x v="0"/>
    <x v="1"/>
    <s v="-"/>
    <s v="Yes"/>
    <n v="20"/>
    <n v="5"/>
    <n v="25"/>
  </r>
  <r>
    <n v="3492"/>
    <s v="Xuxa Mendes"/>
    <x v="1"/>
    <d v="2024-11-13T00:00:00"/>
    <x v="0"/>
    <n v="5"/>
    <x v="1"/>
    <x v="1"/>
    <s v="-"/>
    <s v="No"/>
    <n v="0"/>
    <n v="0"/>
    <n v="5"/>
  </r>
  <r>
    <n v="3493"/>
    <s v="Ygor Farias"/>
    <x v="0"/>
    <d v="2024-11-14T00:00:00"/>
    <x v="1"/>
    <n v="15"/>
    <x v="2"/>
    <x v="0"/>
    <n v="30"/>
    <s v="Yes"/>
    <n v="20"/>
    <n v="20"/>
    <n v="45"/>
  </r>
  <r>
    <n v="3494"/>
    <s v="Zilda Barros"/>
    <x v="2"/>
    <d v="2024-11-15T00:00:00"/>
    <x v="0"/>
    <n v="10"/>
    <x v="2"/>
    <x v="1"/>
    <s v="-"/>
    <s v="Yes"/>
    <n v="20"/>
    <n v="12"/>
    <n v="18"/>
  </r>
  <r>
    <n v="3495"/>
    <s v="Amanda Santos"/>
    <x v="1"/>
    <d v="2024-11-16T00:00:00"/>
    <x v="1"/>
    <n v="5"/>
    <x v="0"/>
    <x v="1"/>
    <s v="-"/>
    <s v="No"/>
    <n v="0"/>
    <n v="2"/>
    <n v="3"/>
  </r>
  <r>
    <n v="3496"/>
    <s v="Bruno Costa"/>
    <x v="0"/>
    <d v="2024-11-17T00:00:00"/>
    <x v="0"/>
    <n v="15"/>
    <x v="1"/>
    <x v="0"/>
    <n v="30"/>
    <s v="Yes"/>
    <n v="20"/>
    <n v="5"/>
    <n v="60"/>
  </r>
  <r>
    <n v="3497"/>
    <s v="Carla Rodrigues"/>
    <x v="2"/>
    <d v="2024-11-18T00:00:00"/>
    <x v="1"/>
    <n v="10"/>
    <x v="0"/>
    <x v="1"/>
    <s v="-"/>
    <s v="Yes"/>
    <n v="20"/>
    <n v="10"/>
    <n v="20"/>
  </r>
  <r>
    <n v="3498"/>
    <s v="Diogo Pereira"/>
    <x v="1"/>
    <d v="2024-11-19T00:00:00"/>
    <x v="0"/>
    <n v="5"/>
    <x v="2"/>
    <x v="1"/>
    <s v="-"/>
    <s v="No"/>
    <n v="0"/>
    <n v="0"/>
    <n v="5"/>
  </r>
  <r>
    <n v="3499"/>
    <s v="Elisa Correia"/>
    <x v="0"/>
    <d v="2024-11-20T00:00:00"/>
    <x v="1"/>
    <n v="15"/>
    <x v="0"/>
    <x v="0"/>
    <n v="30"/>
    <s v="Yes"/>
    <n v="20"/>
    <n v="3"/>
    <n v="62"/>
  </r>
  <r>
    <n v="3500"/>
    <s v="Fábio Lourenço"/>
    <x v="2"/>
    <d v="2024-11-21T00:00:00"/>
    <x v="0"/>
    <n v="10"/>
    <x v="1"/>
    <x v="1"/>
    <s v="-"/>
    <s v="Yes"/>
    <n v="20"/>
    <n v="15"/>
    <n v="15"/>
  </r>
  <r>
    <n v="3501"/>
    <s v="Gabriela Neves"/>
    <x v="1"/>
    <d v="2024-11-22T00:00:00"/>
    <x v="1"/>
    <n v="5"/>
    <x v="0"/>
    <x v="1"/>
    <s v="-"/>
    <s v="No"/>
    <n v="0"/>
    <n v="1"/>
    <n v="4"/>
  </r>
  <r>
    <n v="3502"/>
    <s v="Henrique Gonçalves"/>
    <x v="0"/>
    <d v="2024-11-23T00:00:00"/>
    <x v="0"/>
    <n v="15"/>
    <x v="2"/>
    <x v="0"/>
    <n v="30"/>
    <s v="Yes"/>
    <n v="20"/>
    <n v="7"/>
    <n v="58"/>
  </r>
  <r>
    <n v="3503"/>
    <s v="Íris Santos"/>
    <x v="2"/>
    <d v="2024-11-24T00:00:00"/>
    <x v="1"/>
    <n v="10"/>
    <x v="0"/>
    <x v="1"/>
    <s v="-"/>
    <s v="Yes"/>
    <n v="20"/>
    <n v="10"/>
    <n v="20"/>
  </r>
  <r>
    <n v="3504"/>
    <s v="João Marcelo Alves"/>
    <x v="1"/>
    <d v="2024-11-25T00:00:00"/>
    <x v="0"/>
    <n v="5"/>
    <x v="1"/>
    <x v="1"/>
    <s v="-"/>
    <s v="No"/>
    <n v="0"/>
    <n v="0"/>
    <n v="5"/>
  </r>
  <r>
    <n v="3505"/>
    <s v="Klara Fonseca"/>
    <x v="0"/>
    <d v="2024-11-26T00:00:00"/>
    <x v="1"/>
    <n v="15"/>
    <x v="0"/>
    <x v="0"/>
    <n v="30"/>
    <s v="Yes"/>
    <n v="20"/>
    <n v="20"/>
    <n v="45"/>
  </r>
  <r>
    <n v="3506"/>
    <s v="Lucas Mendonça"/>
    <x v="2"/>
    <d v="2024-11-27T00:00:00"/>
    <x v="0"/>
    <n v="10"/>
    <x v="2"/>
    <x v="1"/>
    <s v="-"/>
    <s v="Yes"/>
    <n v="20"/>
    <n v="15"/>
    <n v="15"/>
  </r>
  <r>
    <n v="3507"/>
    <s v="Marcela Torres"/>
    <x v="1"/>
    <d v="2024-11-28T00:00:00"/>
    <x v="1"/>
    <n v="5"/>
    <x v="0"/>
    <x v="1"/>
    <s v="-"/>
    <s v="No"/>
    <n v="0"/>
    <n v="1"/>
    <n v="4"/>
  </r>
  <r>
    <n v="3508"/>
    <s v="Natália Castro"/>
    <x v="0"/>
    <d v="2024-11-29T00:00:00"/>
    <x v="0"/>
    <n v="15"/>
    <x v="1"/>
    <x v="0"/>
    <n v="30"/>
    <s v="Yes"/>
    <n v="20"/>
    <n v="3"/>
    <n v="62"/>
  </r>
  <r>
    <n v="3509"/>
    <s v="Oscar Martins"/>
    <x v="2"/>
    <d v="2024-11-30T00:00:00"/>
    <x v="1"/>
    <n v="10"/>
    <x v="0"/>
    <x v="1"/>
    <s v="-"/>
    <s v="Yes"/>
    <n v="20"/>
    <n v="10"/>
    <n v="20"/>
  </r>
  <r>
    <n v="3510"/>
    <s v="Patrícia Oliveira"/>
    <x v="1"/>
    <d v="2024-12-01T00:00:00"/>
    <x v="0"/>
    <n v="5"/>
    <x v="2"/>
    <x v="1"/>
    <s v="-"/>
    <s v="No"/>
    <n v="0"/>
    <n v="0"/>
    <n v="5"/>
  </r>
  <r>
    <n v="3511"/>
    <s v="Quentin Nogueira"/>
    <x v="0"/>
    <d v="2024-12-02T00:00:00"/>
    <x v="1"/>
    <n v="15"/>
    <x v="0"/>
    <x v="0"/>
    <n v="30"/>
    <s v="Yes"/>
    <n v="20"/>
    <n v="15"/>
    <n v="50"/>
  </r>
  <r>
    <n v="3512"/>
    <s v="Raquel Silva"/>
    <x v="2"/>
    <d v="2024-12-03T00:00:00"/>
    <x v="0"/>
    <n v="10"/>
    <x v="1"/>
    <x v="1"/>
    <s v="-"/>
    <s v="Yes"/>
    <n v="20"/>
    <n v="15"/>
    <n v="15"/>
  </r>
  <r>
    <n v="3513"/>
    <s v="Sandro Gomes"/>
    <x v="1"/>
    <d v="2024-12-04T00:00:00"/>
    <x v="1"/>
    <n v="5"/>
    <x v="0"/>
    <x v="1"/>
    <s v="-"/>
    <s v="No"/>
    <n v="0"/>
    <n v="1"/>
    <n v="4"/>
  </r>
  <r>
    <n v="3514"/>
    <s v="Tânia Machado"/>
    <x v="0"/>
    <d v="2024-12-05T00:00:00"/>
    <x v="0"/>
    <n v="15"/>
    <x v="2"/>
    <x v="0"/>
    <n v="30"/>
    <s v="Yes"/>
    <n v="20"/>
    <n v="7"/>
    <n v="58"/>
  </r>
  <r>
    <n v="3515"/>
    <s v="Ursula Silva"/>
    <x v="2"/>
    <d v="2024-12-06T00:00:00"/>
    <x v="1"/>
    <n v="10"/>
    <x v="0"/>
    <x v="1"/>
    <s v="-"/>
    <s v="Yes"/>
    <n v="20"/>
    <n v="10"/>
    <n v="20"/>
  </r>
  <r>
    <n v="3516"/>
    <s v="Vanessa Moraes"/>
    <x v="1"/>
    <d v="2024-12-07T00:00:00"/>
    <x v="0"/>
    <n v="5"/>
    <x v="1"/>
    <x v="1"/>
    <s v="-"/>
    <s v="No"/>
    <n v="0"/>
    <n v="0"/>
    <n v="5"/>
  </r>
  <r>
    <n v="3517"/>
    <s v="William Carvalho"/>
    <x v="0"/>
    <d v="2024-12-08T00:00:00"/>
    <x v="1"/>
    <n v="15"/>
    <x v="0"/>
    <x v="0"/>
    <n v="30"/>
    <s v="Yes"/>
    <n v="20"/>
    <n v="20"/>
    <n v="45"/>
  </r>
  <r>
    <n v="3518"/>
    <s v="Xavier Reis"/>
    <x v="2"/>
    <d v="2024-12-09T00:00:00"/>
    <x v="0"/>
    <n v="10"/>
    <x v="2"/>
    <x v="1"/>
    <s v="-"/>
    <s v="Yes"/>
    <n v="20"/>
    <n v="12"/>
    <n v="18"/>
  </r>
  <r>
    <n v="3519"/>
    <s v="Yasmin Rocha"/>
    <x v="1"/>
    <d v="2024-12-10T00:00:00"/>
    <x v="1"/>
    <n v="5"/>
    <x v="0"/>
    <x v="1"/>
    <s v="-"/>
    <s v="No"/>
    <n v="0"/>
    <n v="2"/>
    <n v="3"/>
  </r>
  <r>
    <n v="3520"/>
    <s v="Zacarias Duarte"/>
    <x v="0"/>
    <d v="2024-12-11T00:00:00"/>
    <x v="0"/>
    <n v="15"/>
    <x v="1"/>
    <x v="0"/>
    <n v="30"/>
    <s v="Yes"/>
    <n v="20"/>
    <n v="5"/>
    <n v="60"/>
  </r>
  <r>
    <n v="3521"/>
    <s v="Amanda Freitas"/>
    <x v="2"/>
    <d v="2024-12-12T00:00:00"/>
    <x v="1"/>
    <n v="10"/>
    <x v="0"/>
    <x v="1"/>
    <s v="-"/>
    <s v="Yes"/>
    <n v="20"/>
    <n v="10"/>
    <n v="20"/>
  </r>
  <r>
    <n v="3522"/>
    <s v="Bruno Almeida"/>
    <x v="1"/>
    <d v="2024-12-13T00:00:00"/>
    <x v="0"/>
    <n v="5"/>
    <x v="2"/>
    <x v="1"/>
    <s v="-"/>
    <s v="No"/>
    <n v="0"/>
    <n v="0"/>
    <n v="5"/>
  </r>
  <r>
    <n v="3523"/>
    <s v="Carla Siqueira"/>
    <x v="0"/>
    <d v="2024-12-14T00:00:00"/>
    <x v="1"/>
    <n v="15"/>
    <x v="0"/>
    <x v="0"/>
    <n v="30"/>
    <s v="Yes"/>
    <n v="20"/>
    <n v="3"/>
    <n v="62"/>
  </r>
  <r>
    <n v="3524"/>
    <s v="Diogo Ramos"/>
    <x v="2"/>
    <d v="2024-12-15T00:00:00"/>
    <x v="0"/>
    <n v="10"/>
    <x v="1"/>
    <x v="1"/>
    <s v="-"/>
    <s v="Yes"/>
    <n v="20"/>
    <n v="15"/>
    <n v="15"/>
  </r>
  <r>
    <n v="3525"/>
    <s v="Elisa Magalhães"/>
    <x v="1"/>
    <d v="2024-12-16T00:00:00"/>
    <x v="1"/>
    <n v="5"/>
    <x v="0"/>
    <x v="1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AD2C1B-2465-4907-878C-81CDE59E811C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7:C2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6B8D9-1C70-406F-B22C-C6160C96229A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5:C39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FAA00-FDDC-483E-814D-B72DCCCDA447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6:C30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2EB1B4-60F1-447F-BACC-A46B7BF0F332}" name="Tabela dinâ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9">
  <location ref="B9:C12" firstHeaderRow="1" firstDataRow="1" firstDataCol="1" rowPageCount="1" colPageCount="1"/>
  <pivotFields count="13">
    <pivotField dataField="1"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ntagem de Subscriber ID" fld="0" subtotal="count" baseField="4" baseItem="1"/>
  </dataFields>
  <chartFormats count="4"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556CE453-24A7-4EE3-B0D2-DDA3023B0859}" sourceName="Subscription Type">
  <pivotTables>
    <pivotTable tabId="3" name="Tabela dinâmica1"/>
    <pivotTable tabId="3" name="Tabela dinâmica2"/>
    <pivotTable tabId="3" name="Tabela dinâmica3"/>
    <pivotTable tabId="3" name="Tabela dinâmica4"/>
  </pivotTables>
  <data>
    <tabular pivotCacheId="501172782">
      <items count="3"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62074127-9285-462A-B8ED-BF1E2AF27DE0}" sourceName="Plan">
  <pivotTables>
    <pivotTable tabId="3" name="Tabela dinâmica4"/>
    <pivotTable tabId="3" name="Tabela dinâmica1"/>
    <pivotTable tabId="3" name="Tabela dinâmica2"/>
    <pivotTable tabId="3" name="Tabela dinâmica3"/>
  </pivotTables>
  <data>
    <tabular pivotCacheId="501172782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EBC869CD-CCAB-444D-A3DC-C33B9B4CDF17}" cache="SegmentaçãodeDados_Subscription_Type" caption="Subscription Type" style="SlicerStyleLight3 2" rowHeight="257175"/>
  <slicer name="Plan" xr10:uid="{429112D6-B908-47E7-AFD2-5FACEEF9A2A4}" cache="SegmentaçãodeDados_Plan" caption="Plan" style="SlicerStyleLight3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/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9"/>
  <sheetViews>
    <sheetView showGridLines="0" topLeftCell="A5" workbookViewId="0">
      <selection activeCell="B7" sqref="B7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21.7109375" style="13" bestFit="1" customWidth="1"/>
    <col min="5" max="5" width="6.28515625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2" spans="2:6" x14ac:dyDescent="0.25">
      <c r="B2" s="15" t="s">
        <v>313</v>
      </c>
      <c r="C2" s="15"/>
      <c r="D2" s="15"/>
      <c r="E2" s="15"/>
      <c r="F2" s="15"/>
    </row>
    <row r="4" spans="2:6" x14ac:dyDescent="0.25">
      <c r="B4" t="s">
        <v>315</v>
      </c>
    </row>
    <row r="5" spans="2:6" x14ac:dyDescent="0.25">
      <c r="B5" t="s">
        <v>314</v>
      </c>
    </row>
    <row r="7" spans="2:6" x14ac:dyDescent="0.25">
      <c r="B7" s="12" t="s">
        <v>16</v>
      </c>
      <c r="C7" t="s">
        <v>324</v>
      </c>
    </row>
    <row r="9" spans="2:6" x14ac:dyDescent="0.25">
      <c r="B9" s="12" t="s">
        <v>316</v>
      </c>
      <c r="C9" t="s">
        <v>327</v>
      </c>
      <c r="D9"/>
    </row>
    <row r="10" spans="2:6" x14ac:dyDescent="0.25">
      <c r="B10" s="13" t="s">
        <v>23</v>
      </c>
      <c r="C10" s="16">
        <v>147</v>
      </c>
      <c r="D10"/>
    </row>
    <row r="11" spans="2:6" x14ac:dyDescent="0.25">
      <c r="B11" s="13" t="s">
        <v>19</v>
      </c>
      <c r="C11" s="16">
        <v>148</v>
      </c>
      <c r="D11"/>
    </row>
    <row r="12" spans="2:6" x14ac:dyDescent="0.25">
      <c r="B12" s="13" t="s">
        <v>317</v>
      </c>
      <c r="C12" s="16">
        <v>295</v>
      </c>
      <c r="D12"/>
    </row>
    <row r="13" spans="2:6" x14ac:dyDescent="0.25">
      <c r="B13" s="13"/>
      <c r="C13" s="14"/>
    </row>
    <row r="14" spans="2:6" x14ac:dyDescent="0.25">
      <c r="B14" t="s">
        <v>323</v>
      </c>
      <c r="C14" s="14"/>
    </row>
    <row r="15" spans="2:6" x14ac:dyDescent="0.25">
      <c r="B15" s="12" t="s">
        <v>16</v>
      </c>
      <c r="C15" t="s">
        <v>324</v>
      </c>
    </row>
    <row r="17" spans="2:4" x14ac:dyDescent="0.25">
      <c r="B17" s="12" t="s">
        <v>316</v>
      </c>
      <c r="C17" t="s">
        <v>318</v>
      </c>
    </row>
    <row r="18" spans="2:4" x14ac:dyDescent="0.25">
      <c r="B18" s="13" t="s">
        <v>22</v>
      </c>
      <c r="C18" s="14">
        <v>444</v>
      </c>
    </row>
    <row r="19" spans="2:4" x14ac:dyDescent="0.25">
      <c r="B19" s="13" t="s">
        <v>26</v>
      </c>
      <c r="C19" s="14">
        <v>1801</v>
      </c>
    </row>
    <row r="20" spans="2:4" x14ac:dyDescent="0.25">
      <c r="B20" s="13" t="s">
        <v>18</v>
      </c>
      <c r="C20" s="14">
        <v>5388</v>
      </c>
    </row>
    <row r="21" spans="2:4" x14ac:dyDescent="0.25">
      <c r="B21" s="13" t="s">
        <v>317</v>
      </c>
      <c r="C21" s="14">
        <v>7633</v>
      </c>
      <c r="D21" s="20">
        <f>GETPIVOTDATA("Total Value",$B$17)</f>
        <v>7633</v>
      </c>
    </row>
    <row r="22" spans="2:4" x14ac:dyDescent="0.25">
      <c r="B22" s="13"/>
      <c r="C22" s="14"/>
    </row>
    <row r="23" spans="2:4" x14ac:dyDescent="0.25">
      <c r="B23" s="13" t="s">
        <v>321</v>
      </c>
    </row>
    <row r="24" spans="2:4" x14ac:dyDescent="0.25">
      <c r="B24" s="12" t="s">
        <v>16</v>
      </c>
      <c r="C24" t="s">
        <v>324</v>
      </c>
    </row>
    <row r="26" spans="2:4" x14ac:dyDescent="0.25">
      <c r="B26" s="12" t="s">
        <v>316</v>
      </c>
      <c r="C26" t="s">
        <v>319</v>
      </c>
    </row>
    <row r="27" spans="2:4" x14ac:dyDescent="0.25">
      <c r="B27" s="13" t="s">
        <v>22</v>
      </c>
      <c r="C27" s="16">
        <v>0</v>
      </c>
    </row>
    <row r="28" spans="2:4" x14ac:dyDescent="0.25">
      <c r="B28" s="13" t="s">
        <v>26</v>
      </c>
      <c r="C28" s="16">
        <v>0</v>
      </c>
    </row>
    <row r="29" spans="2:4" x14ac:dyDescent="0.25">
      <c r="B29" s="13" t="s">
        <v>18</v>
      </c>
      <c r="C29" s="16">
        <v>2940</v>
      </c>
    </row>
    <row r="30" spans="2:4" x14ac:dyDescent="0.25">
      <c r="B30" s="13" t="s">
        <v>317</v>
      </c>
      <c r="C30" s="16">
        <v>2940</v>
      </c>
      <c r="D30" s="19">
        <f>GETPIVOTDATA("EA Play Season Pass
Price",$B$26)</f>
        <v>2940</v>
      </c>
    </row>
    <row r="32" spans="2:4" x14ac:dyDescent="0.25">
      <c r="B32" s="13" t="s">
        <v>322</v>
      </c>
    </row>
    <row r="33" spans="2:4" x14ac:dyDescent="0.25">
      <c r="B33" s="12" t="s">
        <v>16</v>
      </c>
      <c r="C33" t="s">
        <v>324</v>
      </c>
    </row>
    <row r="35" spans="2:4" x14ac:dyDescent="0.25">
      <c r="B35" s="12" t="s">
        <v>316</v>
      </c>
      <c r="C35" t="s">
        <v>320</v>
      </c>
    </row>
    <row r="36" spans="2:4" x14ac:dyDescent="0.25">
      <c r="B36" s="13" t="s">
        <v>22</v>
      </c>
      <c r="C36" s="14">
        <v>0</v>
      </c>
    </row>
    <row r="37" spans="2:4" x14ac:dyDescent="0.25">
      <c r="B37" s="13" t="s">
        <v>26</v>
      </c>
      <c r="C37" s="14">
        <v>1920</v>
      </c>
    </row>
    <row r="38" spans="2:4" x14ac:dyDescent="0.25">
      <c r="B38" s="13" t="s">
        <v>18</v>
      </c>
      <c r="C38" s="14">
        <v>1960</v>
      </c>
    </row>
    <row r="39" spans="2:4" x14ac:dyDescent="0.25">
      <c r="B39" s="13" t="s">
        <v>317</v>
      </c>
      <c r="C39" s="14">
        <v>3880</v>
      </c>
      <c r="D39" s="19">
        <f>GETPIVOTDATA("Minecraft Season Pass Price",$B$35)</f>
        <v>3880</v>
      </c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X7"/>
  <sheetViews>
    <sheetView showGridLines="0" showRowColHeaders="0" tabSelected="1" zoomScale="104" zoomScaleNormal="80" workbookViewId="0"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5" x14ac:dyDescent="0.25"/>
  <cols>
    <col min="1" max="1" width="33.42578125" style="4" customWidth="1"/>
    <col min="2" max="2" width="3.5703125" style="7" customWidth="1"/>
    <col min="3" max="11" width="9.140625" style="7"/>
    <col min="12" max="12" width="6.5703125" style="7" customWidth="1"/>
    <col min="13" max="16384" width="9.140625" style="7"/>
  </cols>
  <sheetData>
    <row r="1" spans="1:24" customFormat="1" x14ac:dyDescent="0.25">
      <c r="A1" s="4"/>
    </row>
    <row r="2" spans="1:24" customFormat="1" ht="39" customHeight="1" thickBot="1" x14ac:dyDescent="0.5">
      <c r="A2" s="4"/>
      <c r="C2" s="17" t="s">
        <v>325</v>
      </c>
      <c r="D2" s="2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</row>
    <row r="3" spans="1:24" customFormat="1" ht="8.25" customHeight="1" thickTop="1" x14ac:dyDescent="0.25">
      <c r="A3" s="4"/>
    </row>
    <row r="4" spans="1:24" ht="7.5" customHeight="1" x14ac:dyDescent="0.25"/>
    <row r="5" spans="1:24" ht="10.5" customHeight="1" x14ac:dyDescent="0.25"/>
    <row r="6" spans="1:24" x14ac:dyDescent="0.25">
      <c r="A6" s="21" t="s">
        <v>326</v>
      </c>
    </row>
    <row r="7" spans="1:24" ht="33" customHeight="1" x14ac:dyDescent="0.25">
      <c r="P7" s="22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paloma mendes pereira</cp:lastModifiedBy>
  <dcterms:created xsi:type="dcterms:W3CDTF">2024-12-19T13:13:10Z</dcterms:created>
  <dcterms:modified xsi:type="dcterms:W3CDTF">2025-06-13T00:39:44Z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