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Users\Migue\Desktop\[Mejoras] Evaluacion 4 Introducción\"/>
    </mc:Choice>
  </mc:AlternateContent>
  <xr:revisionPtr revIDLastSave="0" documentId="13_ncr:1_{E997F752-09AF-4079-B730-837FAB2F89B0}" xr6:coauthVersionLast="47" xr6:coauthVersionMax="47" xr10:uidLastSave="{00000000-0000-0000-0000-000000000000}"/>
  <bookViews>
    <workbookView xWindow="-120" yWindow="-120" windowWidth="20730" windowHeight="11160" xr2:uid="{00000000-000D-0000-FFFF-FFFF00000000}"/>
  </bookViews>
  <sheets>
    <sheet name="Rúbrica" sheetId="1" r:id="rId1"/>
    <sheet name="Escala"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02" i="2" l="1"/>
  <c r="B101" i="2"/>
  <c r="B100" i="2"/>
  <c r="B99" i="2"/>
  <c r="B98" i="2"/>
  <c r="B97" i="2"/>
  <c r="B96" i="2"/>
  <c r="B95" i="2"/>
  <c r="B94" i="2"/>
  <c r="B93" i="2"/>
  <c r="B92" i="2"/>
  <c r="B91" i="2"/>
  <c r="B90" i="2"/>
  <c r="B89" i="2"/>
  <c r="B88" i="2"/>
  <c r="B87" i="2"/>
  <c r="B86" i="2"/>
  <c r="B85" i="2"/>
  <c r="B84" i="2"/>
  <c r="B83" i="2"/>
  <c r="B82" i="2"/>
  <c r="B81" i="2"/>
  <c r="B80" i="2"/>
  <c r="B79" i="2"/>
  <c r="B78" i="2"/>
  <c r="B77" i="2"/>
  <c r="B76" i="2"/>
  <c r="B75" i="2"/>
  <c r="B74" i="2"/>
  <c r="B73" i="2"/>
  <c r="B72" i="2"/>
  <c r="B71" i="2"/>
  <c r="B70" i="2"/>
  <c r="B69" i="2"/>
  <c r="B68" i="2"/>
  <c r="B67" i="2"/>
  <c r="B66" i="2"/>
  <c r="B65" i="2"/>
  <c r="B64" i="2"/>
  <c r="B63" i="2"/>
  <c r="B62" i="2"/>
  <c r="B61" i="2"/>
  <c r="B60" i="2"/>
  <c r="B59" i="2"/>
  <c r="B58" i="2"/>
  <c r="B57" i="2"/>
  <c r="B56" i="2"/>
  <c r="B55" i="2"/>
  <c r="B54" i="2"/>
  <c r="B53" i="2"/>
  <c r="B52" i="2"/>
  <c r="B51" i="2"/>
  <c r="B50" i="2"/>
  <c r="B49" i="2"/>
  <c r="B48" i="2"/>
  <c r="B47" i="2"/>
  <c r="B46" i="2"/>
  <c r="B45" i="2"/>
  <c r="B44" i="2"/>
  <c r="B43" i="2"/>
  <c r="B42" i="2"/>
  <c r="B41" i="2"/>
  <c r="B40" i="2"/>
  <c r="B39" i="2"/>
  <c r="B38" i="2"/>
  <c r="B37" i="2"/>
  <c r="B36" i="2"/>
  <c r="B35" i="2"/>
  <c r="B34" i="2"/>
  <c r="B33" i="2"/>
  <c r="B32" i="2"/>
  <c r="B31" i="2"/>
  <c r="B30" i="2"/>
  <c r="B29" i="2"/>
  <c r="B28" i="2"/>
  <c r="B27" i="2"/>
  <c r="B26" i="2"/>
  <c r="B25" i="2"/>
  <c r="B24" i="2"/>
  <c r="B23" i="2"/>
  <c r="B22" i="2"/>
  <c r="B21" i="2"/>
  <c r="B20" i="2"/>
  <c r="B19" i="2"/>
  <c r="B18" i="2"/>
  <c r="B17" i="2"/>
  <c r="B16" i="2"/>
  <c r="B15" i="2"/>
  <c r="B14" i="2"/>
  <c r="B13" i="2"/>
  <c r="B12" i="2"/>
  <c r="B11" i="2"/>
  <c r="B10" i="2"/>
  <c r="B9" i="2"/>
  <c r="B8" i="2"/>
  <c r="B7" i="2"/>
  <c r="B6" i="2"/>
  <c r="B5" i="2"/>
  <c r="B4" i="2"/>
  <c r="B3" i="2"/>
  <c r="B2" i="2"/>
  <c r="K10" i="1"/>
  <c r="K11" i="1"/>
  <c r="K12" i="1"/>
  <c r="K13" i="1"/>
  <c r="K14" i="1"/>
  <c r="K15" i="1"/>
  <c r="K16" i="1"/>
  <c r="K17" i="1"/>
  <c r="K18" i="1"/>
  <c r="K19" i="1"/>
  <c r="K20" i="1"/>
  <c r="K21" i="1"/>
  <c r="K22" i="1"/>
  <c r="K23" i="1"/>
  <c r="K24" i="1"/>
  <c r="K25" i="1"/>
  <c r="K26" i="1"/>
  <c r="K27" i="1"/>
  <c r="K28" i="1"/>
  <c r="L2" i="1" l="1"/>
  <c r="I29" i="1" l="1"/>
  <c r="K9" i="1"/>
  <c r="I31" i="1"/>
  <c r="I33" i="1" s="1"/>
</calcChain>
</file>

<file path=xl/sharedStrings.xml><?xml version="1.0" encoding="utf-8"?>
<sst xmlns="http://schemas.openxmlformats.org/spreadsheetml/2006/main" count="134" uniqueCount="104">
  <si>
    <t>Número de Indicadores:</t>
  </si>
  <si>
    <t>Estudiante/s:</t>
  </si>
  <si>
    <t>Criterios de Evaluación</t>
  </si>
  <si>
    <t>Indicadores</t>
  </si>
  <si>
    <t>Puntaje Obtenido</t>
  </si>
  <si>
    <t>Puntaje Ponderado</t>
  </si>
  <si>
    <t>Pond.</t>
  </si>
  <si>
    <t>Obs.</t>
  </si>
  <si>
    <t>PUNTAJE TOTAL</t>
  </si>
  <si>
    <t>PUNTOS</t>
  </si>
  <si>
    <t>PONDERACION TOTAL EVALUACION</t>
  </si>
  <si>
    <t>Nota</t>
  </si>
  <si>
    <t>Puntaje</t>
  </si>
  <si>
    <t>NOTA FINAL</t>
  </si>
  <si>
    <t>No logrado(0)</t>
  </si>
  <si>
    <t>Asignatura: Introducción a la Programación Segura</t>
  </si>
  <si>
    <t>Ejecución del software</t>
  </si>
  <si>
    <t>Permite la correcta ejecución del programa permitiendo acceder al menú inicial que le permite interactuar con las opciones.</t>
  </si>
  <si>
    <t>Permite la ejecución del programa con acceso al menú inicial, pero no permite interactuar con las opciones o no las presenta de forma correcta.</t>
  </si>
  <si>
    <t>Permite la ejecución del programa con acceso al menú inicial, pero no presenta las opciones completas, o no permite acceder a las alternativas.</t>
  </si>
  <si>
    <t>No permite la ejecución del programa.</t>
  </si>
  <si>
    <t>Iniciar sesión y con las credenciales indicadas, logrando presentar el menú de trabajo con las opciones que corresponda, según el usuario con el cual se inicie la sesión, permitiendo cerrar la sesión, volviendo hacia el menú inicial para iniciar sesión con una cuenta de diferente.</t>
  </si>
  <si>
    <t>Permite el inicio de la sesión según las opciones de usuario correspondientes, pero ocurre 1 error como problema para ver el menú de opciones correspondientes con el usuario, carga incompleta de las opciones o problema con el cierre de sesión iniciada.</t>
  </si>
  <si>
    <t>Permite el inicio de la sesión según las opciones de usuario correspondientes, pero ocurren 2 errores como problema para ver el menú de opciones correspondientes con el usuario, carga incompleta de las opciones o problema con el cierre de sesión iniciada.</t>
  </si>
  <si>
    <t xml:space="preserve">No permite el inicio y cierre de sesión </t>
  </si>
  <si>
    <t>Ofrecer opciones de trabajo según usuario</t>
  </si>
  <si>
    <t>Permite acceder al menú de cada usuario (admin/operador/gestor) de forma correcta, observando y permitiendo ir a cada solo a las funciones que cada ya tiene definidas.</t>
  </si>
  <si>
    <t>Permite acceder con 1 error a las funciones de cada usuario, teniendo problemas con: funciones o tareas erróneamente asociadas, ingreso incorrecto a la función digitada para el usuario, incapacidad de navegación en retorno, llamados incorrectos a las tareas de las funciones indicadas o tareas incompletas para las funciones de cada usuario.</t>
  </si>
  <si>
    <t>Permite acceder con 2 error a las funciones de cada usuario, teniendo problemas con: funciones o tareas erróneamente asociadas, ingreso incorrecto a la función digitada para el usuario, incapacidad de navegación en retorno, llamados incorrectos a las tareas de las funciones indicadas o tareas incompletas para las funciones de cada usuario.</t>
  </si>
  <si>
    <t>No permite navegación correcta en las funciones o tareas de los usuarios.</t>
  </si>
  <si>
    <t>Función registrar</t>
  </si>
  <si>
    <t>Crea correctamente acceso a la función para permitir el registro de datos, considerando, el almacenamiento de todos los datos en una estructura contenedora (listas, tuplas, diccionarios), respetando las consideraciones indicadas en las especificaciones.</t>
  </si>
  <si>
    <t>Permite acceder a la función, pero tiene 1 error en la petición de los datos, faltando uno o existiendo un error que no permite avanzar y almacenar en la estructura de almacenamiento.</t>
  </si>
  <si>
    <t>Permite acceder a la función, pero tiene 2 errores en la petición de los datos, faltando uno o existiendo un error que no permite avanzar y almacenar en la estructura de almacenamiento.</t>
  </si>
  <si>
    <t>No declara función para registrar o no permite añadir el registro al almacenamiento.</t>
  </si>
  <si>
    <t>Solicitud y validación de dato 1</t>
  </si>
  <si>
    <t>Solicita correctamente el dato, utilizando la validación con manejo de excepciones y añadiendo condición que determina una validación para el ingreso correcto.</t>
  </si>
  <si>
    <t>Solicita el dato con 1 error ya sea en el manejo de las excepciones o en la condición que determina la validación correspondiente.</t>
  </si>
  <si>
    <t>Solicita el dato con 2 error ya sea en el manejo de las excepciones o en la condición que determina la validación correspondiente.</t>
  </si>
  <si>
    <t>No pide el dato, o no agrega una condición para la validación del dato, o no permite su guardado correctamente.</t>
  </si>
  <si>
    <t>Solicitud y validación de dato 2</t>
  </si>
  <si>
    <t>Solicitud y validación de dato 3</t>
  </si>
  <si>
    <t>Solicitud y validación de dato 4</t>
  </si>
  <si>
    <t>Solicitud y validación de dato 5</t>
  </si>
  <si>
    <t>Función listar</t>
  </si>
  <si>
    <t>Crear correctamente el acceso a la función para mostrar en pantalla todos los registros con todos los datos, considerando interpretar el tercer dato para que aparezca el texto descriptivo en lugar del número de opción. Dejando el índice o nro de registro.</t>
  </si>
  <si>
    <t>Permite acceder a la función, pero tiene 1 error ya sea que: no se muestran todos los registros, falta alguno de los datos, no se muestra la interpretación del número del tercer dato, entre otros. Dejando el índice o nro de registro.</t>
  </si>
  <si>
    <t>Permite acceder a la función, pero tiene 2 error ya sea que: no se muestran todos los registros, falta alguno de los datos, no se muestra la interpretación del número del tercer dato, entre otros. Dejando el índice o nro de registro.</t>
  </si>
  <si>
    <t>No declara función para listar datos o no permite observar los datos.</t>
  </si>
  <si>
    <t>Función estadística: Cálculo 1</t>
  </si>
  <si>
    <t>Crear correctamente el acceso a la función para realizar los cálculos y mostrar en pantalla: las evaluaciones de condiciones, calculo y presentación de resultados para CANTIDAD DE REGISTRO SEGÚN DATO 4</t>
  </si>
  <si>
    <t>Permite acceder a la función, pero tiene 1 error ya sea que: faltando evaluar alguna condición, elabora incorrectamente el cálculo, no presenta los resultados u ocurre algún error diferente.</t>
  </si>
  <si>
    <t>Permite acceder a la función, pero tiene 2 error ya sea que: faltando evaluar alguna condición, elabora incorrectamente el cálculo, no presenta los resultados u ocurre algún error diferente.</t>
  </si>
  <si>
    <t>No declara función para obtener cálculos o no desarrolla el calculo indicado.</t>
  </si>
  <si>
    <t>Función estadística: Calculo 2</t>
  </si>
  <si>
    <t>Crear correctamente el acceso a la función para realizar los cálculos y mostrar en pantalla: las evaluaciones de condiciones, calculo y presentación de resultados para SUMA DE VALORES $(DATO 6) EVALUANDO COMO CONDICIÓN OPCIONES DEL DATO 4</t>
  </si>
  <si>
    <t>No declara función para obtener cálculos o no desarrolla el cálculo indicado.</t>
  </si>
  <si>
    <t>Mensajes de estructuras vacías al listar o mostrar estadística</t>
  </si>
  <si>
    <t>Permite acceder a las funciones de LISTAR y ESTADISTICA con la condición pertinente cuando están sin registros almacenados y presentando un mensaje visible en pantalla asociado a la función como por ej. NO EXISTEN REGISTROS ALMACENADOS</t>
  </si>
  <si>
    <t>Permite acceder a las funciones LISTAR y ESTADISTICA con la condición pertinente cuando están sin registros, pero faltando 1 de los requerimientos: No aparece uno o ninguno de los mensajes, no se alcanzan a apreciar en pantalla, no aparecen en los casos definidos, entre otros.</t>
  </si>
  <si>
    <t>Permite acceder a las funciones LISTAR y ESTADISTICA con la condición pertinente cuando están sin registros, pero faltando 2de los requerimientos: No aparece uno o ninguno de los mensajes, no se alcanzan a apreciar en pantalla, no aparecen en los casos definidos, entre otros.</t>
  </si>
  <si>
    <t>No deja mensajes asociados para las funciones LISTAR y ESTADISTICA cuando no hay registros.</t>
  </si>
  <si>
    <t>Salida del programa</t>
  </si>
  <si>
    <t>Crear función para permitir detener la ejecución del programa, a través de una previa confirmación, preguntándole al usuario si quiere salir o no (1.Sí  2.No), mostrando mensaje final y cerrando correctamente la ejecución.</t>
  </si>
  <si>
    <t>Codificación de la función, pero faltando 1 de los requerimientos: No realiza la salida con confirmación, no presenta el mensaje de despedida, la confirmación no es funcional, entre otros.</t>
  </si>
  <si>
    <t>Codificación de la función, pero faltando 2 de los requerimientos: No realiza la salida con confirmación, no presenta el mensaje de despedida, la confirmación no es funcional, entre otros.</t>
  </si>
  <si>
    <t>No declara función para confirmar salida del programa</t>
  </si>
  <si>
    <t>Iniciar sesión / Cerrar sesión</t>
  </si>
  <si>
    <t>DESARROLLO CODIGO PYTHON</t>
  </si>
  <si>
    <t>Analiza y describe Mitigación de Vulnerabilidades</t>
  </si>
  <si>
    <t>Analiza y describe Mitigación de Vulnerabilidades: Describiendo en qué medida el software garantiza la mitigación o reducción de vulnerabilidades en lo que respecta a la seguridad (al menos 3). Además, evidencia con capturas de pantalla o imágenes del código las medidas señaladas</t>
  </si>
  <si>
    <t>Describe las medidas de mitigación de vulnerabilidades con 1 error como: no incluye imágenes relacionadas de su código, las medidas mencionadas no tienen relación con su código, solo menciona las medidas sin describirlas, o solo describe 2 medidas de las 3 pedidas.</t>
  </si>
  <si>
    <t>Describe las medidas de mitigación de vulnerabilidades con 2 errores como: no incluye imágenes relacionadas de su código, las medidas mencionadas no tienen relación con su código, solo menciona las medidas sin describirlas o solo describe 1 medida de las 3 pedidas</t>
  </si>
  <si>
    <t>No define el item de Mitigación de Vulnerabilidades</t>
  </si>
  <si>
    <t>Analiza y describe Buenas prácticas</t>
  </si>
  <si>
    <t>Describe las buenas prácticas adquiridas y aplicadas en el desarrollo de la solución con 2 error como: no incluye imágenes relacionadas de su código, las buenas prácticas mencionadas no tienen relación con su código, solo menciona buenas prácticas sin describirlas o solo describe 1 medidas de las 3 pedidas.</t>
  </si>
  <si>
    <t>Analiza y describe Posibles amenazas</t>
  </si>
  <si>
    <t>Analiza y describe Posibles amenazas: Describiendo posibles amenazas (al menos 3) que atenten contra la estabilidad de su algoritmo cuando esté en ejecución, indicando. Además, evidencia los escenarios/contexto en los cuales podrían ocurrir o aparecer las amenazas mencionadas.</t>
  </si>
  <si>
    <t>Describe las posibles amenazas con 1 error como: no incluye imágenes relacionadas de su código, las amenazas mencionadas no tienen relación con su código, solo menciona las amenazas sin describirlas, o solo describe 2 amenazas de las 3 pedidas.</t>
  </si>
  <si>
    <t>Describe las posibles amenazas con 2 error como: no incluye imágenes relacionadas de su código, las amenazas mencionadas no tienen relación con su código, solo menciona las amenazas sin describirlas, o solo describe 1 amenazas de las 3 pedidas.</t>
  </si>
  <si>
    <t>No define el ítem de Posibles Amenazas</t>
  </si>
  <si>
    <t>Incluye requerimientos del informe</t>
  </si>
  <si>
    <t>Incluye todos los requerimientos en su informe como:  portada (con datos pedidos), índice (sobre temas principales), introducción (150 palabras), contexto, desarrollo.</t>
  </si>
  <si>
    <t>Incluye 3 o 4 de los requerimientos en su informe como:  portada (con datos pedidos), índice (sobre temas principales), introducción (150 palabras), contexto, desarrollo.</t>
  </si>
  <si>
    <t>Incluye 2 o 1 de los requerimientos en su informe como:  portada (con datos pedidos), índice (sobre temas principales), introducción (150 palabras), contexto, desarrollo.</t>
  </si>
  <si>
    <t>No incluye los ítems solicitados de índice, introducción, contexto</t>
  </si>
  <si>
    <t>Reflexión del informe</t>
  </si>
  <si>
    <t>Incluye una reflexión sobre el proceso de evaluación de scripts y la importancia de la seguridad en el desarrollo de software</t>
  </si>
  <si>
    <t>Describe las principales ideas de la reflexión sobre la importancia de aplicar seguridad en el desarrollo de su software, pero faltando profundizar en la explicación de las ideas planteadas.</t>
  </si>
  <si>
    <t>Describe las principales ideas de la reflexión sobre la importancia de aplicar seguridad en el desarrollo de su software, pero faltando profundizar en la explicación de las ideas planteadas o solo mencionando las ideas sin dar detalles o conclusiones observadas.</t>
  </si>
  <si>
    <t>No incluye la reflexión del informe</t>
  </si>
  <si>
    <t>ELABORACION INFORME</t>
  </si>
  <si>
    <t xml:space="preserve">Analiza y describe Buenas prácticas:
Describiendo el uso de buenas prácticas (al menos 3) durante el desarrollo de la solución, tanto a nivel de código, como a nivel de estructura. Además, evidencia con capturas de pantalla o imágenes del código las medidas señaladas.			</t>
  </si>
  <si>
    <t>Destacado(5)</t>
  </si>
  <si>
    <t>Habilitado(3)</t>
  </si>
  <si>
    <t>En desarrollo(1)</t>
  </si>
  <si>
    <t>4.1.1 Explica las metodologías de desarrollo seguro SAMM, de acuerdo con la integridad, confidencialidad y disponibilidad.</t>
  </si>
  <si>
    <t>4.1.2 Explica metodología de desarrollo seguro SDL, de acuerdo con de acuerdo con la integridad, confidencialidad y disponibilidad.</t>
  </si>
  <si>
    <t>4.1.3 Distingue buenas prácticas de desarrollo seguro, considerando la sanitización de variables, estructuras de datos, anonimización y seudonimización.</t>
  </si>
  <si>
    <t>4.1.4 Evalúa script de desarrollo seguro, considerando las metodologías SDL, SAMM y las librerías Python de repositorios oficiales.</t>
  </si>
  <si>
    <t xml:space="preserve">Docente/s: </t>
  </si>
  <si>
    <t>Rúbrica Evaluación N° 4: "Metodologías de Desarrollo Seguro" (30%)</t>
  </si>
  <si>
    <t>Describe las buenas prácticas adquiridas y aplicadas en el desarrollo de la solución con 1 error como: no incluye imágenes relacionadas de su código, las buenas prácticas mencionadas no tienen relación con su código, solo menciona buenas prácticas sin describirlas o solo describe 2 medidas de las 3 pedidas.</t>
  </si>
  <si>
    <t>No define el ítem de Buenas prácticas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</si>
</sst>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2" x14ac:knownFonts="1">
    <font>
      <sz val="11"/>
      <color theme="1"/>
      <name val="Calibri"/>
      <family val="2"/>
      <scheme val="minor"/>
    </font>
    <font>
      <sz val="11"/>
      <color theme="1"/>
      <name val="Calibri"/>
      <family val="2"/>
      <scheme val="minor"/>
    </font>
    <font>
      <b/>
      <sz val="11"/>
      <color rgb="FF3F3F3F"/>
      <name val="Calibri"/>
      <family val="2"/>
      <scheme val="minor"/>
    </font>
    <font>
      <sz val="11"/>
      <color theme="0"/>
      <name val="Calibri"/>
      <family val="2"/>
      <scheme val="minor"/>
    </font>
    <font>
      <sz val="10"/>
      <color theme="1"/>
      <name val="Open Sans"/>
      <family val="2"/>
    </font>
    <font>
      <b/>
      <sz val="10"/>
      <name val="Open Sans"/>
      <family val="2"/>
    </font>
    <font>
      <sz val="10"/>
      <name val="Open Sans"/>
      <family val="2"/>
    </font>
    <font>
      <b/>
      <sz val="10"/>
      <color theme="0"/>
      <name val="Open Sans"/>
      <family val="2"/>
    </font>
    <font>
      <sz val="10"/>
      <color theme="1"/>
      <name val="Calibri"/>
      <family val="2"/>
      <scheme val="minor"/>
    </font>
    <font>
      <sz val="10"/>
      <name val="Calibri"/>
      <family val="2"/>
      <scheme val="minor"/>
    </font>
    <font>
      <b/>
      <sz val="10"/>
      <color theme="0"/>
      <name val="Calibri"/>
      <family val="2"/>
      <scheme val="minor"/>
    </font>
    <font>
      <b/>
      <sz val="14"/>
      <color theme="1" tint="0.249977111117893"/>
      <name val="Open Sans"/>
      <family val="2"/>
    </font>
    <font>
      <sz val="8"/>
      <name val="Calibri"/>
      <family val="2"/>
      <scheme val="minor"/>
    </font>
    <font>
      <b/>
      <sz val="14"/>
      <color theme="1"/>
      <name val="Calibri"/>
      <family val="2"/>
      <scheme val="minor"/>
    </font>
    <font>
      <b/>
      <sz val="16"/>
      <color theme="1"/>
      <name val="Calibri"/>
      <family val="2"/>
      <scheme val="minor"/>
    </font>
    <font>
      <sz val="11"/>
      <name val="Arial"/>
      <family val="1"/>
    </font>
    <font>
      <b/>
      <sz val="24"/>
      <color theme="1"/>
      <name val="Open Sans"/>
      <family val="2"/>
    </font>
    <font>
      <b/>
      <sz val="11"/>
      <color theme="1"/>
      <name val="Calibri"/>
      <family val="2"/>
      <scheme val="minor"/>
    </font>
    <font>
      <b/>
      <sz val="10"/>
      <color theme="1"/>
      <name val="Open Sans"/>
      <family val="2"/>
    </font>
    <font>
      <b/>
      <sz val="10"/>
      <color rgb="FFFF0000"/>
      <name val="Open Sans"/>
      <family val="2"/>
    </font>
    <font>
      <b/>
      <sz val="10"/>
      <color theme="1"/>
      <name val="Calibri"/>
      <family val="2"/>
      <scheme val="minor"/>
    </font>
    <font>
      <b/>
      <sz val="10"/>
      <color rgb="FF000000"/>
      <name val="Calibri"/>
      <family val="2"/>
      <scheme val="minor"/>
    </font>
  </fonts>
  <fills count="12">
    <fill>
      <patternFill patternType="none"/>
    </fill>
    <fill>
      <patternFill patternType="gray125"/>
    </fill>
    <fill>
      <patternFill patternType="solid">
        <fgColor rgb="FFF2F2F2"/>
      </patternFill>
    </fill>
    <fill>
      <patternFill patternType="solid">
        <fgColor theme="5"/>
      </patternFill>
    </fill>
    <fill>
      <patternFill patternType="solid">
        <fgColor theme="5" tint="0.59999389629810485"/>
        <bgColor indexed="65"/>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9" tint="0.59999389629810485"/>
        <bgColor indexed="64"/>
      </patternFill>
    </fill>
  </fills>
  <borders count="30">
    <border>
      <left/>
      <right/>
      <top/>
      <bottom/>
      <diagonal/>
    </border>
    <border>
      <left style="thin">
        <color rgb="FF3F3F3F"/>
      </left>
      <right style="thin">
        <color rgb="FF3F3F3F"/>
      </right>
      <top style="thin">
        <color rgb="FF3F3F3F"/>
      </top>
      <bottom style="thin">
        <color rgb="FF3F3F3F"/>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rgb="FFFF0000"/>
      </right>
      <top style="medium">
        <color indexed="64"/>
      </top>
      <bottom style="medium">
        <color indexed="64"/>
      </bottom>
      <diagonal/>
    </border>
    <border>
      <left style="thin">
        <color rgb="FFFF0000"/>
      </left>
      <right style="thin">
        <color rgb="FFFF0000"/>
      </right>
      <top style="medium">
        <color indexed="64"/>
      </top>
      <bottom style="medium">
        <color indexed="64"/>
      </bottom>
      <diagonal/>
    </border>
    <border>
      <left style="thin">
        <color rgb="FFFF0000"/>
      </left>
      <right style="medium">
        <color indexed="64"/>
      </right>
      <top style="medium">
        <color indexed="64"/>
      </top>
      <bottom style="medium">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thin">
        <color indexed="64"/>
      </bottom>
      <diagonal/>
    </border>
    <border>
      <left style="medium">
        <color indexed="64"/>
      </left>
      <right/>
      <top style="thin">
        <color indexed="64"/>
      </top>
      <bottom/>
      <diagonal/>
    </border>
    <border>
      <left style="medium">
        <color indexed="64"/>
      </left>
      <right/>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s>
  <cellStyleXfs count="5">
    <xf numFmtId="0" fontId="0" fillId="0" borderId="0"/>
    <xf numFmtId="0" fontId="2" fillId="2" borderId="1" applyNumberFormat="0" applyAlignment="0" applyProtection="0"/>
    <xf numFmtId="0" fontId="3" fillId="3" borderId="0" applyNumberFormat="0" applyBorder="0" applyAlignment="0" applyProtection="0"/>
    <xf numFmtId="0" fontId="1" fillId="4" borderId="0" applyNumberFormat="0" applyBorder="0" applyAlignment="0" applyProtection="0"/>
    <xf numFmtId="0" fontId="15" fillId="0" borderId="0"/>
  </cellStyleXfs>
  <cellXfs count="73">
    <xf numFmtId="0" fontId="0" fillId="0" borderId="0" xfId="0"/>
    <xf numFmtId="0" fontId="4" fillId="0" borderId="0" xfId="0" applyFont="1" applyProtection="1">
      <protection locked="0"/>
    </xf>
    <xf numFmtId="0" fontId="4" fillId="0" borderId="0" xfId="0" applyFont="1"/>
    <xf numFmtId="0" fontId="4" fillId="0" borderId="0" xfId="0" applyFont="1" applyAlignment="1" applyProtection="1">
      <alignment horizontal="center"/>
      <protection locked="0"/>
    </xf>
    <xf numFmtId="0" fontId="6" fillId="0" borderId="0" xfId="0" applyFont="1" applyAlignment="1" applyProtection="1">
      <alignment horizontal="left" vertical="center"/>
      <protection locked="0"/>
    </xf>
    <xf numFmtId="0" fontId="4" fillId="5" borderId="0" xfId="0" applyFont="1" applyFill="1" applyProtection="1">
      <protection locked="0"/>
    </xf>
    <xf numFmtId="0" fontId="4" fillId="5" borderId="0" xfId="3" applyFont="1" applyFill="1" applyBorder="1" applyAlignment="1" applyProtection="1">
      <alignment horizontal="right"/>
      <protection locked="0"/>
    </xf>
    <xf numFmtId="0" fontId="4" fillId="5" borderId="0" xfId="3" applyFont="1" applyFill="1" applyBorder="1" applyAlignment="1" applyProtection="1">
      <alignment horizontal="left"/>
      <protection locked="0"/>
    </xf>
    <xf numFmtId="0" fontId="4" fillId="5" borderId="0" xfId="3" applyFont="1" applyFill="1" applyBorder="1" applyAlignment="1" applyProtection="1">
      <alignment horizontal="center"/>
      <protection locked="0"/>
    </xf>
    <xf numFmtId="0" fontId="4" fillId="0" borderId="0" xfId="0" applyFont="1" applyAlignment="1">
      <alignment vertical="center"/>
    </xf>
    <xf numFmtId="0" fontId="5" fillId="0" borderId="0" xfId="0" applyFont="1" applyAlignment="1" applyProtection="1">
      <alignment horizontal="left" vertical="center"/>
      <protection locked="0"/>
    </xf>
    <xf numFmtId="0" fontId="8" fillId="0" borderId="5" xfId="0" applyFont="1" applyBorder="1" applyAlignment="1">
      <alignment horizontal="center" vertical="center"/>
    </xf>
    <xf numFmtId="164" fontId="8" fillId="0" borderId="5" xfId="0" applyNumberFormat="1" applyFont="1" applyBorder="1" applyAlignment="1">
      <alignment horizontal="center" vertical="center"/>
    </xf>
    <xf numFmtId="0" fontId="8" fillId="0" borderId="0" xfId="0" applyFont="1"/>
    <xf numFmtId="0" fontId="9" fillId="0" borderId="5" xfId="0" applyFont="1" applyBorder="1" applyAlignment="1">
      <alignment vertical="top" wrapText="1"/>
    </xf>
    <xf numFmtId="0" fontId="10" fillId="6" borderId="5" xfId="1" applyFont="1" applyFill="1" applyBorder="1" applyAlignment="1" applyProtection="1">
      <alignment horizontal="center" vertical="center" wrapText="1"/>
      <protection locked="0"/>
    </xf>
    <xf numFmtId="0" fontId="14" fillId="0" borderId="5" xfId="0" applyFont="1" applyBorder="1" applyAlignment="1">
      <alignment horizontal="center" vertical="center"/>
    </xf>
    <xf numFmtId="0" fontId="10" fillId="6" borderId="6" xfId="1" applyFont="1" applyFill="1" applyBorder="1" applyAlignment="1" applyProtection="1">
      <alignment horizontal="center" vertical="center" wrapText="1"/>
      <protection locked="0"/>
    </xf>
    <xf numFmtId="0" fontId="13" fillId="0" borderId="6" xfId="0" applyFont="1" applyBorder="1" applyAlignment="1">
      <alignment horizontal="center" vertical="center"/>
    </xf>
    <xf numFmtId="0" fontId="15" fillId="0" borderId="0" xfId="4"/>
    <xf numFmtId="0" fontId="8" fillId="0" borderId="0" xfId="0" applyFont="1" applyAlignment="1">
      <alignment horizontal="center" vertical="center"/>
    </xf>
    <xf numFmtId="0" fontId="17" fillId="8" borderId="0" xfId="0" applyFont="1" applyFill="1"/>
    <xf numFmtId="0" fontId="9" fillId="0" borderId="9" xfId="0" applyFont="1" applyBorder="1" applyAlignment="1">
      <alignment vertical="top" wrapText="1"/>
    </xf>
    <xf numFmtId="0" fontId="8" fillId="0" borderId="9" xfId="0" applyFont="1" applyBorder="1" applyAlignment="1">
      <alignment horizontal="center" vertical="center"/>
    </xf>
    <xf numFmtId="164" fontId="8" fillId="0" borderId="9" xfId="0" applyNumberFormat="1" applyFont="1" applyBorder="1" applyAlignment="1">
      <alignment horizontal="center" vertical="center"/>
    </xf>
    <xf numFmtId="0" fontId="9" fillId="0" borderId="14" xfId="0" applyFont="1" applyBorder="1" applyAlignment="1">
      <alignment vertical="top" wrapText="1"/>
    </xf>
    <xf numFmtId="0" fontId="8" fillId="0" borderId="14" xfId="0" applyFont="1" applyBorder="1" applyAlignment="1">
      <alignment horizontal="center" vertical="center"/>
    </xf>
    <xf numFmtId="164" fontId="8" fillId="0" borderId="14" xfId="0" applyNumberFormat="1" applyFont="1" applyBorder="1" applyAlignment="1">
      <alignment horizontal="center" vertical="center"/>
    </xf>
    <xf numFmtId="0" fontId="7" fillId="6" borderId="16" xfId="3" applyFont="1" applyFill="1" applyBorder="1" applyAlignment="1" applyProtection="1">
      <alignment horizontal="center" vertical="center" wrapText="1"/>
      <protection locked="0"/>
    </xf>
    <xf numFmtId="0" fontId="7" fillId="6" borderId="17" xfId="3" applyFont="1" applyFill="1" applyBorder="1" applyAlignment="1" applyProtection="1">
      <alignment horizontal="center" vertical="center" wrapText="1"/>
      <protection locked="0"/>
    </xf>
    <xf numFmtId="0" fontId="7" fillId="6" borderId="17" xfId="3" applyFont="1" applyFill="1" applyBorder="1" applyAlignment="1" applyProtection="1">
      <alignment horizontal="center" vertical="center"/>
      <protection locked="0"/>
    </xf>
    <xf numFmtId="0" fontId="7" fillId="6" borderId="18" xfId="3" applyFont="1" applyFill="1" applyBorder="1" applyAlignment="1" applyProtection="1">
      <alignment horizontal="center" vertical="center"/>
      <protection locked="0"/>
    </xf>
    <xf numFmtId="0" fontId="9" fillId="0" borderId="28" xfId="0" applyFont="1" applyBorder="1" applyAlignment="1">
      <alignment vertical="top" wrapText="1"/>
    </xf>
    <xf numFmtId="0" fontId="9" fillId="0" borderId="7" xfId="0" applyFont="1" applyBorder="1" applyAlignment="1">
      <alignment vertical="top" wrapText="1"/>
    </xf>
    <xf numFmtId="0" fontId="9" fillId="0" borderId="29" xfId="0" applyFont="1" applyBorder="1" applyAlignment="1">
      <alignment vertical="top" wrapText="1"/>
    </xf>
    <xf numFmtId="0" fontId="6" fillId="0" borderId="0" xfId="0" applyFont="1" applyAlignment="1" applyProtection="1">
      <alignment horizontal="center" vertical="center"/>
      <protection locked="0"/>
    </xf>
    <xf numFmtId="0" fontId="5" fillId="0" borderId="0" xfId="0" applyFont="1" applyAlignment="1" applyProtection="1">
      <alignment horizontal="left" vertical="center"/>
      <protection locked="0"/>
    </xf>
    <xf numFmtId="0" fontId="6" fillId="0" borderId="0" xfId="0" applyFont="1" applyAlignment="1" applyProtection="1">
      <alignment horizontal="left" vertical="center"/>
      <protection locked="0"/>
    </xf>
    <xf numFmtId="0" fontId="10" fillId="6" borderId="19" xfId="0" applyFont="1" applyFill="1" applyBorder="1" applyAlignment="1">
      <alignment horizontal="center" vertical="center"/>
    </xf>
    <xf numFmtId="0" fontId="10" fillId="6" borderId="20" xfId="0" applyFont="1" applyFill="1" applyBorder="1" applyAlignment="1">
      <alignment horizontal="center" vertical="center"/>
    </xf>
    <xf numFmtId="164" fontId="16" fillId="7" borderId="0" xfId="0" applyNumberFormat="1" applyFont="1" applyFill="1" applyAlignment="1">
      <alignment horizontal="center" vertical="center"/>
    </xf>
    <xf numFmtId="0" fontId="11" fillId="0" borderId="2" xfId="2" applyFont="1" applyFill="1" applyBorder="1" applyAlignment="1" applyProtection="1">
      <alignment horizontal="center" vertical="center" wrapText="1"/>
      <protection locked="0"/>
    </xf>
    <xf numFmtId="0" fontId="11" fillId="0" borderId="3" xfId="2" applyFont="1" applyFill="1" applyBorder="1" applyAlignment="1" applyProtection="1">
      <alignment horizontal="center" vertical="center"/>
      <protection locked="0"/>
    </xf>
    <xf numFmtId="0" fontId="11" fillId="0" borderId="4" xfId="2" applyFont="1" applyFill="1" applyBorder="1" applyAlignment="1" applyProtection="1">
      <alignment horizontal="center" vertical="center"/>
      <protection locked="0"/>
    </xf>
    <xf numFmtId="0" fontId="16" fillId="7" borderId="0" xfId="0" applyFont="1" applyFill="1" applyAlignment="1">
      <alignment horizontal="center" vertical="center"/>
    </xf>
    <xf numFmtId="0" fontId="8" fillId="9" borderId="9" xfId="0" applyFont="1" applyFill="1" applyBorder="1" applyAlignment="1">
      <alignment horizontal="center" vertical="center"/>
    </xf>
    <xf numFmtId="0" fontId="8" fillId="9" borderId="5" xfId="0" applyFont="1" applyFill="1" applyBorder="1" applyAlignment="1">
      <alignment horizontal="center" vertical="center"/>
    </xf>
    <xf numFmtId="0" fontId="8" fillId="9" borderId="14" xfId="0" applyFont="1" applyFill="1" applyBorder="1" applyAlignment="1">
      <alignment horizontal="center" vertical="center"/>
    </xf>
    <xf numFmtId="0" fontId="19" fillId="0" borderId="10" xfId="0" applyFont="1" applyBorder="1" applyAlignment="1">
      <alignment horizontal="center" vertical="center" wrapText="1"/>
    </xf>
    <xf numFmtId="0" fontId="19" fillId="0" borderId="12" xfId="0" applyFont="1" applyBorder="1" applyAlignment="1">
      <alignment horizontal="center" vertical="center" wrapText="1"/>
    </xf>
    <xf numFmtId="0" fontId="19" fillId="0" borderId="15" xfId="0" applyFont="1" applyBorder="1" applyAlignment="1">
      <alignment horizontal="center" vertical="center" wrapText="1"/>
    </xf>
    <xf numFmtId="0" fontId="18" fillId="9" borderId="21" xfId="0" applyFont="1" applyFill="1" applyBorder="1" applyAlignment="1">
      <alignment horizontal="justify" vertical="center" wrapText="1"/>
    </xf>
    <xf numFmtId="0" fontId="18" fillId="9" borderId="22" xfId="0" applyFont="1" applyFill="1" applyBorder="1" applyAlignment="1">
      <alignment horizontal="justify" vertical="center" wrapText="1"/>
    </xf>
    <xf numFmtId="0" fontId="18" fillId="9" borderId="23" xfId="0" applyFont="1" applyFill="1" applyBorder="1" applyAlignment="1">
      <alignment horizontal="justify" vertical="center" wrapText="1"/>
    </xf>
    <xf numFmtId="0" fontId="18" fillId="9" borderId="24" xfId="0" applyFont="1" applyFill="1" applyBorder="1" applyAlignment="1">
      <alignment horizontal="justify" vertical="center" wrapText="1"/>
    </xf>
    <xf numFmtId="0" fontId="18" fillId="9" borderId="25" xfId="0" applyFont="1" applyFill="1" applyBorder="1" applyAlignment="1">
      <alignment horizontal="justify" vertical="center" wrapText="1"/>
    </xf>
    <xf numFmtId="0" fontId="18" fillId="9" borderId="26" xfId="0" applyFont="1" applyFill="1" applyBorder="1" applyAlignment="1">
      <alignment horizontal="justify" vertical="top" wrapText="1"/>
    </xf>
    <xf numFmtId="0" fontId="18" fillId="9" borderId="27" xfId="0" applyFont="1" applyFill="1" applyBorder="1" applyAlignment="1">
      <alignment horizontal="justify" vertical="top" wrapText="1"/>
    </xf>
    <xf numFmtId="0" fontId="18" fillId="9" borderId="24" xfId="0" applyFont="1" applyFill="1" applyBorder="1" applyAlignment="1">
      <alignment horizontal="justify" vertical="top" wrapText="1"/>
    </xf>
    <xf numFmtId="0" fontId="18" fillId="9" borderId="25" xfId="0" applyFont="1" applyFill="1" applyBorder="1" applyAlignment="1">
      <alignment horizontal="justify" vertical="top" wrapText="1"/>
    </xf>
    <xf numFmtId="0" fontId="18" fillId="10" borderId="8" xfId="0" applyFont="1" applyFill="1" applyBorder="1" applyAlignment="1">
      <alignment horizontal="center" vertical="center" textRotation="90" wrapText="1"/>
    </xf>
    <xf numFmtId="0" fontId="18" fillId="10" borderId="11" xfId="0" applyFont="1" applyFill="1" applyBorder="1" applyAlignment="1">
      <alignment horizontal="center" vertical="center" textRotation="90" wrapText="1"/>
    </xf>
    <xf numFmtId="0" fontId="18" fillId="10" borderId="13" xfId="0" applyFont="1" applyFill="1" applyBorder="1" applyAlignment="1">
      <alignment horizontal="center" vertical="center" textRotation="90" wrapText="1"/>
    </xf>
    <xf numFmtId="0" fontId="18" fillId="11" borderId="8" xfId="0" applyFont="1" applyFill="1" applyBorder="1" applyAlignment="1">
      <alignment horizontal="center" vertical="center" textRotation="90" wrapText="1"/>
    </xf>
    <xf numFmtId="0" fontId="18" fillId="11" borderId="11" xfId="0" applyFont="1" applyFill="1" applyBorder="1" applyAlignment="1">
      <alignment horizontal="center" vertical="center" textRotation="90" wrapText="1"/>
    </xf>
    <xf numFmtId="0" fontId="18" fillId="11" borderId="13" xfId="0" applyFont="1" applyFill="1" applyBorder="1" applyAlignment="1">
      <alignment horizontal="center" vertical="center" textRotation="90" wrapText="1"/>
    </xf>
    <xf numFmtId="0" fontId="21" fillId="11" borderId="12" xfId="0" applyFont="1" applyFill="1" applyBorder="1" applyAlignment="1">
      <alignment horizontal="center" vertical="center" wrapText="1"/>
    </xf>
    <xf numFmtId="0" fontId="21" fillId="10" borderId="10" xfId="0" applyFont="1" applyFill="1" applyBorder="1" applyAlignment="1">
      <alignment horizontal="center" vertical="center" wrapText="1"/>
    </xf>
    <xf numFmtId="0" fontId="20" fillId="11" borderId="10" xfId="0" applyFont="1" applyFill="1" applyBorder="1" applyAlignment="1">
      <alignment horizontal="center" vertical="center" wrapText="1"/>
    </xf>
    <xf numFmtId="0" fontId="20" fillId="11" borderId="12" xfId="0" applyFont="1" applyFill="1" applyBorder="1" applyAlignment="1">
      <alignment horizontal="center" vertical="center" wrapText="1"/>
    </xf>
    <xf numFmtId="0" fontId="21" fillId="11" borderId="15" xfId="0" applyFont="1" applyFill="1" applyBorder="1" applyAlignment="1">
      <alignment horizontal="center" vertical="center" wrapText="1"/>
    </xf>
    <xf numFmtId="0" fontId="20" fillId="10" borderId="12" xfId="0" applyFont="1" applyFill="1" applyBorder="1" applyAlignment="1">
      <alignment horizontal="center" vertical="center" wrapText="1"/>
    </xf>
    <xf numFmtId="0" fontId="20" fillId="10" borderId="15" xfId="0" applyFont="1" applyFill="1" applyBorder="1" applyAlignment="1">
      <alignment horizontal="center" vertical="center" wrapText="1"/>
    </xf>
  </cellXfs>
  <cellStyles count="5">
    <cellStyle name="40% - Énfasis2" xfId="3" builtinId="35"/>
    <cellStyle name="Énfasis2" xfId="2" builtinId="33"/>
    <cellStyle name="Normal" xfId="0" builtinId="0"/>
    <cellStyle name="Normal 2" xfId="4" xr:uid="{00000000-0005-0000-0000-000003000000}"/>
    <cellStyle name="Salida" xfId="1"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3586957</xdr:colOff>
      <xdr:row>0</xdr:row>
      <xdr:rowOff>182539</xdr:rowOff>
    </xdr:from>
    <xdr:to>
      <xdr:col>8</xdr:col>
      <xdr:colOff>90826</xdr:colOff>
      <xdr:row>4</xdr:row>
      <xdr:rowOff>38857</xdr:rowOff>
    </xdr:to>
    <xdr:pic>
      <xdr:nvPicPr>
        <xdr:cNvPr id="5" name="Imagen 4">
          <a:extLst>
            <a:ext uri="{FF2B5EF4-FFF2-40B4-BE49-F238E27FC236}">
              <a16:creationId xmlns:a16="http://schemas.microsoft.com/office/drawing/2014/main" id="{19E61EB9-D47C-1D36-BFB0-EA857DF3964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5957551" y="182539"/>
          <a:ext cx="2302212" cy="618318"/>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N33"/>
  <sheetViews>
    <sheetView showGridLines="0" tabSelected="1" topLeftCell="D8" zoomScale="89" zoomScaleNormal="60" workbookViewId="0">
      <selection activeCell="D8" sqref="D8"/>
    </sheetView>
  </sheetViews>
  <sheetFormatPr baseColWidth="10" defaultColWidth="11.42578125" defaultRowHeight="15" x14ac:dyDescent="0.3"/>
  <cols>
    <col min="1" max="1" width="5.140625" style="2" customWidth="1"/>
    <col min="2" max="2" width="38.7109375" style="2" customWidth="1"/>
    <col min="3" max="3" width="8.85546875" style="2" customWidth="1"/>
    <col min="4" max="4" width="19.28515625" style="2" customWidth="1"/>
    <col min="5" max="5" width="56.7109375" style="2" customWidth="1"/>
    <col min="6" max="6" width="60.85546875" style="2" customWidth="1"/>
    <col min="7" max="7" width="56.7109375" style="2" customWidth="1"/>
    <col min="8" max="8" width="27.85546875" style="2" customWidth="1"/>
    <col min="9" max="9" width="9.42578125" style="2" customWidth="1"/>
    <col min="10" max="10" width="11.85546875" style="2" customWidth="1"/>
    <col min="11" max="11" width="13.42578125" style="2" customWidth="1"/>
    <col min="12" max="12" width="36.7109375" style="2" customWidth="1"/>
    <col min="13" max="13" width="13.28515625" style="2" customWidth="1"/>
    <col min="14" max="14" width="12.28515625" style="2" hidden="1" customWidth="1"/>
    <col min="15" max="15" width="8" style="2" customWidth="1"/>
    <col min="16" max="16384" width="11.42578125" style="2"/>
  </cols>
  <sheetData>
    <row r="2" spans="2:14" x14ac:dyDescent="0.3">
      <c r="B2" s="1"/>
      <c r="C2" s="1"/>
      <c r="D2" s="36" t="s">
        <v>15</v>
      </c>
      <c r="E2" s="36"/>
      <c r="F2" s="36"/>
      <c r="G2" s="10"/>
      <c r="H2" s="3"/>
      <c r="I2" s="35" t="s">
        <v>0</v>
      </c>
      <c r="J2" s="35"/>
      <c r="K2" s="35"/>
      <c r="L2" s="4">
        <f>COUNTA(D9:D28)</f>
        <v>20</v>
      </c>
    </row>
    <row r="3" spans="2:14" x14ac:dyDescent="0.3">
      <c r="B3" s="1"/>
      <c r="C3" s="1"/>
      <c r="D3" s="36" t="s">
        <v>100</v>
      </c>
      <c r="E3" s="36"/>
      <c r="F3" s="36"/>
      <c r="G3" s="10"/>
      <c r="H3" s="3"/>
      <c r="I3" s="3"/>
      <c r="J3" s="3"/>
      <c r="K3" s="3"/>
      <c r="L3" s="3"/>
    </row>
    <row r="4" spans="2:14" x14ac:dyDescent="0.3">
      <c r="B4" s="1"/>
      <c r="C4" s="1"/>
      <c r="D4" s="36" t="s">
        <v>1</v>
      </c>
      <c r="E4" s="36"/>
      <c r="F4" s="36"/>
      <c r="G4" s="10"/>
      <c r="H4" s="3"/>
      <c r="I4" s="3"/>
      <c r="J4" s="3"/>
      <c r="K4" s="3"/>
      <c r="L4" s="3"/>
    </row>
    <row r="5" spans="2:14" ht="15.75" thickBot="1" x14ac:dyDescent="0.35">
      <c r="B5" s="1"/>
      <c r="C5" s="1"/>
      <c r="D5" s="37"/>
      <c r="E5" s="37"/>
      <c r="F5" s="37"/>
      <c r="G5" s="4"/>
      <c r="H5" s="3"/>
      <c r="I5" s="3"/>
      <c r="J5" s="3"/>
      <c r="K5" s="3"/>
      <c r="L5" s="3"/>
    </row>
    <row r="6" spans="2:14" ht="22.5" customHeight="1" thickBot="1" x14ac:dyDescent="0.35">
      <c r="B6" s="1"/>
      <c r="C6" s="1"/>
      <c r="D6" s="41" t="s">
        <v>101</v>
      </c>
      <c r="E6" s="42"/>
      <c r="F6" s="42"/>
      <c r="G6" s="42"/>
      <c r="H6" s="42"/>
      <c r="I6" s="42"/>
      <c r="J6" s="42"/>
      <c r="K6" s="42"/>
      <c r="L6" s="43"/>
    </row>
    <row r="7" spans="2:14" ht="9.75" customHeight="1" thickBot="1" x14ac:dyDescent="0.35">
      <c r="B7" s="5"/>
      <c r="C7" s="5"/>
      <c r="D7" s="6"/>
      <c r="E7" s="7"/>
      <c r="F7" s="8"/>
      <c r="G7" s="8"/>
      <c r="H7" s="8"/>
      <c r="I7" s="8"/>
      <c r="J7" s="8"/>
      <c r="K7" s="8"/>
      <c r="L7" s="5"/>
    </row>
    <row r="8" spans="2:14" ht="32.25" customHeight="1" thickBot="1" x14ac:dyDescent="0.35">
      <c r="B8" s="28" t="s">
        <v>2</v>
      </c>
      <c r="C8" s="29"/>
      <c r="D8" s="29" t="s">
        <v>3</v>
      </c>
      <c r="E8" s="29" t="s">
        <v>93</v>
      </c>
      <c r="F8" s="29" t="s">
        <v>94</v>
      </c>
      <c r="G8" s="29" t="s">
        <v>95</v>
      </c>
      <c r="H8" s="29" t="s">
        <v>14</v>
      </c>
      <c r="I8" s="30" t="s">
        <v>6</v>
      </c>
      <c r="J8" s="29" t="s">
        <v>4</v>
      </c>
      <c r="K8" s="29" t="s">
        <v>5</v>
      </c>
      <c r="L8" s="31" t="s">
        <v>7</v>
      </c>
    </row>
    <row r="9" spans="2:14" s="9" customFormat="1" ht="42.75" customHeight="1" x14ac:dyDescent="0.3">
      <c r="B9" s="51" t="s">
        <v>99</v>
      </c>
      <c r="C9" s="63" t="s">
        <v>68</v>
      </c>
      <c r="D9" s="68" t="s">
        <v>16</v>
      </c>
      <c r="E9" s="32" t="s">
        <v>17</v>
      </c>
      <c r="F9" s="22" t="s">
        <v>18</v>
      </c>
      <c r="G9" s="22" t="s">
        <v>19</v>
      </c>
      <c r="H9" s="22" t="s">
        <v>20</v>
      </c>
      <c r="I9" s="23">
        <v>5</v>
      </c>
      <c r="J9" s="45">
        <v>5</v>
      </c>
      <c r="K9" s="24">
        <f>(J9*I9)/100</f>
        <v>0.25</v>
      </c>
      <c r="L9" s="48"/>
      <c r="N9" s="2">
        <v>5</v>
      </c>
    </row>
    <row r="10" spans="2:14" s="9" customFormat="1" ht="42.75" customHeight="1" x14ac:dyDescent="0.3">
      <c r="B10" s="52"/>
      <c r="C10" s="64"/>
      <c r="D10" s="69" t="s">
        <v>67</v>
      </c>
      <c r="E10" s="33" t="s">
        <v>21</v>
      </c>
      <c r="F10" s="14" t="s">
        <v>22</v>
      </c>
      <c r="G10" s="14" t="s">
        <v>23</v>
      </c>
      <c r="H10" s="14" t="s">
        <v>24</v>
      </c>
      <c r="I10" s="11">
        <v>5</v>
      </c>
      <c r="J10" s="46">
        <v>5</v>
      </c>
      <c r="K10" s="12">
        <f t="shared" ref="K10:K28" si="0">(J10*I10)/100</f>
        <v>0.25</v>
      </c>
      <c r="L10" s="49"/>
      <c r="N10" s="2">
        <v>3</v>
      </c>
    </row>
    <row r="11" spans="2:14" s="9" customFormat="1" ht="42.75" customHeight="1" x14ac:dyDescent="0.3">
      <c r="B11" s="52"/>
      <c r="C11" s="64"/>
      <c r="D11" s="69" t="s">
        <v>25</v>
      </c>
      <c r="E11" s="33" t="s">
        <v>26</v>
      </c>
      <c r="F11" s="14" t="s">
        <v>27</v>
      </c>
      <c r="G11" s="14" t="s">
        <v>28</v>
      </c>
      <c r="H11" s="14" t="s">
        <v>29</v>
      </c>
      <c r="I11" s="11">
        <v>5</v>
      </c>
      <c r="J11" s="46">
        <v>5</v>
      </c>
      <c r="K11" s="12">
        <f t="shared" si="0"/>
        <v>0.25</v>
      </c>
      <c r="L11" s="49"/>
      <c r="N11" s="2">
        <v>1</v>
      </c>
    </row>
    <row r="12" spans="2:14" s="9" customFormat="1" ht="42.75" customHeight="1" x14ac:dyDescent="0.3">
      <c r="B12" s="53"/>
      <c r="C12" s="64"/>
      <c r="D12" s="69" t="s">
        <v>30</v>
      </c>
      <c r="E12" s="33" t="s">
        <v>31</v>
      </c>
      <c r="F12" s="14" t="s">
        <v>32</v>
      </c>
      <c r="G12" s="14" t="s">
        <v>33</v>
      </c>
      <c r="H12" s="14" t="s">
        <v>34</v>
      </c>
      <c r="I12" s="11">
        <v>5</v>
      </c>
      <c r="J12" s="46">
        <v>5</v>
      </c>
      <c r="K12" s="12">
        <f t="shared" si="0"/>
        <v>0.25</v>
      </c>
      <c r="L12" s="49"/>
      <c r="N12" s="2">
        <v>0</v>
      </c>
    </row>
    <row r="13" spans="2:14" s="9" customFormat="1" ht="42.75" customHeight="1" x14ac:dyDescent="0.3">
      <c r="B13" s="54" t="s">
        <v>98</v>
      </c>
      <c r="C13" s="64"/>
      <c r="D13" s="69" t="s">
        <v>35</v>
      </c>
      <c r="E13" s="33" t="s">
        <v>36</v>
      </c>
      <c r="F13" s="14" t="s">
        <v>37</v>
      </c>
      <c r="G13" s="14" t="s">
        <v>38</v>
      </c>
      <c r="H13" s="14" t="s">
        <v>39</v>
      </c>
      <c r="I13" s="11">
        <v>5</v>
      </c>
      <c r="J13" s="46">
        <v>5</v>
      </c>
      <c r="K13" s="12">
        <f t="shared" si="0"/>
        <v>0.25</v>
      </c>
      <c r="L13" s="49"/>
      <c r="N13" s="2" t="s">
        <v>96</v>
      </c>
    </row>
    <row r="14" spans="2:14" s="9" customFormat="1" ht="42.75" customHeight="1" x14ac:dyDescent="0.3">
      <c r="B14" s="52"/>
      <c r="C14" s="64"/>
      <c r="D14" s="69" t="s">
        <v>40</v>
      </c>
      <c r="E14" s="33" t="s">
        <v>36</v>
      </c>
      <c r="F14" s="14" t="s">
        <v>37</v>
      </c>
      <c r="G14" s="14" t="s">
        <v>38</v>
      </c>
      <c r="H14" s="14" t="s">
        <v>39</v>
      </c>
      <c r="I14" s="11">
        <v>5</v>
      </c>
      <c r="J14" s="46">
        <v>5</v>
      </c>
      <c r="K14" s="12">
        <f t="shared" si="0"/>
        <v>0.25</v>
      </c>
      <c r="L14" s="49"/>
      <c r="N14" s="2" t="s">
        <v>97</v>
      </c>
    </row>
    <row r="15" spans="2:14" s="9" customFormat="1" ht="42.75" customHeight="1" x14ac:dyDescent="0.3">
      <c r="B15" s="52"/>
      <c r="C15" s="64"/>
      <c r="D15" s="69" t="s">
        <v>41</v>
      </c>
      <c r="E15" s="33" t="s">
        <v>36</v>
      </c>
      <c r="F15" s="14" t="s">
        <v>37</v>
      </c>
      <c r="G15" s="14" t="s">
        <v>38</v>
      </c>
      <c r="H15" s="14" t="s">
        <v>39</v>
      </c>
      <c r="I15" s="11">
        <v>5</v>
      </c>
      <c r="J15" s="46">
        <v>5</v>
      </c>
      <c r="K15" s="12">
        <f t="shared" si="0"/>
        <v>0.25</v>
      </c>
      <c r="L15" s="49"/>
      <c r="N15" s="2" t="s">
        <v>98</v>
      </c>
    </row>
    <row r="16" spans="2:14" s="9" customFormat="1" ht="42.75" customHeight="1" x14ac:dyDescent="0.3">
      <c r="B16" s="52"/>
      <c r="C16" s="64"/>
      <c r="D16" s="69" t="s">
        <v>42</v>
      </c>
      <c r="E16" s="33" t="s">
        <v>36</v>
      </c>
      <c r="F16" s="14" t="s">
        <v>37</v>
      </c>
      <c r="G16" s="14" t="s">
        <v>38</v>
      </c>
      <c r="H16" s="14" t="s">
        <v>39</v>
      </c>
      <c r="I16" s="11">
        <v>5</v>
      </c>
      <c r="J16" s="46">
        <v>5</v>
      </c>
      <c r="K16" s="12">
        <f t="shared" si="0"/>
        <v>0.25</v>
      </c>
      <c r="L16" s="49"/>
      <c r="N16" s="2" t="s">
        <v>99</v>
      </c>
    </row>
    <row r="17" spans="2:14" s="9" customFormat="1" ht="42.75" customHeight="1" x14ac:dyDescent="0.3">
      <c r="B17" s="52"/>
      <c r="C17" s="64"/>
      <c r="D17" s="69" t="s">
        <v>43</v>
      </c>
      <c r="E17" s="33" t="s">
        <v>36</v>
      </c>
      <c r="F17" s="14" t="s">
        <v>37</v>
      </c>
      <c r="G17" s="14" t="s">
        <v>38</v>
      </c>
      <c r="H17" s="14" t="s">
        <v>39</v>
      </c>
      <c r="I17" s="11">
        <v>5</v>
      </c>
      <c r="J17" s="46">
        <v>5</v>
      </c>
      <c r="K17" s="12">
        <f t="shared" si="0"/>
        <v>0.25</v>
      </c>
      <c r="L17" s="49"/>
      <c r="N17" s="2"/>
    </row>
    <row r="18" spans="2:14" s="9" customFormat="1" ht="42.75" customHeight="1" x14ac:dyDescent="0.3">
      <c r="B18" s="53"/>
      <c r="C18" s="64"/>
      <c r="D18" s="69" t="s">
        <v>43</v>
      </c>
      <c r="E18" s="33" t="s">
        <v>36</v>
      </c>
      <c r="F18" s="14" t="s">
        <v>37</v>
      </c>
      <c r="G18" s="14" t="s">
        <v>38</v>
      </c>
      <c r="H18" s="14" t="s">
        <v>39</v>
      </c>
      <c r="I18" s="11">
        <v>5</v>
      </c>
      <c r="J18" s="46">
        <v>5</v>
      </c>
      <c r="K18" s="12">
        <f t="shared" si="0"/>
        <v>0.25</v>
      </c>
      <c r="L18" s="49"/>
      <c r="N18" s="2"/>
    </row>
    <row r="19" spans="2:14" s="9" customFormat="1" ht="42.75" customHeight="1" x14ac:dyDescent="0.3">
      <c r="B19" s="54" t="s">
        <v>99</v>
      </c>
      <c r="C19" s="64"/>
      <c r="D19" s="69" t="s">
        <v>44</v>
      </c>
      <c r="E19" s="33" t="s">
        <v>45</v>
      </c>
      <c r="F19" s="14" t="s">
        <v>46</v>
      </c>
      <c r="G19" s="14" t="s">
        <v>47</v>
      </c>
      <c r="H19" s="14" t="s">
        <v>48</v>
      </c>
      <c r="I19" s="11">
        <v>5</v>
      </c>
      <c r="J19" s="46">
        <v>5</v>
      </c>
      <c r="K19" s="12">
        <f t="shared" si="0"/>
        <v>0.25</v>
      </c>
      <c r="L19" s="49"/>
      <c r="N19" s="2"/>
    </row>
    <row r="20" spans="2:14" s="9" customFormat="1" ht="42.75" customHeight="1" x14ac:dyDescent="0.3">
      <c r="B20" s="52"/>
      <c r="C20" s="64"/>
      <c r="D20" s="69" t="s">
        <v>49</v>
      </c>
      <c r="E20" s="33" t="s">
        <v>50</v>
      </c>
      <c r="F20" s="14" t="s">
        <v>51</v>
      </c>
      <c r="G20" s="14" t="s">
        <v>52</v>
      </c>
      <c r="H20" s="14" t="s">
        <v>53</v>
      </c>
      <c r="I20" s="11">
        <v>5</v>
      </c>
      <c r="J20" s="46">
        <v>5</v>
      </c>
      <c r="K20" s="12">
        <f t="shared" si="0"/>
        <v>0.25</v>
      </c>
      <c r="L20" s="49"/>
      <c r="N20" s="2"/>
    </row>
    <row r="21" spans="2:14" s="9" customFormat="1" ht="57" customHeight="1" x14ac:dyDescent="0.25">
      <c r="B21" s="52"/>
      <c r="C21" s="64"/>
      <c r="D21" s="69" t="s">
        <v>54</v>
      </c>
      <c r="E21" s="33" t="s">
        <v>55</v>
      </c>
      <c r="F21" s="14" t="s">
        <v>51</v>
      </c>
      <c r="G21" s="14" t="s">
        <v>52</v>
      </c>
      <c r="H21" s="14" t="s">
        <v>56</v>
      </c>
      <c r="I21" s="11">
        <v>5</v>
      </c>
      <c r="J21" s="46">
        <v>5</v>
      </c>
      <c r="K21" s="12">
        <f t="shared" si="0"/>
        <v>0.25</v>
      </c>
      <c r="L21" s="49"/>
    </row>
    <row r="22" spans="2:14" s="9" customFormat="1" ht="54" customHeight="1" x14ac:dyDescent="0.3">
      <c r="B22" s="52"/>
      <c r="C22" s="64"/>
      <c r="D22" s="66" t="s">
        <v>57</v>
      </c>
      <c r="E22" s="33" t="s">
        <v>58</v>
      </c>
      <c r="F22" s="14" t="s">
        <v>59</v>
      </c>
      <c r="G22" s="14" t="s">
        <v>60</v>
      </c>
      <c r="H22" s="14" t="s">
        <v>61</v>
      </c>
      <c r="I22" s="11">
        <v>5</v>
      </c>
      <c r="J22" s="46">
        <v>5</v>
      </c>
      <c r="K22" s="12">
        <f t="shared" si="0"/>
        <v>0.25</v>
      </c>
      <c r="L22" s="49"/>
      <c r="N22" s="2"/>
    </row>
    <row r="23" spans="2:14" s="9" customFormat="1" ht="44.25" customHeight="1" thickBot="1" x14ac:dyDescent="0.35">
      <c r="B23" s="55"/>
      <c r="C23" s="65"/>
      <c r="D23" s="70" t="s">
        <v>62</v>
      </c>
      <c r="E23" s="34" t="s">
        <v>63</v>
      </c>
      <c r="F23" s="25" t="s">
        <v>64</v>
      </c>
      <c r="G23" s="25" t="s">
        <v>65</v>
      </c>
      <c r="H23" s="25" t="s">
        <v>66</v>
      </c>
      <c r="I23" s="26">
        <v>5</v>
      </c>
      <c r="J23" s="47">
        <v>5</v>
      </c>
      <c r="K23" s="27">
        <f t="shared" si="0"/>
        <v>0.25</v>
      </c>
      <c r="L23" s="50"/>
      <c r="N23" s="2"/>
    </row>
    <row r="24" spans="2:14" s="9" customFormat="1" ht="63.75" x14ac:dyDescent="0.25">
      <c r="B24" s="56" t="s">
        <v>96</v>
      </c>
      <c r="C24" s="60" t="s">
        <v>91</v>
      </c>
      <c r="D24" s="67" t="s">
        <v>69</v>
      </c>
      <c r="E24" s="32" t="s">
        <v>70</v>
      </c>
      <c r="F24" s="22" t="s">
        <v>71</v>
      </c>
      <c r="G24" s="22" t="s">
        <v>72</v>
      </c>
      <c r="H24" s="22" t="s">
        <v>73</v>
      </c>
      <c r="I24" s="23">
        <v>5</v>
      </c>
      <c r="J24" s="45">
        <v>5</v>
      </c>
      <c r="K24" s="24">
        <f t="shared" si="0"/>
        <v>0.25</v>
      </c>
      <c r="L24" s="48"/>
    </row>
    <row r="25" spans="2:14" ht="63.75" x14ac:dyDescent="0.3">
      <c r="B25" s="57" t="s">
        <v>97</v>
      </c>
      <c r="C25" s="61"/>
      <c r="D25" s="71" t="s">
        <v>74</v>
      </c>
      <c r="E25" s="33" t="s">
        <v>92</v>
      </c>
      <c r="F25" s="14" t="s">
        <v>102</v>
      </c>
      <c r="G25" s="14" t="s">
        <v>75</v>
      </c>
      <c r="H25" s="14" t="s">
        <v>103</v>
      </c>
      <c r="I25" s="11">
        <v>5</v>
      </c>
      <c r="J25" s="46">
        <v>5</v>
      </c>
      <c r="K25" s="12">
        <f t="shared" si="0"/>
        <v>0.25</v>
      </c>
      <c r="L25" s="49"/>
    </row>
    <row r="26" spans="2:14" s="9" customFormat="1" ht="75" x14ac:dyDescent="0.25">
      <c r="B26" s="57" t="s">
        <v>98</v>
      </c>
      <c r="C26" s="61"/>
      <c r="D26" s="71" t="s">
        <v>76</v>
      </c>
      <c r="E26" s="33" t="s">
        <v>77</v>
      </c>
      <c r="F26" s="14" t="s">
        <v>78</v>
      </c>
      <c r="G26" s="14" t="s">
        <v>79</v>
      </c>
      <c r="H26" s="14" t="s">
        <v>80</v>
      </c>
      <c r="I26" s="11">
        <v>5</v>
      </c>
      <c r="J26" s="46">
        <v>5</v>
      </c>
      <c r="K26" s="12">
        <f t="shared" si="0"/>
        <v>0.25</v>
      </c>
      <c r="L26" s="49"/>
    </row>
    <row r="27" spans="2:14" ht="48" customHeight="1" x14ac:dyDescent="0.3">
      <c r="B27" s="58" t="s">
        <v>99</v>
      </c>
      <c r="C27" s="61"/>
      <c r="D27" s="71" t="s">
        <v>81</v>
      </c>
      <c r="E27" s="33" t="s">
        <v>82</v>
      </c>
      <c r="F27" s="14" t="s">
        <v>83</v>
      </c>
      <c r="G27" s="14" t="s">
        <v>84</v>
      </c>
      <c r="H27" s="14" t="s">
        <v>85</v>
      </c>
      <c r="I27" s="11">
        <v>5</v>
      </c>
      <c r="J27" s="46">
        <v>5</v>
      </c>
      <c r="K27" s="12">
        <f t="shared" si="0"/>
        <v>0.25</v>
      </c>
      <c r="L27" s="49"/>
    </row>
    <row r="28" spans="2:14" ht="51.75" thickBot="1" x14ac:dyDescent="0.35">
      <c r="B28" s="59"/>
      <c r="C28" s="62"/>
      <c r="D28" s="72" t="s">
        <v>86</v>
      </c>
      <c r="E28" s="34" t="s">
        <v>87</v>
      </c>
      <c r="F28" s="25" t="s">
        <v>88</v>
      </c>
      <c r="G28" s="25" t="s">
        <v>89</v>
      </c>
      <c r="H28" s="25" t="s">
        <v>90</v>
      </c>
      <c r="I28" s="26">
        <v>5</v>
      </c>
      <c r="J28" s="47">
        <v>5</v>
      </c>
      <c r="K28" s="27">
        <f t="shared" si="0"/>
        <v>0.25</v>
      </c>
      <c r="L28" s="50"/>
    </row>
    <row r="29" spans="2:14" ht="35.25" customHeight="1" x14ac:dyDescent="0.3">
      <c r="D29" s="13"/>
      <c r="E29" s="13"/>
      <c r="F29" s="13"/>
      <c r="G29" s="13"/>
      <c r="H29" s="17" t="s">
        <v>10</v>
      </c>
      <c r="I29" s="18" t="str">
        <f>SUM(I9:I28)&amp;"%"</f>
        <v>100%</v>
      </c>
      <c r="J29" s="38"/>
      <c r="K29" s="39"/>
    </row>
    <row r="30" spans="2:14" ht="12.75" customHeight="1" x14ac:dyDescent="0.3"/>
    <row r="31" spans="2:14" ht="25.5" customHeight="1" x14ac:dyDescent="0.3">
      <c r="H31" s="15" t="s">
        <v>8</v>
      </c>
      <c r="I31" s="16">
        <f>SUM(J9:J28)</f>
        <v>100</v>
      </c>
      <c r="J31" s="20" t="s">
        <v>9</v>
      </c>
    </row>
    <row r="33" spans="7:11" ht="51" customHeight="1" x14ac:dyDescent="0.3">
      <c r="G33" s="44" t="s">
        <v>13</v>
      </c>
      <c r="H33" s="44"/>
      <c r="I33" s="40">
        <f>VLOOKUP(I31,Escala!$A$1:$B$110,2)</f>
        <v>7</v>
      </c>
      <c r="J33" s="40"/>
      <c r="K33" s="40"/>
    </row>
  </sheetData>
  <mergeCells count="15">
    <mergeCell ref="J29:K29"/>
    <mergeCell ref="I33:K33"/>
    <mergeCell ref="D6:L6"/>
    <mergeCell ref="G33:H33"/>
    <mergeCell ref="D2:F2"/>
    <mergeCell ref="I2:K2"/>
    <mergeCell ref="D3:F3"/>
    <mergeCell ref="D4:F4"/>
    <mergeCell ref="D5:F5"/>
    <mergeCell ref="C9:C23"/>
    <mergeCell ref="C24:C28"/>
    <mergeCell ref="B9:B12"/>
    <mergeCell ref="B13:B18"/>
    <mergeCell ref="B19:B23"/>
    <mergeCell ref="B27:B28"/>
  </mergeCells>
  <phoneticPr fontId="12" type="noConversion"/>
  <dataValidations count="2">
    <dataValidation type="list" allowBlank="1" showInputMessage="1" showErrorMessage="1" sqref="J9:J28" xr:uid="{00000000-0002-0000-0000-000001000000}">
      <formula1>$N$9:$N$12</formula1>
    </dataValidation>
    <dataValidation type="list" allowBlank="1" showInputMessage="1" showErrorMessage="1" sqref="B9 B13 B19 B24:B27" xr:uid="{00000000-0002-0000-0000-000000000000}">
      <formula1>$N$13:$N$16</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2"/>
  <sheetViews>
    <sheetView showOutlineSymbols="0" showWhiteSpace="0" workbookViewId="0">
      <selection activeCell="D4" sqref="D4"/>
    </sheetView>
  </sheetViews>
  <sheetFormatPr baseColWidth="10" defaultColWidth="10.28515625" defaultRowHeight="15" x14ac:dyDescent="0.25"/>
  <cols>
    <col min="1" max="1" width="8.28515625" bestFit="1" customWidth="1"/>
    <col min="2" max="2" width="5.85546875" bestFit="1" customWidth="1"/>
    <col min="3" max="16384" width="10.28515625" style="19"/>
  </cols>
  <sheetData>
    <row r="1" spans="1:2" x14ac:dyDescent="0.25">
      <c r="A1" s="21" t="s">
        <v>12</v>
      </c>
      <c r="B1" s="21" t="s">
        <v>11</v>
      </c>
    </row>
    <row r="2" spans="1:2" x14ac:dyDescent="0.25">
      <c r="A2">
        <v>0</v>
      </c>
      <c r="B2">
        <f t="shared" ref="B2:B65" si="0">ROUND(TRUNC(IF(A2&lt;60,3*A2/60+1,3*(A2-60)/40+4),2),1)</f>
        <v>1</v>
      </c>
    </row>
    <row r="3" spans="1:2" x14ac:dyDescent="0.25">
      <c r="A3">
        <v>1</v>
      </c>
      <c r="B3">
        <f t="shared" si="0"/>
        <v>1.1000000000000001</v>
      </c>
    </row>
    <row r="4" spans="1:2" x14ac:dyDescent="0.25">
      <c r="A4">
        <v>2</v>
      </c>
      <c r="B4">
        <f t="shared" si="0"/>
        <v>1.1000000000000001</v>
      </c>
    </row>
    <row r="5" spans="1:2" x14ac:dyDescent="0.25">
      <c r="A5">
        <v>3</v>
      </c>
      <c r="B5">
        <f t="shared" si="0"/>
        <v>1.2</v>
      </c>
    </row>
    <row r="6" spans="1:2" x14ac:dyDescent="0.25">
      <c r="A6">
        <v>4</v>
      </c>
      <c r="B6">
        <f t="shared" si="0"/>
        <v>1.2</v>
      </c>
    </row>
    <row r="7" spans="1:2" x14ac:dyDescent="0.25">
      <c r="A7">
        <v>5</v>
      </c>
      <c r="B7">
        <f t="shared" si="0"/>
        <v>1.3</v>
      </c>
    </row>
    <row r="8" spans="1:2" x14ac:dyDescent="0.25">
      <c r="A8">
        <v>6</v>
      </c>
      <c r="B8">
        <f t="shared" si="0"/>
        <v>1.3</v>
      </c>
    </row>
    <row r="9" spans="1:2" x14ac:dyDescent="0.25">
      <c r="A9">
        <v>7</v>
      </c>
      <c r="B9">
        <f t="shared" si="0"/>
        <v>1.4</v>
      </c>
    </row>
    <row r="10" spans="1:2" x14ac:dyDescent="0.25">
      <c r="A10">
        <v>8</v>
      </c>
      <c r="B10">
        <f t="shared" si="0"/>
        <v>1.4</v>
      </c>
    </row>
    <row r="11" spans="1:2" x14ac:dyDescent="0.25">
      <c r="A11">
        <v>9</v>
      </c>
      <c r="B11">
        <f t="shared" si="0"/>
        <v>1.5</v>
      </c>
    </row>
    <row r="12" spans="1:2" x14ac:dyDescent="0.25">
      <c r="A12">
        <v>10</v>
      </c>
      <c r="B12">
        <f t="shared" si="0"/>
        <v>1.5</v>
      </c>
    </row>
    <row r="13" spans="1:2" x14ac:dyDescent="0.25">
      <c r="A13">
        <v>11</v>
      </c>
      <c r="B13">
        <f t="shared" si="0"/>
        <v>1.6</v>
      </c>
    </row>
    <row r="14" spans="1:2" x14ac:dyDescent="0.25">
      <c r="A14">
        <v>12</v>
      </c>
      <c r="B14">
        <f t="shared" si="0"/>
        <v>1.6</v>
      </c>
    </row>
    <row r="15" spans="1:2" x14ac:dyDescent="0.25">
      <c r="A15">
        <v>13</v>
      </c>
      <c r="B15">
        <f t="shared" si="0"/>
        <v>1.7</v>
      </c>
    </row>
    <row r="16" spans="1:2" x14ac:dyDescent="0.25">
      <c r="A16">
        <v>14</v>
      </c>
      <c r="B16">
        <f t="shared" si="0"/>
        <v>1.7</v>
      </c>
    </row>
    <row r="17" spans="1:2" x14ac:dyDescent="0.25">
      <c r="A17">
        <v>15</v>
      </c>
      <c r="B17">
        <f t="shared" si="0"/>
        <v>1.8</v>
      </c>
    </row>
    <row r="18" spans="1:2" x14ac:dyDescent="0.25">
      <c r="A18">
        <v>16</v>
      </c>
      <c r="B18">
        <f t="shared" si="0"/>
        <v>1.8</v>
      </c>
    </row>
    <row r="19" spans="1:2" x14ac:dyDescent="0.25">
      <c r="A19">
        <v>17</v>
      </c>
      <c r="B19">
        <f t="shared" si="0"/>
        <v>1.9</v>
      </c>
    </row>
    <row r="20" spans="1:2" x14ac:dyDescent="0.25">
      <c r="A20">
        <v>18</v>
      </c>
      <c r="B20">
        <f t="shared" si="0"/>
        <v>1.9</v>
      </c>
    </row>
    <row r="21" spans="1:2" x14ac:dyDescent="0.25">
      <c r="A21">
        <v>19</v>
      </c>
      <c r="B21">
        <f t="shared" si="0"/>
        <v>2</v>
      </c>
    </row>
    <row r="22" spans="1:2" x14ac:dyDescent="0.25">
      <c r="A22">
        <v>20</v>
      </c>
      <c r="B22">
        <f t="shared" si="0"/>
        <v>2</v>
      </c>
    </row>
    <row r="23" spans="1:2" x14ac:dyDescent="0.25">
      <c r="A23">
        <v>21</v>
      </c>
      <c r="B23">
        <f t="shared" si="0"/>
        <v>2.1</v>
      </c>
    </row>
    <row r="24" spans="1:2" x14ac:dyDescent="0.25">
      <c r="A24">
        <v>22</v>
      </c>
      <c r="B24">
        <f t="shared" si="0"/>
        <v>2.1</v>
      </c>
    </row>
    <row r="25" spans="1:2" x14ac:dyDescent="0.25">
      <c r="A25">
        <v>23</v>
      </c>
      <c r="B25">
        <f t="shared" si="0"/>
        <v>2.2000000000000002</v>
      </c>
    </row>
    <row r="26" spans="1:2" x14ac:dyDescent="0.25">
      <c r="A26">
        <v>24</v>
      </c>
      <c r="B26">
        <f t="shared" si="0"/>
        <v>2.2000000000000002</v>
      </c>
    </row>
    <row r="27" spans="1:2" x14ac:dyDescent="0.25">
      <c r="A27">
        <v>25</v>
      </c>
      <c r="B27">
        <f t="shared" si="0"/>
        <v>2.2999999999999998</v>
      </c>
    </row>
    <row r="28" spans="1:2" x14ac:dyDescent="0.25">
      <c r="A28">
        <v>26</v>
      </c>
      <c r="B28">
        <f t="shared" si="0"/>
        <v>2.2999999999999998</v>
      </c>
    </row>
    <row r="29" spans="1:2" x14ac:dyDescent="0.25">
      <c r="A29">
        <v>27</v>
      </c>
      <c r="B29">
        <f t="shared" si="0"/>
        <v>2.4</v>
      </c>
    </row>
    <row r="30" spans="1:2" x14ac:dyDescent="0.25">
      <c r="A30">
        <v>28</v>
      </c>
      <c r="B30">
        <f t="shared" si="0"/>
        <v>2.4</v>
      </c>
    </row>
    <row r="31" spans="1:2" x14ac:dyDescent="0.25">
      <c r="A31">
        <v>29</v>
      </c>
      <c r="B31">
        <f t="shared" si="0"/>
        <v>2.5</v>
      </c>
    </row>
    <row r="32" spans="1:2" x14ac:dyDescent="0.25">
      <c r="A32">
        <v>30</v>
      </c>
      <c r="B32">
        <f t="shared" si="0"/>
        <v>2.5</v>
      </c>
    </row>
    <row r="33" spans="1:2" x14ac:dyDescent="0.25">
      <c r="A33">
        <v>31</v>
      </c>
      <c r="B33">
        <f t="shared" si="0"/>
        <v>2.6</v>
      </c>
    </row>
    <row r="34" spans="1:2" x14ac:dyDescent="0.25">
      <c r="A34">
        <v>32</v>
      </c>
      <c r="B34">
        <f t="shared" si="0"/>
        <v>2.6</v>
      </c>
    </row>
    <row r="35" spans="1:2" x14ac:dyDescent="0.25">
      <c r="A35">
        <v>33</v>
      </c>
      <c r="B35">
        <f t="shared" si="0"/>
        <v>2.7</v>
      </c>
    </row>
    <row r="36" spans="1:2" x14ac:dyDescent="0.25">
      <c r="A36">
        <v>34</v>
      </c>
      <c r="B36">
        <f t="shared" si="0"/>
        <v>2.7</v>
      </c>
    </row>
    <row r="37" spans="1:2" x14ac:dyDescent="0.25">
      <c r="A37">
        <v>35</v>
      </c>
      <c r="B37">
        <f t="shared" si="0"/>
        <v>2.8</v>
      </c>
    </row>
    <row r="38" spans="1:2" x14ac:dyDescent="0.25">
      <c r="A38">
        <v>36</v>
      </c>
      <c r="B38">
        <f t="shared" si="0"/>
        <v>2.8</v>
      </c>
    </row>
    <row r="39" spans="1:2" x14ac:dyDescent="0.25">
      <c r="A39">
        <v>37</v>
      </c>
      <c r="B39">
        <f t="shared" si="0"/>
        <v>2.9</v>
      </c>
    </row>
    <row r="40" spans="1:2" x14ac:dyDescent="0.25">
      <c r="A40">
        <v>38</v>
      </c>
      <c r="B40">
        <f t="shared" si="0"/>
        <v>2.9</v>
      </c>
    </row>
    <row r="41" spans="1:2" x14ac:dyDescent="0.25">
      <c r="A41">
        <v>39</v>
      </c>
      <c r="B41">
        <f t="shared" si="0"/>
        <v>3</v>
      </c>
    </row>
    <row r="42" spans="1:2" x14ac:dyDescent="0.25">
      <c r="A42">
        <v>40</v>
      </c>
      <c r="B42">
        <f t="shared" si="0"/>
        <v>3</v>
      </c>
    </row>
    <row r="43" spans="1:2" x14ac:dyDescent="0.25">
      <c r="A43">
        <v>41</v>
      </c>
      <c r="B43">
        <f t="shared" si="0"/>
        <v>3.1</v>
      </c>
    </row>
    <row r="44" spans="1:2" x14ac:dyDescent="0.25">
      <c r="A44">
        <v>42</v>
      </c>
      <c r="B44">
        <f t="shared" si="0"/>
        <v>3.1</v>
      </c>
    </row>
    <row r="45" spans="1:2" x14ac:dyDescent="0.25">
      <c r="A45">
        <v>43</v>
      </c>
      <c r="B45">
        <f t="shared" si="0"/>
        <v>3.2</v>
      </c>
    </row>
    <row r="46" spans="1:2" x14ac:dyDescent="0.25">
      <c r="A46">
        <v>44</v>
      </c>
      <c r="B46">
        <f t="shared" si="0"/>
        <v>3.2</v>
      </c>
    </row>
    <row r="47" spans="1:2" x14ac:dyDescent="0.25">
      <c r="A47">
        <v>45</v>
      </c>
      <c r="B47">
        <f t="shared" si="0"/>
        <v>3.3</v>
      </c>
    </row>
    <row r="48" spans="1:2" x14ac:dyDescent="0.25">
      <c r="A48">
        <v>46</v>
      </c>
      <c r="B48">
        <f t="shared" si="0"/>
        <v>3.3</v>
      </c>
    </row>
    <row r="49" spans="1:2" x14ac:dyDescent="0.25">
      <c r="A49">
        <v>47</v>
      </c>
      <c r="B49">
        <f t="shared" si="0"/>
        <v>3.4</v>
      </c>
    </row>
    <row r="50" spans="1:2" x14ac:dyDescent="0.25">
      <c r="A50">
        <v>48</v>
      </c>
      <c r="B50">
        <f t="shared" si="0"/>
        <v>3.4</v>
      </c>
    </row>
    <row r="51" spans="1:2" x14ac:dyDescent="0.25">
      <c r="A51">
        <v>49</v>
      </c>
      <c r="B51">
        <f t="shared" si="0"/>
        <v>3.5</v>
      </c>
    </row>
    <row r="52" spans="1:2" x14ac:dyDescent="0.25">
      <c r="A52">
        <v>50</v>
      </c>
      <c r="B52">
        <f t="shared" si="0"/>
        <v>3.5</v>
      </c>
    </row>
    <row r="53" spans="1:2" x14ac:dyDescent="0.25">
      <c r="A53">
        <v>51</v>
      </c>
      <c r="B53">
        <f t="shared" si="0"/>
        <v>3.6</v>
      </c>
    </row>
    <row r="54" spans="1:2" x14ac:dyDescent="0.25">
      <c r="A54">
        <v>52</v>
      </c>
      <c r="B54">
        <f t="shared" si="0"/>
        <v>3.6</v>
      </c>
    </row>
    <row r="55" spans="1:2" x14ac:dyDescent="0.25">
      <c r="A55">
        <v>53</v>
      </c>
      <c r="B55">
        <f t="shared" si="0"/>
        <v>3.7</v>
      </c>
    </row>
    <row r="56" spans="1:2" x14ac:dyDescent="0.25">
      <c r="A56">
        <v>54</v>
      </c>
      <c r="B56">
        <f t="shared" si="0"/>
        <v>3.7</v>
      </c>
    </row>
    <row r="57" spans="1:2" x14ac:dyDescent="0.25">
      <c r="A57">
        <v>55</v>
      </c>
      <c r="B57">
        <f t="shared" si="0"/>
        <v>3.8</v>
      </c>
    </row>
    <row r="58" spans="1:2" x14ac:dyDescent="0.25">
      <c r="A58">
        <v>56</v>
      </c>
      <c r="B58">
        <f t="shared" si="0"/>
        <v>3.8</v>
      </c>
    </row>
    <row r="59" spans="1:2" x14ac:dyDescent="0.25">
      <c r="A59">
        <v>57</v>
      </c>
      <c r="B59">
        <f t="shared" si="0"/>
        <v>3.9</v>
      </c>
    </row>
    <row r="60" spans="1:2" x14ac:dyDescent="0.25">
      <c r="A60">
        <v>58</v>
      </c>
      <c r="B60">
        <f t="shared" si="0"/>
        <v>3.9</v>
      </c>
    </row>
    <row r="61" spans="1:2" x14ac:dyDescent="0.25">
      <c r="A61">
        <v>59</v>
      </c>
      <c r="B61">
        <f t="shared" si="0"/>
        <v>4</v>
      </c>
    </row>
    <row r="62" spans="1:2" x14ac:dyDescent="0.25">
      <c r="A62">
        <v>60</v>
      </c>
      <c r="B62">
        <f t="shared" si="0"/>
        <v>4</v>
      </c>
    </row>
    <row r="63" spans="1:2" x14ac:dyDescent="0.25">
      <c r="A63">
        <v>61</v>
      </c>
      <c r="B63">
        <f t="shared" si="0"/>
        <v>4.0999999999999996</v>
      </c>
    </row>
    <row r="64" spans="1:2" x14ac:dyDescent="0.25">
      <c r="A64">
        <v>62</v>
      </c>
      <c r="B64">
        <f t="shared" si="0"/>
        <v>4.2</v>
      </c>
    </row>
    <row r="65" spans="1:2" x14ac:dyDescent="0.25">
      <c r="A65">
        <v>63</v>
      </c>
      <c r="B65">
        <f t="shared" si="0"/>
        <v>4.2</v>
      </c>
    </row>
    <row r="66" spans="1:2" x14ac:dyDescent="0.25">
      <c r="A66">
        <v>64</v>
      </c>
      <c r="B66">
        <f t="shared" ref="B66:B102" si="1">ROUND(TRUNC(IF(A66&lt;60,3*A66/60+1,3*(A66-60)/40+4),2),1)</f>
        <v>4.3</v>
      </c>
    </row>
    <row r="67" spans="1:2" x14ac:dyDescent="0.25">
      <c r="A67">
        <v>65</v>
      </c>
      <c r="B67">
        <f t="shared" si="1"/>
        <v>4.4000000000000004</v>
      </c>
    </row>
    <row r="68" spans="1:2" x14ac:dyDescent="0.25">
      <c r="A68">
        <v>66</v>
      </c>
      <c r="B68">
        <f t="shared" si="1"/>
        <v>4.5</v>
      </c>
    </row>
    <row r="69" spans="1:2" x14ac:dyDescent="0.25">
      <c r="A69">
        <v>67</v>
      </c>
      <c r="B69">
        <f t="shared" si="1"/>
        <v>4.5</v>
      </c>
    </row>
    <row r="70" spans="1:2" x14ac:dyDescent="0.25">
      <c r="A70">
        <v>68</v>
      </c>
      <c r="B70">
        <f t="shared" si="1"/>
        <v>4.5999999999999996</v>
      </c>
    </row>
    <row r="71" spans="1:2" x14ac:dyDescent="0.25">
      <c r="A71">
        <v>69</v>
      </c>
      <c r="B71">
        <f t="shared" si="1"/>
        <v>4.7</v>
      </c>
    </row>
    <row r="72" spans="1:2" x14ac:dyDescent="0.25">
      <c r="A72">
        <v>70</v>
      </c>
      <c r="B72">
        <f t="shared" si="1"/>
        <v>4.8</v>
      </c>
    </row>
    <row r="73" spans="1:2" x14ac:dyDescent="0.25">
      <c r="A73">
        <v>71</v>
      </c>
      <c r="B73">
        <f t="shared" si="1"/>
        <v>4.8</v>
      </c>
    </row>
    <row r="74" spans="1:2" x14ac:dyDescent="0.25">
      <c r="A74">
        <v>72</v>
      </c>
      <c r="B74">
        <f t="shared" si="1"/>
        <v>4.9000000000000004</v>
      </c>
    </row>
    <row r="75" spans="1:2" x14ac:dyDescent="0.25">
      <c r="A75">
        <v>73</v>
      </c>
      <c r="B75">
        <f t="shared" si="1"/>
        <v>5</v>
      </c>
    </row>
    <row r="76" spans="1:2" x14ac:dyDescent="0.25">
      <c r="A76">
        <v>74</v>
      </c>
      <c r="B76">
        <f t="shared" si="1"/>
        <v>5.0999999999999996</v>
      </c>
    </row>
    <row r="77" spans="1:2" x14ac:dyDescent="0.25">
      <c r="A77">
        <v>75</v>
      </c>
      <c r="B77">
        <f t="shared" si="1"/>
        <v>5.0999999999999996</v>
      </c>
    </row>
    <row r="78" spans="1:2" x14ac:dyDescent="0.25">
      <c r="A78">
        <v>76</v>
      </c>
      <c r="B78">
        <f t="shared" si="1"/>
        <v>5.2</v>
      </c>
    </row>
    <row r="79" spans="1:2" x14ac:dyDescent="0.25">
      <c r="A79">
        <v>77</v>
      </c>
      <c r="B79">
        <f t="shared" si="1"/>
        <v>5.3</v>
      </c>
    </row>
    <row r="80" spans="1:2" x14ac:dyDescent="0.25">
      <c r="A80">
        <v>78</v>
      </c>
      <c r="B80">
        <f t="shared" si="1"/>
        <v>5.4</v>
      </c>
    </row>
    <row r="81" spans="1:2" x14ac:dyDescent="0.25">
      <c r="A81">
        <v>79</v>
      </c>
      <c r="B81">
        <f t="shared" si="1"/>
        <v>5.4</v>
      </c>
    </row>
    <row r="82" spans="1:2" x14ac:dyDescent="0.25">
      <c r="A82">
        <v>80</v>
      </c>
      <c r="B82">
        <f t="shared" si="1"/>
        <v>5.5</v>
      </c>
    </row>
    <row r="83" spans="1:2" x14ac:dyDescent="0.25">
      <c r="A83">
        <v>81</v>
      </c>
      <c r="B83">
        <f t="shared" si="1"/>
        <v>5.6</v>
      </c>
    </row>
    <row r="84" spans="1:2" x14ac:dyDescent="0.25">
      <c r="A84">
        <v>82</v>
      </c>
      <c r="B84">
        <f t="shared" si="1"/>
        <v>5.7</v>
      </c>
    </row>
    <row r="85" spans="1:2" x14ac:dyDescent="0.25">
      <c r="A85">
        <v>83</v>
      </c>
      <c r="B85">
        <f t="shared" si="1"/>
        <v>5.7</v>
      </c>
    </row>
    <row r="86" spans="1:2" x14ac:dyDescent="0.25">
      <c r="A86">
        <v>84</v>
      </c>
      <c r="B86">
        <f t="shared" si="1"/>
        <v>5.8</v>
      </c>
    </row>
    <row r="87" spans="1:2" x14ac:dyDescent="0.25">
      <c r="A87">
        <v>85</v>
      </c>
      <c r="B87">
        <f t="shared" si="1"/>
        <v>5.9</v>
      </c>
    </row>
    <row r="88" spans="1:2" x14ac:dyDescent="0.25">
      <c r="A88">
        <v>86</v>
      </c>
      <c r="B88">
        <f t="shared" si="1"/>
        <v>6</v>
      </c>
    </row>
    <row r="89" spans="1:2" x14ac:dyDescent="0.25">
      <c r="A89">
        <v>87</v>
      </c>
      <c r="B89">
        <f t="shared" si="1"/>
        <v>6</v>
      </c>
    </row>
    <row r="90" spans="1:2" x14ac:dyDescent="0.25">
      <c r="A90">
        <v>88</v>
      </c>
      <c r="B90">
        <f t="shared" si="1"/>
        <v>6.1</v>
      </c>
    </row>
    <row r="91" spans="1:2" x14ac:dyDescent="0.25">
      <c r="A91">
        <v>89</v>
      </c>
      <c r="B91">
        <f t="shared" si="1"/>
        <v>6.2</v>
      </c>
    </row>
    <row r="92" spans="1:2" x14ac:dyDescent="0.25">
      <c r="A92">
        <v>90</v>
      </c>
      <c r="B92">
        <f t="shared" si="1"/>
        <v>6.3</v>
      </c>
    </row>
    <row r="93" spans="1:2" x14ac:dyDescent="0.25">
      <c r="A93">
        <v>91</v>
      </c>
      <c r="B93">
        <f t="shared" si="1"/>
        <v>6.3</v>
      </c>
    </row>
    <row r="94" spans="1:2" x14ac:dyDescent="0.25">
      <c r="A94">
        <v>92</v>
      </c>
      <c r="B94">
        <f t="shared" si="1"/>
        <v>6.4</v>
      </c>
    </row>
    <row r="95" spans="1:2" x14ac:dyDescent="0.25">
      <c r="A95">
        <v>93</v>
      </c>
      <c r="B95">
        <f t="shared" si="1"/>
        <v>6.5</v>
      </c>
    </row>
    <row r="96" spans="1:2" x14ac:dyDescent="0.25">
      <c r="A96">
        <v>94</v>
      </c>
      <c r="B96">
        <f t="shared" si="1"/>
        <v>6.6</v>
      </c>
    </row>
    <row r="97" spans="1:2" x14ac:dyDescent="0.25">
      <c r="A97">
        <v>95</v>
      </c>
      <c r="B97">
        <f t="shared" si="1"/>
        <v>6.6</v>
      </c>
    </row>
    <row r="98" spans="1:2" x14ac:dyDescent="0.25">
      <c r="A98">
        <v>96</v>
      </c>
      <c r="B98">
        <f t="shared" si="1"/>
        <v>6.7</v>
      </c>
    </row>
    <row r="99" spans="1:2" x14ac:dyDescent="0.25">
      <c r="A99">
        <v>97</v>
      </c>
      <c r="B99">
        <f t="shared" si="1"/>
        <v>6.8</v>
      </c>
    </row>
    <row r="100" spans="1:2" x14ac:dyDescent="0.25">
      <c r="A100">
        <v>98</v>
      </c>
      <c r="B100">
        <f t="shared" si="1"/>
        <v>6.9</v>
      </c>
    </row>
    <row r="101" spans="1:2" x14ac:dyDescent="0.25">
      <c r="A101">
        <v>99</v>
      </c>
      <c r="B101">
        <f t="shared" si="1"/>
        <v>6.9</v>
      </c>
    </row>
    <row r="102" spans="1:2" x14ac:dyDescent="0.25">
      <c r="A102">
        <v>100</v>
      </c>
      <c r="B102">
        <f t="shared" si="1"/>
        <v>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Rúbrica</vt:lpstr>
      <vt:lpstr>Escala</vt:lpstr>
    </vt:vector>
  </TitlesOfParts>
  <Company>Inacap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JOI</dc:creator>
  <cp:lastModifiedBy>Miguel López Jerez</cp:lastModifiedBy>
  <dcterms:created xsi:type="dcterms:W3CDTF">2020-05-08T18:29:46Z</dcterms:created>
  <dcterms:modified xsi:type="dcterms:W3CDTF">2024-06-29T20:28:13Z</dcterms:modified>
</cp:coreProperties>
</file>