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415" windowHeight="54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2"/>
  <c r="G18"/>
  <c r="G17"/>
  <c r="I3"/>
  <c r="I4"/>
  <c r="I7"/>
  <c r="I8"/>
  <c r="I11"/>
  <c r="I12"/>
  <c r="H3"/>
  <c r="H4"/>
  <c r="H5"/>
  <c r="I5" s="1"/>
  <c r="H6"/>
  <c r="I6" s="1"/>
  <c r="H7"/>
  <c r="H8"/>
  <c r="H9"/>
  <c r="I9" s="1"/>
  <c r="H10"/>
  <c r="I10" s="1"/>
  <c r="H11"/>
  <c r="H12"/>
  <c r="H13"/>
  <c r="I13" s="1"/>
  <c r="H2"/>
  <c r="I2" s="1"/>
  <c r="G19" l="1"/>
  <c r="G20"/>
  <c r="G21" l="1"/>
  <c r="G22" s="1"/>
</calcChain>
</file>

<file path=xl/sharedStrings.xml><?xml version="1.0" encoding="utf-8"?>
<sst xmlns="http://schemas.openxmlformats.org/spreadsheetml/2006/main" count="39" uniqueCount="29">
  <si>
    <t>Roll No</t>
  </si>
  <si>
    <t>Name</t>
  </si>
  <si>
    <t>Gender</t>
  </si>
  <si>
    <t>Age</t>
  </si>
  <si>
    <t>Palwinder Singh Grewal</t>
  </si>
  <si>
    <t>Male</t>
  </si>
  <si>
    <t>Abhishek</t>
  </si>
  <si>
    <t>Lovepreet Singh</t>
  </si>
  <si>
    <t>Ramanpreet</t>
  </si>
  <si>
    <t>Karandeep</t>
  </si>
  <si>
    <t>Roshan kumar</t>
  </si>
  <si>
    <t>Pushkar Sharma</t>
  </si>
  <si>
    <t>Ravi Kumar</t>
  </si>
  <si>
    <t>Amitoj Kaur</t>
  </si>
  <si>
    <t>Lovleen Kaur</t>
  </si>
  <si>
    <t>Rahul Soni</t>
  </si>
  <si>
    <t>Female</t>
  </si>
  <si>
    <t>Navjot Kaur</t>
  </si>
  <si>
    <t>Marks Obtained</t>
  </si>
  <si>
    <t>Max Marks</t>
  </si>
  <si>
    <t>Percentage</t>
  </si>
  <si>
    <t>Status</t>
  </si>
  <si>
    <t>Max marks obtained</t>
  </si>
  <si>
    <t>Min marks obtained</t>
  </si>
  <si>
    <t>No of pass</t>
  </si>
  <si>
    <t>No of fails</t>
  </si>
  <si>
    <t>Total students</t>
  </si>
  <si>
    <t>Pass percentage</t>
  </si>
  <si>
    <t>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</si>
</sst>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zoomScale="130" zoomScaleNormal="130" workbookViewId="0">
      <selection activeCell="C5" sqref="C5"/>
    </sheetView>
  </sheetViews>
  <sheetFormatPr defaultRowHeight="15"/>
  <cols>
    <col min="2" max="2" width="22.42578125" bestFit="1" customWidth="1"/>
    <col min="3" max="3" width="13.140625" customWidth="1"/>
    <col min="5" max="5" width="5.140625" bestFit="1" customWidth="1"/>
    <col min="6" max="6" width="19.28515625" bestFit="1" customWidth="1"/>
    <col min="7" max="7" width="12.5703125" bestFit="1" customWidth="1"/>
    <col min="8" max="8" width="12.7109375" bestFit="1" customWidth="1"/>
    <col min="9" max="9" width="16.7109375" customWidth="1"/>
  </cols>
  <sheetData>
    <row r="1" spans="1:9" ht="17.25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>
      <c r="A2" s="3">
        <v>201</v>
      </c>
      <c r="B2" s="1" t="s">
        <v>4</v>
      </c>
      <c r="C2" s="1" t="str">
        <f>IF(LEFT(B2,1)&lt;"K","G1","G2")</f>
        <v>G2</v>
      </c>
      <c r="D2" s="1" t="s">
        <v>5</v>
      </c>
      <c r="E2" s="1">
        <v>25</v>
      </c>
      <c r="F2" s="3">
        <v>22</v>
      </c>
      <c r="G2" s="3">
        <v>24</v>
      </c>
      <c r="H2" s="1">
        <f>F2/G2*100</f>
        <v>91.666666666666657</v>
      </c>
      <c r="I2" s="1" t="str">
        <f>IF(H2&lt;40, "Fail", "Pass")</f>
        <v>Pass</v>
      </c>
    </row>
    <row r="3" spans="1:9">
      <c r="A3" s="3">
        <v>202</v>
      </c>
      <c r="B3" s="1" t="s">
        <v>6</v>
      </c>
      <c r="C3" s="1" t="str">
        <f t="shared" ref="C3:C13" si="0">IF(LEFT(B3,1)&lt;"K","G1","G2")</f>
        <v>G1</v>
      </c>
      <c r="D3" s="1" t="s">
        <v>5</v>
      </c>
      <c r="E3" s="1">
        <v>26</v>
      </c>
      <c r="F3" s="3">
        <v>22</v>
      </c>
      <c r="G3" s="3">
        <v>24</v>
      </c>
      <c r="H3" s="1">
        <f t="shared" ref="H3:H13" si="1">F3/G3*100</f>
        <v>91.666666666666657</v>
      </c>
      <c r="I3" s="1" t="str">
        <f t="shared" ref="I3:I13" si="2">IF(H3&lt;40, "Fail", "Pass")</f>
        <v>Pass</v>
      </c>
    </row>
    <row r="4" spans="1:9">
      <c r="A4" s="3">
        <v>203</v>
      </c>
      <c r="B4" s="1" t="s">
        <v>7</v>
      </c>
      <c r="C4" s="1" t="str">
        <f t="shared" si="0"/>
        <v>G2</v>
      </c>
      <c r="D4" s="1" t="s">
        <v>5</v>
      </c>
      <c r="E4" s="1">
        <v>26</v>
      </c>
      <c r="F4" s="3">
        <v>21</v>
      </c>
      <c r="G4" s="3">
        <v>24</v>
      </c>
      <c r="H4" s="1">
        <f t="shared" si="1"/>
        <v>87.5</v>
      </c>
      <c r="I4" s="1" t="str">
        <f t="shared" si="2"/>
        <v>Pass</v>
      </c>
    </row>
    <row r="5" spans="1:9">
      <c r="A5" s="3">
        <v>204</v>
      </c>
      <c r="B5" s="1" t="s">
        <v>8</v>
      </c>
      <c r="C5" s="1" t="str">
        <f t="shared" si="0"/>
        <v>G2</v>
      </c>
      <c r="D5" s="1" t="s">
        <v>5</v>
      </c>
      <c r="E5" s="1">
        <v>21</v>
      </c>
      <c r="F5" s="3">
        <v>18</v>
      </c>
      <c r="G5" s="3">
        <v>24</v>
      </c>
      <c r="H5" s="1">
        <f t="shared" si="1"/>
        <v>75</v>
      </c>
      <c r="I5" s="1" t="str">
        <f t="shared" si="2"/>
        <v>Pass</v>
      </c>
    </row>
    <row r="6" spans="1:9">
      <c r="A6" s="3">
        <v>205</v>
      </c>
      <c r="B6" s="1" t="s">
        <v>9</v>
      </c>
      <c r="C6" s="1" t="str">
        <f t="shared" si="0"/>
        <v>G2</v>
      </c>
      <c r="D6" s="1" t="s">
        <v>5</v>
      </c>
      <c r="E6" s="1">
        <v>20</v>
      </c>
      <c r="F6" s="3">
        <v>16</v>
      </c>
      <c r="G6" s="3">
        <v>24</v>
      </c>
      <c r="H6" s="1">
        <f t="shared" si="1"/>
        <v>66.666666666666657</v>
      </c>
      <c r="I6" s="1" t="str">
        <f t="shared" si="2"/>
        <v>Pass</v>
      </c>
    </row>
    <row r="7" spans="1:9">
      <c r="A7" s="3">
        <v>206</v>
      </c>
      <c r="B7" s="1" t="s">
        <v>17</v>
      </c>
      <c r="C7" s="1" t="str">
        <f t="shared" si="0"/>
        <v>G2</v>
      </c>
      <c r="D7" s="1" t="s">
        <v>16</v>
      </c>
      <c r="E7" s="1">
        <v>24</v>
      </c>
      <c r="F7" s="3">
        <v>19</v>
      </c>
      <c r="G7" s="3">
        <v>24</v>
      </c>
      <c r="H7" s="1">
        <f t="shared" si="1"/>
        <v>79.166666666666657</v>
      </c>
      <c r="I7" s="1" t="str">
        <f t="shared" si="2"/>
        <v>Pass</v>
      </c>
    </row>
    <row r="8" spans="1:9">
      <c r="A8" s="3">
        <v>207</v>
      </c>
      <c r="B8" s="1" t="s">
        <v>10</v>
      </c>
      <c r="C8" s="1" t="str">
        <f t="shared" si="0"/>
        <v>G2</v>
      </c>
      <c r="D8" s="1" t="s">
        <v>5</v>
      </c>
      <c r="E8" s="1">
        <v>19</v>
      </c>
      <c r="F8" s="3">
        <v>6</v>
      </c>
      <c r="G8" s="3">
        <v>24</v>
      </c>
      <c r="H8" s="1">
        <f t="shared" si="1"/>
        <v>25</v>
      </c>
      <c r="I8" s="1" t="str">
        <f t="shared" si="2"/>
        <v>Fail</v>
      </c>
    </row>
    <row r="9" spans="1:9">
      <c r="A9" s="3">
        <v>208</v>
      </c>
      <c r="B9" s="1" t="s">
        <v>11</v>
      </c>
      <c r="C9" s="1" t="str">
        <f t="shared" si="0"/>
        <v>G2</v>
      </c>
      <c r="D9" s="1" t="s">
        <v>5</v>
      </c>
      <c r="E9" s="1">
        <v>26</v>
      </c>
      <c r="F9" s="3">
        <v>15</v>
      </c>
      <c r="G9" s="3">
        <v>24</v>
      </c>
      <c r="H9" s="1">
        <f t="shared" si="1"/>
        <v>62.5</v>
      </c>
      <c r="I9" s="1" t="str">
        <f t="shared" si="2"/>
        <v>Pass</v>
      </c>
    </row>
    <row r="10" spans="1:9">
      <c r="A10" s="3">
        <v>209</v>
      </c>
      <c r="B10" s="1" t="s">
        <v>12</v>
      </c>
      <c r="C10" s="1" t="str">
        <f t="shared" si="0"/>
        <v>G2</v>
      </c>
      <c r="D10" s="1" t="s">
        <v>5</v>
      </c>
      <c r="E10" s="1">
        <v>26</v>
      </c>
      <c r="F10" s="3">
        <v>4</v>
      </c>
      <c r="G10" s="3">
        <v>24</v>
      </c>
      <c r="H10" s="1">
        <f t="shared" si="1"/>
        <v>16.666666666666664</v>
      </c>
      <c r="I10" s="1" t="str">
        <f t="shared" si="2"/>
        <v>Fail</v>
      </c>
    </row>
    <row r="11" spans="1:9">
      <c r="A11" s="3">
        <v>210</v>
      </c>
      <c r="B11" s="1" t="s">
        <v>13</v>
      </c>
      <c r="C11" s="1" t="str">
        <f t="shared" si="0"/>
        <v>G1</v>
      </c>
      <c r="D11" s="1" t="s">
        <v>16</v>
      </c>
      <c r="E11" s="1">
        <v>32</v>
      </c>
      <c r="F11" s="3">
        <v>9</v>
      </c>
      <c r="G11" s="3">
        <v>24</v>
      </c>
      <c r="H11" s="1">
        <f t="shared" si="1"/>
        <v>37.5</v>
      </c>
      <c r="I11" s="1" t="str">
        <f t="shared" si="2"/>
        <v>Fail</v>
      </c>
    </row>
    <row r="12" spans="1:9">
      <c r="A12" s="3">
        <v>211</v>
      </c>
      <c r="B12" s="1" t="s">
        <v>14</v>
      </c>
      <c r="C12" s="1" t="str">
        <f t="shared" si="0"/>
        <v>G2</v>
      </c>
      <c r="D12" s="1" t="s">
        <v>16</v>
      </c>
      <c r="E12" s="1">
        <v>33</v>
      </c>
      <c r="F12" s="3">
        <v>12</v>
      </c>
      <c r="G12" s="3">
        <v>24</v>
      </c>
      <c r="H12" s="1">
        <f t="shared" si="1"/>
        <v>50</v>
      </c>
      <c r="I12" s="1" t="str">
        <f t="shared" si="2"/>
        <v>Pass</v>
      </c>
    </row>
    <row r="13" spans="1:9">
      <c r="A13" s="3">
        <v>212</v>
      </c>
      <c r="B13" s="1" t="s">
        <v>15</v>
      </c>
      <c r="C13" s="1" t="str">
        <f t="shared" si="0"/>
        <v>G2</v>
      </c>
      <c r="D13" s="1" t="s">
        <v>5</v>
      </c>
      <c r="E13" s="1">
        <v>28</v>
      </c>
      <c r="F13" s="3">
        <v>2</v>
      </c>
      <c r="G13" s="3">
        <v>24</v>
      </c>
      <c r="H13" s="1">
        <f t="shared" si="1"/>
        <v>8.3333333333333321</v>
      </c>
      <c r="I13" s="1" t="str">
        <f t="shared" si="2"/>
        <v>Fail</v>
      </c>
    </row>
    <row r="17" spans="6:7">
      <c r="F17" s="4" t="s">
        <v>22</v>
      </c>
      <c r="G17" s="1">
        <f>MAX(F2:F13)</f>
        <v>22</v>
      </c>
    </row>
    <row r="18" spans="6:7">
      <c r="F18" s="4" t="s">
        <v>23</v>
      </c>
      <c r="G18" s="1">
        <f>MIN(F2:F13)</f>
        <v>2</v>
      </c>
    </row>
    <row r="19" spans="6:7">
      <c r="F19" s="4" t="s">
        <v>24</v>
      </c>
      <c r="G19" s="1">
        <f>COUNTIF(I2:I13,"Pass")</f>
        <v>8</v>
      </c>
    </row>
    <row r="20" spans="6:7">
      <c r="F20" s="4" t="s">
        <v>25</v>
      </c>
      <c r="G20" s="1">
        <f>COUNTIF(I2:I13,"Fail")</f>
        <v>4</v>
      </c>
    </row>
    <row r="21" spans="6:7">
      <c r="F21" s="5" t="s">
        <v>26</v>
      </c>
      <c r="G21" s="1">
        <f>G19+G20</f>
        <v>12</v>
      </c>
    </row>
    <row r="22" spans="6:7">
      <c r="F22" s="5" t="s">
        <v>27</v>
      </c>
      <c r="G22" s="6" t="str">
        <f>LEFT(G19/G21*100,4)</f>
        <v>66.6</v>
      </c>
    </row>
  </sheetData>
  <conditionalFormatting sqref="I2:I13">
    <cfRule type="containsText" dxfId="1" priority="1" operator="containsText" text="Fail">
      <formula>NOT(ISERROR(SEARCH("Fail",I2)))</formula>
    </cfRule>
    <cfRule type="containsText" dxfId="0" priority="2" operator="containsText" text="Pass">
      <formula>NOT(ISERROR(SEARCH("Pass",I2)))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PALWINDER</dc:creator>
  <cp:lastModifiedBy>PALWINDER</cp:lastModifiedBy>
  <dcterms:created xsi:type="dcterms:W3CDTF">2025-08-12T04:20:29Z</dcterms:created>
  <dcterms:modified xsi:type="dcterms:W3CDTF">2025-08-19T05:16:47Z</dcterms:modified>
</cp:coreProperties>
</file>