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f7379c926acfa2/Desktop/PR App/"/>
    </mc:Choice>
  </mc:AlternateContent>
  <xr:revisionPtr revIDLastSave="48" documentId="8_{0C6AD270-FAB9-44F2-8FF8-44CC06F7C255}" xr6:coauthVersionLast="47" xr6:coauthVersionMax="47" xr10:uidLastSave="{08CE1BF6-1849-4C4D-BE82-90C5E8ED702A}"/>
  <bookViews>
    <workbookView xWindow="-28920" yWindow="-4725" windowWidth="29040" windowHeight="15720" xr2:uid="{26209F06-B5CA-47EF-B317-94130C9D6E36}"/>
  </bookViews>
  <sheets>
    <sheet name="Template RN" sheetId="2" r:id="rId1"/>
  </sheets>
  <definedNames>
    <definedName name="_xlnm._FilterDatabase" localSheetId="0" hidden="1">'Template RN'!$A$13:$F$200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9" i="2" l="1"/>
  <c r="N198" i="2"/>
  <c r="N197" i="2"/>
  <c r="N196" i="2"/>
  <c r="N195" i="2"/>
  <c r="N192" i="2"/>
  <c r="N191" i="2"/>
  <c r="N190" i="2"/>
  <c r="N189" i="2"/>
  <c r="N181" i="2"/>
  <c r="N178" i="2"/>
  <c r="N177" i="2"/>
  <c r="N176" i="2"/>
  <c r="N175" i="2"/>
  <c r="N174" i="2"/>
  <c r="N173" i="2"/>
  <c r="N172" i="2"/>
  <c r="N171" i="2"/>
  <c r="N170" i="2"/>
  <c r="N169" i="2"/>
  <c r="N161" i="2"/>
  <c r="N158" i="2"/>
  <c r="N157" i="2"/>
  <c r="N156" i="2"/>
  <c r="N155" i="2"/>
  <c r="N154" i="2"/>
  <c r="N153" i="2"/>
  <c r="N152" i="2"/>
  <c r="N151" i="2"/>
  <c r="N143" i="2"/>
  <c r="N140" i="2"/>
  <c r="N139" i="2"/>
  <c r="N138" i="2"/>
  <c r="N137" i="2"/>
  <c r="N136" i="2"/>
  <c r="N135" i="2"/>
  <c r="N127" i="2"/>
  <c r="N124" i="2"/>
  <c r="N123" i="2"/>
  <c r="N122" i="2"/>
  <c r="N121" i="2"/>
  <c r="N113" i="2"/>
  <c r="N110" i="2"/>
  <c r="N109" i="2"/>
  <c r="N105" i="2"/>
  <c r="N104" i="2"/>
  <c r="N103" i="2"/>
  <c r="N102" i="2"/>
  <c r="N101" i="2"/>
  <c r="N98" i="2"/>
  <c r="N97" i="2"/>
  <c r="N96" i="2"/>
  <c r="N95" i="2"/>
  <c r="N87" i="2"/>
  <c r="N84" i="2"/>
  <c r="N83" i="2"/>
  <c r="N82" i="2"/>
  <c r="N81" i="2"/>
  <c r="N80" i="2"/>
  <c r="N79" i="2"/>
  <c r="N78" i="2"/>
  <c r="N77" i="2"/>
  <c r="N76" i="2"/>
  <c r="N75" i="2"/>
  <c r="N67" i="2"/>
  <c r="N64" i="2"/>
  <c r="N63" i="2"/>
  <c r="N62" i="2"/>
  <c r="N61" i="2"/>
  <c r="N60" i="2"/>
  <c r="N59" i="2"/>
  <c r="N58" i="2"/>
  <c r="N57" i="2"/>
  <c r="N49" i="2"/>
  <c r="N46" i="2"/>
  <c r="N45" i="2"/>
  <c r="N44" i="2"/>
  <c r="N43" i="2"/>
  <c r="N42" i="2"/>
  <c r="N41" i="2"/>
  <c r="N33" i="2"/>
  <c r="N30" i="2"/>
  <c r="N29" i="2"/>
  <c r="N28" i="2"/>
  <c r="N27" i="2"/>
  <c r="N19" i="2"/>
  <c r="N16" i="2"/>
  <c r="N15" i="2"/>
  <c r="P15" i="2" s="1"/>
  <c r="I12" i="2"/>
  <c r="D199" i="2"/>
  <c r="D198" i="2"/>
  <c r="D197" i="2"/>
  <c r="D196" i="2"/>
  <c r="D195" i="2"/>
  <c r="D192" i="2"/>
  <c r="D191" i="2"/>
  <c r="D190" i="2"/>
  <c r="D189" i="2"/>
  <c r="D181" i="2"/>
  <c r="D178" i="2"/>
  <c r="D177" i="2"/>
  <c r="D176" i="2"/>
  <c r="D175" i="2"/>
  <c r="D174" i="2"/>
  <c r="D173" i="2"/>
  <c r="D172" i="2"/>
  <c r="D171" i="2"/>
  <c r="D170" i="2"/>
  <c r="D169" i="2"/>
  <c r="D161" i="2"/>
  <c r="D158" i="2"/>
  <c r="D157" i="2"/>
  <c r="D156" i="2"/>
  <c r="D155" i="2"/>
  <c r="D154" i="2"/>
  <c r="D153" i="2"/>
  <c r="D152" i="2"/>
  <c r="D151" i="2"/>
  <c r="D143" i="2"/>
  <c r="D140" i="2"/>
  <c r="D139" i="2"/>
  <c r="D138" i="2"/>
  <c r="D137" i="2"/>
  <c r="D136" i="2"/>
  <c r="D135" i="2"/>
  <c r="D127" i="2"/>
  <c r="D124" i="2"/>
  <c r="D123" i="2"/>
  <c r="D122" i="2"/>
  <c r="D121" i="2"/>
  <c r="D113" i="2"/>
  <c r="D110" i="2"/>
  <c r="D109" i="2"/>
  <c r="D105" i="2"/>
  <c r="D104" i="2"/>
  <c r="D103" i="2"/>
  <c r="D102" i="2"/>
  <c r="D101" i="2"/>
  <c r="D98" i="2"/>
  <c r="D97" i="2"/>
  <c r="D96" i="2"/>
  <c r="D95" i="2"/>
  <c r="I95" i="2" s="1"/>
  <c r="D87" i="2"/>
  <c r="D84" i="2"/>
  <c r="D83" i="2"/>
  <c r="D82" i="2"/>
  <c r="D81" i="2"/>
  <c r="D80" i="2"/>
  <c r="D79" i="2"/>
  <c r="D78" i="2"/>
  <c r="D77" i="2"/>
  <c r="D76" i="2"/>
  <c r="D75" i="2"/>
  <c r="D67" i="2"/>
  <c r="D64" i="2"/>
  <c r="D63" i="2"/>
  <c r="D62" i="2"/>
  <c r="D61" i="2"/>
  <c r="D60" i="2"/>
  <c r="D59" i="2"/>
  <c r="D58" i="2"/>
  <c r="D57" i="2"/>
  <c r="I57" i="2" s="1"/>
  <c r="D49" i="2"/>
  <c r="D46" i="2"/>
  <c r="D45" i="2"/>
  <c r="D44" i="2"/>
  <c r="D43" i="2"/>
  <c r="D42" i="2"/>
  <c r="D41" i="2"/>
  <c r="I41" i="2" s="1"/>
  <c r="D33" i="2"/>
  <c r="D30" i="2"/>
  <c r="D29" i="2"/>
  <c r="D28" i="2"/>
  <c r="D27" i="2"/>
  <c r="I27" i="2" s="1"/>
  <c r="D19" i="2"/>
  <c r="D16" i="2"/>
  <c r="D15" i="2"/>
  <c r="I39" i="2"/>
  <c r="I73" i="2"/>
  <c r="I133" i="2"/>
  <c r="I167" i="2"/>
  <c r="I200" i="2"/>
  <c r="I187" i="2"/>
  <c r="I184" i="2"/>
  <c r="I164" i="2"/>
  <c r="I149" i="2"/>
  <c r="I146" i="2"/>
  <c r="I130" i="2"/>
  <c r="I119" i="2"/>
  <c r="I116" i="2"/>
  <c r="I106" i="2"/>
  <c r="I93" i="2"/>
  <c r="I90" i="2"/>
  <c r="I70" i="2"/>
  <c r="I55" i="2"/>
  <c r="I52" i="2"/>
  <c r="I36" i="2"/>
  <c r="I25" i="2"/>
  <c r="I22" i="2"/>
  <c r="I194" i="2"/>
  <c r="I188" i="2"/>
  <c r="I186" i="2"/>
  <c r="I183" i="2"/>
  <c r="I180" i="2"/>
  <c r="I168" i="2"/>
  <c r="I166" i="2"/>
  <c r="I163" i="2"/>
  <c r="I160" i="2"/>
  <c r="I150" i="2"/>
  <c r="I148" i="2"/>
  <c r="I145" i="2"/>
  <c r="I142" i="2"/>
  <c r="I134" i="2"/>
  <c r="I132" i="2"/>
  <c r="I129" i="2"/>
  <c r="I126" i="2"/>
  <c r="I120" i="2"/>
  <c r="I118" i="2"/>
  <c r="I115" i="2"/>
  <c r="I112" i="2"/>
  <c r="I108" i="2"/>
  <c r="I100" i="2"/>
  <c r="I94" i="2"/>
  <c r="I92" i="2"/>
  <c r="I89" i="2"/>
  <c r="I86" i="2"/>
  <c r="I74" i="2"/>
  <c r="I72" i="2"/>
  <c r="I69" i="2"/>
  <c r="I66" i="2"/>
  <c r="I56" i="2"/>
  <c r="I54" i="2"/>
  <c r="I51" i="2"/>
  <c r="I48" i="2"/>
  <c r="I40" i="2"/>
  <c r="I38" i="2"/>
  <c r="I35" i="2"/>
  <c r="I32" i="2"/>
  <c r="I26" i="2"/>
  <c r="I24" i="2"/>
  <c r="I21" i="2"/>
  <c r="I18" i="2"/>
  <c r="I14" i="2"/>
  <c r="F16" i="2"/>
  <c r="F19" i="2"/>
  <c r="F30" i="2"/>
  <c r="F29" i="2"/>
  <c r="F28" i="2"/>
  <c r="F33" i="2"/>
  <c r="F46" i="2"/>
  <c r="F45" i="2"/>
  <c r="F44" i="2"/>
  <c r="F43" i="2"/>
  <c r="F42" i="2"/>
  <c r="F49" i="2"/>
  <c r="F64" i="2"/>
  <c r="F63" i="2"/>
  <c r="F62" i="2"/>
  <c r="F61" i="2"/>
  <c r="F60" i="2"/>
  <c r="F59" i="2"/>
  <c r="F58" i="2"/>
  <c r="F67" i="2"/>
  <c r="F84" i="2"/>
  <c r="F83" i="2"/>
  <c r="F82" i="2"/>
  <c r="F81" i="2"/>
  <c r="F80" i="2"/>
  <c r="F79" i="2"/>
  <c r="F78" i="2"/>
  <c r="F77" i="2"/>
  <c r="F76" i="2"/>
  <c r="F87" i="2"/>
  <c r="F98" i="2"/>
  <c r="F97" i="2"/>
  <c r="F96" i="2"/>
  <c r="F105" i="2"/>
  <c r="F104" i="2"/>
  <c r="F103" i="2"/>
  <c r="F102" i="2"/>
  <c r="F101" i="2"/>
  <c r="F110" i="2"/>
  <c r="F113" i="2"/>
  <c r="F124" i="2"/>
  <c r="F123" i="2"/>
  <c r="F122" i="2"/>
  <c r="F127" i="2"/>
  <c r="F140" i="2"/>
  <c r="F139" i="2"/>
  <c r="F138" i="2"/>
  <c r="F137" i="2"/>
  <c r="F136" i="2"/>
  <c r="F143" i="2"/>
  <c r="F158" i="2"/>
  <c r="F157" i="2"/>
  <c r="F156" i="2"/>
  <c r="F155" i="2"/>
  <c r="F154" i="2"/>
  <c r="F153" i="2"/>
  <c r="F152" i="2"/>
  <c r="F161" i="2"/>
  <c r="F178" i="2"/>
  <c r="F177" i="2"/>
  <c r="F176" i="2"/>
  <c r="F175" i="2"/>
  <c r="F174" i="2"/>
  <c r="F173" i="2"/>
  <c r="F172" i="2"/>
  <c r="F171" i="2"/>
  <c r="F170" i="2"/>
  <c r="F181" i="2"/>
  <c r="F192" i="2"/>
  <c r="F191" i="2"/>
  <c r="F190" i="2"/>
  <c r="F198" i="2"/>
  <c r="F197" i="2"/>
  <c r="F196" i="2"/>
  <c r="F195" i="2"/>
  <c r="F199" i="2"/>
  <c r="E199" i="2"/>
  <c r="E198" i="2"/>
  <c r="E197" i="2"/>
  <c r="E196" i="2"/>
  <c r="E195" i="2"/>
  <c r="E192" i="2"/>
  <c r="E191" i="2"/>
  <c r="E190" i="2"/>
  <c r="E189" i="2"/>
  <c r="E181" i="2"/>
  <c r="E178" i="2"/>
  <c r="E177" i="2"/>
  <c r="E176" i="2"/>
  <c r="E175" i="2"/>
  <c r="E174" i="2"/>
  <c r="E173" i="2"/>
  <c r="E172" i="2"/>
  <c r="E171" i="2"/>
  <c r="E170" i="2"/>
  <c r="E169" i="2"/>
  <c r="E161" i="2"/>
  <c r="E158" i="2"/>
  <c r="E157" i="2"/>
  <c r="E156" i="2"/>
  <c r="E155" i="2"/>
  <c r="E154" i="2"/>
  <c r="E153" i="2"/>
  <c r="E152" i="2"/>
  <c r="E151" i="2"/>
  <c r="E143" i="2"/>
  <c r="E140" i="2"/>
  <c r="E139" i="2"/>
  <c r="E138" i="2"/>
  <c r="E137" i="2"/>
  <c r="E136" i="2"/>
  <c r="E135" i="2"/>
  <c r="E127" i="2"/>
  <c r="E124" i="2"/>
  <c r="E123" i="2"/>
  <c r="E122" i="2"/>
  <c r="E121" i="2"/>
  <c r="E113" i="2"/>
  <c r="E110" i="2"/>
  <c r="E109" i="2"/>
  <c r="E105" i="2"/>
  <c r="E104" i="2"/>
  <c r="E103" i="2"/>
  <c r="E102" i="2"/>
  <c r="E101" i="2"/>
  <c r="E98" i="2"/>
  <c r="E97" i="2"/>
  <c r="E96" i="2"/>
  <c r="E95" i="2"/>
  <c r="E87" i="2"/>
  <c r="E84" i="2"/>
  <c r="E83" i="2"/>
  <c r="E82" i="2"/>
  <c r="E81" i="2"/>
  <c r="E80" i="2"/>
  <c r="E79" i="2"/>
  <c r="E78" i="2"/>
  <c r="E77" i="2"/>
  <c r="E76" i="2"/>
  <c r="E75" i="2"/>
  <c r="E67" i="2"/>
  <c r="E64" i="2"/>
  <c r="E63" i="2"/>
  <c r="E62" i="2"/>
  <c r="E61" i="2"/>
  <c r="E60" i="2"/>
  <c r="E59" i="2"/>
  <c r="E58" i="2"/>
  <c r="E57" i="2"/>
  <c r="E49" i="2"/>
  <c r="E46" i="2"/>
  <c r="E45" i="2"/>
  <c r="E44" i="2"/>
  <c r="E43" i="2"/>
  <c r="E42" i="2"/>
  <c r="E41" i="2"/>
  <c r="E33" i="2"/>
  <c r="E30" i="2"/>
  <c r="E29" i="2"/>
  <c r="E28" i="2"/>
  <c r="E27" i="2"/>
  <c r="E19" i="2"/>
  <c r="E16" i="2"/>
  <c r="E15" i="2"/>
  <c r="O109" i="2"/>
  <c r="P109" i="2" s="1"/>
  <c r="O199" i="2"/>
  <c r="O198" i="2"/>
  <c r="O197" i="2"/>
  <c r="O196" i="2"/>
  <c r="O195" i="2"/>
  <c r="O192" i="2"/>
  <c r="O191" i="2"/>
  <c r="O190" i="2"/>
  <c r="O189" i="2"/>
  <c r="E188" i="2"/>
  <c r="O181" i="2"/>
  <c r="O178" i="2"/>
  <c r="O177" i="2"/>
  <c r="O176" i="2"/>
  <c r="O175" i="2"/>
  <c r="O174" i="2"/>
  <c r="O173" i="2"/>
  <c r="O172" i="2"/>
  <c r="O171" i="2"/>
  <c r="O170" i="2"/>
  <c r="O169" i="2"/>
  <c r="E168" i="2"/>
  <c r="O161" i="2"/>
  <c r="O158" i="2"/>
  <c r="O157" i="2"/>
  <c r="O156" i="2"/>
  <c r="O155" i="2"/>
  <c r="O154" i="2"/>
  <c r="O153" i="2"/>
  <c r="O152" i="2"/>
  <c r="O151" i="2"/>
  <c r="E150" i="2"/>
  <c r="O143" i="2"/>
  <c r="O140" i="2"/>
  <c r="O139" i="2"/>
  <c r="O138" i="2"/>
  <c r="O137" i="2"/>
  <c r="O136" i="2"/>
  <c r="O135" i="2"/>
  <c r="E134" i="2"/>
  <c r="O127" i="2"/>
  <c r="O124" i="2"/>
  <c r="O123" i="2"/>
  <c r="O122" i="2"/>
  <c r="O121" i="2"/>
  <c r="E120" i="2"/>
  <c r="O113" i="2"/>
  <c r="O110" i="2"/>
  <c r="E108" i="2"/>
  <c r="O15" i="2"/>
  <c r="O105" i="2"/>
  <c r="O104" i="2"/>
  <c r="O103" i="2"/>
  <c r="O102" i="2"/>
  <c r="O101" i="2"/>
  <c r="O98" i="2"/>
  <c r="O97" i="2"/>
  <c r="O96" i="2"/>
  <c r="O95" i="2"/>
  <c r="E94" i="2"/>
  <c r="O87" i="2"/>
  <c r="O84" i="2"/>
  <c r="O83" i="2"/>
  <c r="O82" i="2"/>
  <c r="O81" i="2"/>
  <c r="O80" i="2"/>
  <c r="O79" i="2"/>
  <c r="O78" i="2"/>
  <c r="O77" i="2"/>
  <c r="O76" i="2"/>
  <c r="O75" i="2"/>
  <c r="E74" i="2"/>
  <c r="O67" i="2"/>
  <c r="O64" i="2"/>
  <c r="O63" i="2"/>
  <c r="O62" i="2"/>
  <c r="O61" i="2"/>
  <c r="O60" i="2"/>
  <c r="O59" i="2"/>
  <c r="O58" i="2"/>
  <c r="O57" i="2"/>
  <c r="E56" i="2"/>
  <c r="O49" i="2"/>
  <c r="O46" i="2"/>
  <c r="O45" i="2"/>
  <c r="O44" i="2"/>
  <c r="O43" i="2"/>
  <c r="O42" i="2"/>
  <c r="O41" i="2"/>
  <c r="E40" i="2"/>
  <c r="O33" i="2"/>
  <c r="O30" i="2"/>
  <c r="O29" i="2"/>
  <c r="O28" i="2"/>
  <c r="O27" i="2"/>
  <c r="E26" i="2"/>
  <c r="O19" i="2"/>
  <c r="O16" i="2"/>
  <c r="E14" i="2"/>
  <c r="I10" i="2"/>
  <c r="I6" i="2"/>
  <c r="I4" i="2"/>
  <c r="P95" i="2" l="1"/>
  <c r="P151" i="2"/>
  <c r="P121" i="2"/>
  <c r="P189" i="2"/>
  <c r="I15" i="2"/>
  <c r="I75" i="2"/>
  <c r="I121" i="2"/>
  <c r="I151" i="2"/>
  <c r="I189" i="2"/>
  <c r="I109" i="2"/>
  <c r="I169" i="2"/>
  <c r="I135" i="2"/>
  <c r="I199" i="2"/>
  <c r="I198" i="2"/>
  <c r="I161" i="2"/>
  <c r="I155" i="2"/>
  <c r="I101" i="2"/>
  <c r="I105" i="2"/>
  <c r="I28" i="2"/>
  <c r="I45" i="2"/>
  <c r="I173" i="2"/>
  <c r="I177" i="2"/>
  <c r="I127" i="2"/>
  <c r="I44" i="2"/>
  <c r="I176" i="2"/>
  <c r="I174" i="2"/>
  <c r="I58" i="2"/>
  <c r="I62" i="2"/>
  <c r="I29" i="2"/>
  <c r="I42" i="2"/>
  <c r="I46" i="2"/>
  <c r="I97" i="2"/>
  <c r="I103" i="2"/>
  <c r="I110" i="2"/>
  <c r="I153" i="2"/>
  <c r="I157" i="2"/>
  <c r="I170" i="2"/>
  <c r="I178" i="2"/>
  <c r="P127" i="2"/>
  <c r="I87" i="2"/>
  <c r="I138" i="2"/>
  <c r="I181" i="2"/>
  <c r="I196" i="2"/>
  <c r="I113" i="2"/>
  <c r="I59" i="2"/>
  <c r="I63" i="2"/>
  <c r="I124" i="2"/>
  <c r="I143" i="2"/>
  <c r="I192" i="2"/>
  <c r="I81" i="2"/>
  <c r="I137" i="2"/>
  <c r="I171" i="2"/>
  <c r="I175" i="2"/>
  <c r="I82" i="2"/>
  <c r="I172" i="2"/>
  <c r="I195" i="2"/>
  <c r="I43" i="2"/>
  <c r="I60" i="2"/>
  <c r="I61" i="2"/>
  <c r="I67" i="2"/>
  <c r="I78" i="2"/>
  <c r="I83" i="2"/>
  <c r="I139" i="2"/>
  <c r="I152" i="2"/>
  <c r="I156" i="2"/>
  <c r="I49" i="2"/>
  <c r="I64" i="2"/>
  <c r="I79" i="2"/>
  <c r="I80" i="2"/>
  <c r="I84" i="2"/>
  <c r="I96" i="2"/>
  <c r="I102" i="2"/>
  <c r="I123" i="2"/>
  <c r="I136" i="2"/>
  <c r="I140" i="2"/>
  <c r="I191" i="2"/>
  <c r="I197" i="2"/>
  <c r="I190" i="2"/>
  <c r="I154" i="2"/>
  <c r="I158" i="2"/>
  <c r="I122" i="2"/>
  <c r="I104" i="2"/>
  <c r="I98" i="2"/>
  <c r="I30" i="2"/>
  <c r="I33" i="2"/>
  <c r="I16" i="2"/>
  <c r="I76" i="2"/>
  <c r="I77" i="2"/>
  <c r="I19" i="2"/>
  <c r="P101" i="2"/>
  <c r="P161" i="2"/>
  <c r="P30" i="2"/>
  <c r="P64" i="2"/>
  <c r="P45" i="2"/>
  <c r="P96" i="2"/>
  <c r="P177" i="2"/>
  <c r="P102" i="2"/>
  <c r="P58" i="2"/>
  <c r="P62" i="2"/>
  <c r="P28" i="2"/>
  <c r="P173" i="2"/>
  <c r="P49" i="2"/>
  <c r="P175" i="2"/>
  <c r="P195" i="2"/>
  <c r="P46" i="2"/>
  <c r="P59" i="2"/>
  <c r="P80" i="2"/>
  <c r="P97" i="2"/>
  <c r="P87" i="2"/>
  <c r="P181" i="2"/>
  <c r="P171" i="2"/>
  <c r="P83" i="2"/>
  <c r="P84" i="2"/>
  <c r="P105" i="2"/>
  <c r="P199" i="2"/>
  <c r="P76" i="2"/>
  <c r="P113" i="2"/>
  <c r="P60" i="2"/>
  <c r="P155" i="2"/>
  <c r="P172" i="2"/>
  <c r="P176" i="2"/>
  <c r="P136" i="2"/>
  <c r="P140" i="2"/>
  <c r="P67" i="2"/>
  <c r="P61" i="2"/>
  <c r="P44" i="2"/>
  <c r="P79" i="2"/>
  <c r="P103" i="2"/>
  <c r="P29" i="2"/>
  <c r="P63" i="2"/>
  <c r="P110" i="2"/>
  <c r="P16" i="2"/>
  <c r="O182" i="2"/>
  <c r="P137" i="2"/>
  <c r="P143" i="2"/>
  <c r="P170" i="2"/>
  <c r="P174" i="2"/>
  <c r="P178" i="2"/>
  <c r="P191" i="2"/>
  <c r="P197" i="2"/>
  <c r="P42" i="2"/>
  <c r="P98" i="2"/>
  <c r="P104" i="2"/>
  <c r="P19" i="2"/>
  <c r="P43" i="2"/>
  <c r="O114" i="2"/>
  <c r="O128" i="2"/>
  <c r="O144" i="2"/>
  <c r="P139" i="2"/>
  <c r="P138" i="2"/>
  <c r="P169" i="2"/>
  <c r="P124" i="2"/>
  <c r="P154" i="2"/>
  <c r="P158" i="2"/>
  <c r="P192" i="2"/>
  <c r="P198" i="2"/>
  <c r="P123" i="2"/>
  <c r="P135" i="2"/>
  <c r="P153" i="2"/>
  <c r="P157" i="2"/>
  <c r="P122" i="2"/>
  <c r="P152" i="2"/>
  <c r="P156" i="2"/>
  <c r="O162" i="2"/>
  <c r="P190" i="2"/>
  <c r="P196" i="2"/>
  <c r="P77" i="2"/>
  <c r="P81" i="2"/>
  <c r="P33" i="2"/>
  <c r="P78" i="2"/>
  <c r="P82" i="2"/>
  <c r="O20" i="2"/>
  <c r="O34" i="2"/>
  <c r="P27" i="2"/>
  <c r="O50" i="2"/>
  <c r="P41" i="2"/>
  <c r="O68" i="2"/>
  <c r="P57" i="2"/>
  <c r="O88" i="2"/>
  <c r="P75" i="2"/>
  <c r="P20" i="2" l="1"/>
  <c r="P114" i="2"/>
  <c r="P50" i="2"/>
  <c r="P128" i="2"/>
  <c r="P68" i="2"/>
  <c r="P144" i="2"/>
  <c r="P182" i="2"/>
  <c r="P34" i="2"/>
  <c r="P162" i="2"/>
  <c r="P88" i="2"/>
</calcChain>
</file>

<file path=xl/sharedStrings.xml><?xml version="1.0" encoding="utf-8"?>
<sst xmlns="http://schemas.openxmlformats.org/spreadsheetml/2006/main" count="316" uniqueCount="52">
  <si>
    <t>Back Squat</t>
  </si>
  <si>
    <t>bs</t>
  </si>
  <si>
    <t>Front Squat</t>
  </si>
  <si>
    <t>fs</t>
  </si>
  <si>
    <t>Overhead Squat</t>
  </si>
  <si>
    <t>os</t>
  </si>
  <si>
    <t>Clean</t>
  </si>
  <si>
    <t>c</t>
  </si>
  <si>
    <t>Snatch</t>
  </si>
  <si>
    <t>s</t>
  </si>
  <si>
    <t>Clean &amp; Jerk</t>
  </si>
  <si>
    <t>cj</t>
  </si>
  <si>
    <t>Deadlift</t>
  </si>
  <si>
    <t>d</t>
  </si>
  <si>
    <t>Push Press</t>
  </si>
  <si>
    <t>pp</t>
  </si>
  <si>
    <t>Section</t>
  </si>
  <si>
    <t>Programming</t>
  </si>
  <si>
    <t>%</t>
  </si>
  <si>
    <t>1RM</t>
  </si>
  <si>
    <t/>
  </si>
  <si>
    <t>abr.</t>
  </si>
  <si>
    <t>CODING</t>
  </si>
  <si>
    <t>Set</t>
  </si>
  <si>
    <t>Space</t>
  </si>
  <si>
    <t>&lt;tr&gt;&lt;td colspan="3" style="height: 40px;"&gt;&lt;/td&gt;&lt;/tr&gt;</t>
  </si>
  <si>
    <t>Movement</t>
  </si>
  <si>
    <t>Set no %</t>
  </si>
  <si>
    <t>5 Sets of 5 Reps</t>
  </si>
  <si>
    <t>Work up to weight where you can maintain proper form.</t>
  </si>
  <si>
    <t>**please leave gaps between each movement set**</t>
  </si>
  <si>
    <t>Week</t>
  </si>
  <si>
    <t>Athlete</t>
  </si>
  <si>
    <t>Back Squat WU</t>
  </si>
  <si>
    <t>Back Squat WS</t>
  </si>
  <si>
    <t>Good Mornings</t>
  </si>
  <si>
    <t>Empty Bar</t>
  </si>
  <si>
    <t>WP Sit Ups</t>
  </si>
  <si>
    <t>Use a weight where you can maintain proper form.</t>
  </si>
  <si>
    <t>3 Sets of 20 Reps</t>
  </si>
  <si>
    <t>Split Squat</t>
  </si>
  <si>
    <t>3 Sets of 10 Reps</t>
  </si>
  <si>
    <t>Per side. Work up to weight where you can maintain proper form.</t>
  </si>
  <si>
    <t>Hanging KR</t>
  </si>
  <si>
    <t>1 Set of 1 Rep</t>
  </si>
  <si>
    <t>Sets</t>
  </si>
  <si>
    <t>Reps</t>
  </si>
  <si>
    <t>Weight</t>
  </si>
  <si>
    <t>Volume</t>
  </si>
  <si>
    <t>Load</t>
  </si>
  <si>
    <t>P Inputs</t>
  </si>
  <si>
    <t>R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</si>
</sst>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9"/>
      <color theme="1"/>
      <name val="Tahoma"/>
      <family val="2"/>
    </font>
    <font>
      <u/>
      <sz val="11"/>
      <color theme="10"/>
      <name val="Aptos Narrow"/>
      <family val="2"/>
      <scheme val="minor"/>
    </font>
    <font>
      <u/>
      <sz val="9"/>
      <color theme="10"/>
      <name val="Tahoma"/>
      <family val="2"/>
    </font>
    <font>
      <b/>
      <sz val="9"/>
      <color theme="1"/>
      <name val="Tahoma"/>
      <family val="2"/>
    </font>
    <font>
      <sz val="9"/>
      <color rgb="FF0070C0"/>
      <name val="Tahoma"/>
      <family val="2"/>
    </font>
    <font>
      <sz val="9"/>
      <color rgb="FF00B0F0"/>
      <name val="Tahoma"/>
      <family val="2"/>
    </font>
    <font>
      <sz val="9"/>
      <color rgb="FFFF0000"/>
      <name val="Tahoma"/>
      <family val="2"/>
    </font>
    <font>
      <sz val="9"/>
      <color rgb="FF00B050"/>
      <name val="Tahoma"/>
      <family val="2"/>
    </font>
    <font>
      <sz val="9"/>
      <color theme="0"/>
      <name val="Tahoma"/>
      <family val="2"/>
    </font>
    <font>
      <b/>
      <sz val="9"/>
      <name val="Tahoma"/>
      <family val="2"/>
    </font>
    <font>
      <b/>
      <sz val="9"/>
      <color rgb="FF0070C0"/>
      <name val="Tahoma"/>
      <family val="2"/>
    </font>
    <font>
      <b/>
      <sz val="9"/>
      <color rgb="FF00B0F0"/>
      <name val="Tahoma"/>
      <family val="2"/>
    </font>
    <font>
      <b/>
      <sz val="9"/>
      <color rgb="FFFF0000"/>
      <name val="Tahoma"/>
      <family val="2"/>
    </font>
    <font>
      <sz val="9"/>
      <name val="Tahoma"/>
      <family val="2"/>
    </font>
    <font>
      <b/>
      <sz val="9"/>
      <color rgb="FF00B050"/>
      <name val="Tahoma"/>
      <family val="2"/>
    </font>
    <font>
      <b/>
      <sz val="9"/>
      <color rgb="FF7030A0"/>
      <name val="Tahoma"/>
      <family val="2"/>
    </font>
    <font>
      <sz val="9"/>
      <color rgb="FF7030A0"/>
      <name val="Tahoma"/>
      <family val="2"/>
    </font>
    <font>
      <sz val="11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BF10-4558-47E4-8369-693385210350}">
  <dimension ref="A2:W202"/>
  <sheetViews>
    <sheetView tabSelected="1" topLeftCell="A2" workbookViewId="0">
      <pane ySplit="12" topLeftCell="A14" activePane="bottomLeft" state="frozen"/>
      <selection activeCell="A2" sqref="A2"/>
      <selection pane="bottomLeft" activeCell="A2" sqref="A2"/>
    </sheetView>
  </sheetViews>
  <sheetFormatPr defaultRowHeight="15" customHeight="1" x14ac:dyDescent="0.25"/>
  <cols>
    <col min="1" max="1" width="14.85546875" style="20" bestFit="1" customWidth="1"/>
    <col min="2" max="3" width="11.42578125" style="20" bestFit="1" customWidth="1"/>
    <col min="4" max="4" width="20.28515625" style="20" customWidth="1"/>
    <col min="5" max="5" width="12" style="1" customWidth="1"/>
    <col min="6" max="7" width="12" style="20" customWidth="1"/>
    <col min="8" max="8" width="5.5703125" style="20" bestFit="1" customWidth="1"/>
    <col min="9" max="9" width="116.42578125" style="20" customWidth="1"/>
    <col min="10" max="11" width="9.140625" style="20"/>
    <col min="12" max="12" width="9.140625" style="1"/>
    <col min="13" max="13" width="9.140625" style="20"/>
    <col min="14" max="14" width="9.140625" style="1"/>
    <col min="15" max="16384" width="9.140625" style="20"/>
  </cols>
  <sheetData>
    <row r="2" spans="1:23" ht="15" customHeight="1" x14ac:dyDescent="0.25">
      <c r="A2" s="1"/>
      <c r="B2" s="1"/>
      <c r="C2" s="1"/>
      <c r="D2" s="9" t="s">
        <v>19</v>
      </c>
      <c r="E2" s="9" t="s">
        <v>21</v>
      </c>
      <c r="F2" s="9" t="s">
        <v>51</v>
      </c>
      <c r="G2" s="9" t="s">
        <v>50</v>
      </c>
      <c r="H2" s="2"/>
      <c r="I2" s="10" t="s">
        <v>22</v>
      </c>
    </row>
    <row r="3" spans="1:23" ht="15" customHeight="1" x14ac:dyDescent="0.25">
      <c r="A3" s="1"/>
      <c r="B3" s="1"/>
      <c r="C3" s="1"/>
      <c r="D3" s="11" t="s">
        <v>0</v>
      </c>
      <c r="E3" s="12" t="s">
        <v>1</v>
      </c>
      <c r="F3" s="12"/>
      <c r="G3" s="12">
        <v>61</v>
      </c>
      <c r="I3" s="13" t="s">
        <v>26</v>
      </c>
    </row>
    <row r="4" spans="1:23" ht="15" customHeight="1" x14ac:dyDescent="0.25">
      <c r="A4" s="1"/>
      <c r="B4" s="1"/>
      <c r="C4" s="1"/>
      <c r="D4" s="11" t="s">
        <v>2</v>
      </c>
      <c r="E4" s="12" t="s">
        <v>3</v>
      </c>
      <c r="F4" s="12">
        <v>130</v>
      </c>
      <c r="G4" s="12"/>
      <c r="I4" s="3" t="str">
        <f>"&lt;tr&gt;&lt;th colspan=""3""&gt;&lt;label&gt;"&amp;D4&amp;"&lt;input type=""checkbox"" class=""section-toggle"" data-section="""&amp;A4&amp;B4&amp;C4&amp;"""/&gt;&lt;/label&gt;&lt;/th&gt;&lt;/tr&gt;"</f>
        <v>&lt;tr&gt;&lt;th colspan="3"&gt;&lt;label&gt;Front Squat&lt;input type="checkbox" class="section-toggle" data-section=""/&gt;&lt;/label&gt;&lt;/th&gt;&lt;/tr&gt;</v>
      </c>
    </row>
    <row r="5" spans="1:23" ht="15" customHeight="1" x14ac:dyDescent="0.25">
      <c r="A5" s="1"/>
      <c r="B5" s="1"/>
      <c r="C5" s="1"/>
      <c r="D5" s="11" t="s">
        <v>4</v>
      </c>
      <c r="E5" s="12" t="s">
        <v>5</v>
      </c>
      <c r="F5" s="12"/>
      <c r="G5" s="12"/>
      <c r="I5" s="14" t="s">
        <v>23</v>
      </c>
    </row>
    <row r="6" spans="1:23" ht="15" customHeight="1" x14ac:dyDescent="0.25">
      <c r="A6" s="1"/>
      <c r="B6" s="1"/>
      <c r="C6" s="1"/>
      <c r="D6" s="11" t="s">
        <v>6</v>
      </c>
      <c r="E6" s="12" t="s">
        <v>7</v>
      </c>
      <c r="F6" s="12"/>
      <c r="G6" s="12"/>
      <c r="I6" s="4" t="str">
        <f>"&lt;tr data-section="""&amp;A6&amp;B6&amp;C6&amp;"""&gt;&lt;td&gt;"&amp;D6&amp;"&lt;/td&gt;&lt;td&gt;"&amp;E6&amp;"%&lt;/td&gt;&lt;td&gt;${percent("&amp;F6&amp;", "&amp;E6&amp;")}kg&lt;/td&gt;&lt;/tr&gt;"</f>
        <v>&lt;tr data-section=""&gt;&lt;td&gt;Clean&lt;/td&gt;&lt;td&gt;c%&lt;/td&gt;&lt;td&gt;${percent(, c)}kg&lt;/td&gt;&lt;/tr&gt;</v>
      </c>
    </row>
    <row r="7" spans="1:23" ht="15" customHeight="1" x14ac:dyDescent="0.25">
      <c r="A7" s="1"/>
      <c r="B7" s="1"/>
      <c r="C7" s="1"/>
      <c r="D7" s="11" t="s">
        <v>8</v>
      </c>
      <c r="E7" s="12" t="s">
        <v>9</v>
      </c>
      <c r="F7" s="12"/>
      <c r="G7" s="12"/>
      <c r="I7" s="15" t="s">
        <v>24</v>
      </c>
    </row>
    <row r="8" spans="1:23" ht="15" customHeight="1" x14ac:dyDescent="0.25">
      <c r="A8" s="1"/>
      <c r="B8" s="1"/>
      <c r="C8" s="1"/>
      <c r="D8" s="11" t="s">
        <v>10</v>
      </c>
      <c r="E8" s="12" t="s">
        <v>11</v>
      </c>
      <c r="F8" s="12"/>
      <c r="G8" s="12"/>
      <c r="I8" s="5" t="s">
        <v>25</v>
      </c>
    </row>
    <row r="9" spans="1:23" ht="15" customHeight="1" x14ac:dyDescent="0.25">
      <c r="A9" s="1"/>
      <c r="B9" s="1"/>
      <c r="C9" s="1"/>
      <c r="D9" s="16" t="s">
        <v>12</v>
      </c>
      <c r="E9" s="17" t="s">
        <v>13</v>
      </c>
      <c r="F9" s="17"/>
      <c r="G9" s="17"/>
      <c r="I9" s="18" t="s">
        <v>27</v>
      </c>
    </row>
    <row r="10" spans="1:23" ht="15" customHeight="1" x14ac:dyDescent="0.25">
      <c r="A10" s="1"/>
      <c r="B10" s="1"/>
      <c r="C10" s="1"/>
      <c r="D10" s="16" t="s">
        <v>14</v>
      </c>
      <c r="E10" s="17" t="s">
        <v>15</v>
      </c>
      <c r="F10" s="17"/>
      <c r="G10" s="17"/>
      <c r="I10" s="6" t="str">
        <f>"&lt;tr data-section="""&amp;A10&amp;B10&amp;C10&amp;"""&gt;&lt;td colspan=""3""&gt;"&amp;D10&amp;" "&amp;E10&amp;"&lt;/td&gt;&lt;/tr&gt;"</f>
        <v>&lt;tr data-section=""&gt;&lt;td colspan="3"&gt;Push Press pp&lt;/td&gt;&lt;/tr&gt;</v>
      </c>
    </row>
    <row r="11" spans="1:23" ht="15" customHeight="1" x14ac:dyDescent="0.25">
      <c r="A11" s="1"/>
      <c r="B11" s="1"/>
      <c r="C11" s="1"/>
      <c r="D11" s="26"/>
      <c r="E11" s="27"/>
      <c r="F11" s="27"/>
      <c r="G11" s="27"/>
      <c r="I11" s="28" t="s">
        <v>36</v>
      </c>
    </row>
    <row r="12" spans="1:23" ht="15" customHeight="1" x14ac:dyDescent="0.25">
      <c r="A12" s="1"/>
      <c r="B12" s="1"/>
      <c r="C12" s="1"/>
      <c r="D12" s="26"/>
      <c r="E12" s="27"/>
      <c r="F12" s="27"/>
      <c r="G12" s="27"/>
      <c r="I12" s="29" t="str">
        <f>"&lt;tr data-section="""&amp;A12&amp;B12&amp;C12&amp;"""&gt;&lt;td&gt;"&amp;D12&amp;"&lt;/td&gt;&lt;td colspan=""2""&gt;"&amp;E12&amp;"&lt;/td&gt;&lt;/tr&gt;"</f>
        <v>&lt;tr data-section=""&gt;&lt;td&gt;&lt;/td&gt;&lt;td colspan="2"&gt;&lt;/td&gt;&lt;/tr&gt;</v>
      </c>
    </row>
    <row r="13" spans="1:23" ht="15" customHeight="1" x14ac:dyDescent="0.25">
      <c r="A13" s="9" t="s">
        <v>31</v>
      </c>
      <c r="B13" s="9" t="s">
        <v>32</v>
      </c>
      <c r="C13" s="9" t="s">
        <v>16</v>
      </c>
      <c r="D13" s="9" t="s">
        <v>17</v>
      </c>
      <c r="E13" s="9" t="s">
        <v>18</v>
      </c>
      <c r="F13" s="19" t="s">
        <v>19</v>
      </c>
      <c r="J13" s="1" t="s">
        <v>45</v>
      </c>
      <c r="K13" s="1" t="s">
        <v>46</v>
      </c>
      <c r="L13" s="1" t="s">
        <v>18</v>
      </c>
      <c r="M13" s="1" t="s">
        <v>19</v>
      </c>
      <c r="N13" s="1" t="s">
        <v>47</v>
      </c>
      <c r="O13" s="1" t="s">
        <v>48</v>
      </c>
      <c r="P13" s="1" t="s">
        <v>49</v>
      </c>
    </row>
    <row r="14" spans="1:23" ht="15" customHeight="1" x14ac:dyDescent="0.25">
      <c r="A14" s="11">
        <v>1</v>
      </c>
      <c r="B14" s="11">
        <v>2</v>
      </c>
      <c r="C14" s="11">
        <v>1</v>
      </c>
      <c r="D14" s="22" t="s">
        <v>33</v>
      </c>
      <c r="E14" s="11" t="str">
        <f>IF(ISNUMBER(#REF!),#REF! * 100, "")</f>
        <v/>
      </c>
      <c r="F14" s="23"/>
      <c r="I14" s="3" t="str">
        <f>"&lt;tr&gt;&lt;th colspan=""3""&gt;&lt;label&gt;"&amp;D14&amp;"&lt;input type=""checkbox"" class=""section-toggle"" data-section="""&amp;A14&amp;B14&amp;C14&amp;"""/&gt;&lt;/label&gt;&lt;/th&gt;&lt;/tr&gt;"</f>
        <v>&lt;tr&gt;&lt;th colspan="3"&gt;&lt;label&gt;Back Squat WU&lt;input type="checkbox" class="section-toggle" data-section="121"/&gt;&lt;/label&gt;&lt;/th&gt;&lt;/tr&gt;</v>
      </c>
      <c r="J14" s="1"/>
      <c r="K14" s="1"/>
      <c r="L14" s="1" t="s">
        <v>20</v>
      </c>
      <c r="M14" s="1"/>
      <c r="O14" s="1"/>
      <c r="P14" s="1"/>
    </row>
    <row r="15" spans="1:23" ht="15" customHeight="1" x14ac:dyDescent="0.25">
      <c r="A15" s="11">
        <v>1</v>
      </c>
      <c r="B15" s="11">
        <v>2</v>
      </c>
      <c r="C15" s="11">
        <v>1</v>
      </c>
      <c r="D15" s="23" t="str">
        <f>IF(AND(J15=1,K15=1),"1 Set of 1 Rep", IF(J15=1,"1 Set of " &amp; K15 &amp; " Reps", IF(K15=1, J15 &amp; " Sets of 1 Rep", J15 &amp;" Sets of " &amp;K15&amp;" Reps")))</f>
        <v>2 Sets of 10 Reps</v>
      </c>
      <c r="E15" s="11" t="str">
        <f>L15</f>
        <v>Empty Bar</v>
      </c>
      <c r="F15" s="23"/>
      <c r="I15" s="29" t="str">
        <f>"&lt;tr data-section="""&amp;A15&amp;B15&amp;C15&amp;"""&gt;&lt;td&gt;"&amp;D15&amp;"&lt;/td&gt;&lt;td colspan=""2""&gt;"&amp;E15&amp;"&lt;/td&gt;&lt;/tr&gt;"</f>
        <v>&lt;tr data-section="121"&gt;&lt;td&gt;2 Sets of 10 Reps&lt;/td&gt;&lt;td colspan="2"&gt;Empty Bar&lt;/td&gt;&lt;/tr&gt;</v>
      </c>
      <c r="J15" s="1">
        <v>2</v>
      </c>
      <c r="K15" s="1">
        <v>10</v>
      </c>
      <c r="L15" s="1" t="s">
        <v>36</v>
      </c>
      <c r="M15" s="1"/>
      <c r="N15" s="1">
        <f>IF(L15="Empty Bar", IF(B15=2, 20, IF(B15=1, 15, "")), E15/100*$F$4)</f>
        <v>20</v>
      </c>
      <c r="O15" s="1">
        <f>J15*K15</f>
        <v>20</v>
      </c>
      <c r="P15" s="1">
        <f>N15*O15</f>
        <v>400</v>
      </c>
    </row>
    <row r="16" spans="1:23" ht="15" customHeight="1" x14ac:dyDescent="0.25">
      <c r="A16" s="11">
        <v>1</v>
      </c>
      <c r="B16" s="11">
        <v>2</v>
      </c>
      <c r="C16" s="11">
        <v>1</v>
      </c>
      <c r="D16" s="23" t="str">
        <f>IF(AND(J16=1,K16=1),"1 Set of 1 Rep", IF(J16=1,"1 Set of " &amp; K16 &amp; " Reps", IF(K16=1, J16 &amp; " Sets of 1 Rep", J16 &amp;" Sets of " &amp;K16&amp;" Reps")))</f>
        <v>2 Sets of 5 Reps</v>
      </c>
      <c r="E16" s="11">
        <f>L16</f>
        <v>50</v>
      </c>
      <c r="F16" s="11" t="str">
        <f>M16</f>
        <v>fs</v>
      </c>
      <c r="I16" s="4" t="str">
        <f>"&lt;tr data-section="""&amp;A16&amp;B16&amp;C16&amp;"""&gt;&lt;td&gt;"&amp;D16&amp;"&lt;/td&gt;&lt;td&gt;"&amp;E16&amp;"%&lt;/td&gt;&lt;td&gt;${percent("&amp;F16&amp;", "&amp;E16&amp;")}kg&lt;/td&gt;&lt;/tr&gt;"</f>
        <v>&lt;tr data-section="121"&gt;&lt;td&gt;2 Sets of 5 Reps&lt;/td&gt;&lt;td&gt;50%&lt;/td&gt;&lt;td&gt;${percent(fs, 50)}kg&lt;/td&gt;&lt;/tr&gt;</v>
      </c>
      <c r="J16" s="1">
        <v>2</v>
      </c>
      <c r="K16" s="1">
        <v>5</v>
      </c>
      <c r="L16" s="1">
        <v>50</v>
      </c>
      <c r="M16" s="1" t="s">
        <v>3</v>
      </c>
      <c r="N16" s="1">
        <f>IF(L16="Empty Bar", IF(B16=2, 20, IF(B16=1, 15, "")), E16/100*$F$4)</f>
        <v>65</v>
      </c>
      <c r="O16" s="1">
        <f>J16*K16</f>
        <v>10</v>
      </c>
      <c r="P16" s="1">
        <f>N16*O16</f>
        <v>650</v>
      </c>
      <c r="Q16" s="1"/>
      <c r="R16" s="1"/>
      <c r="S16" s="1"/>
      <c r="T16" s="1"/>
      <c r="U16" s="1"/>
      <c r="V16" s="1"/>
      <c r="W16" s="1"/>
    </row>
    <row r="17" spans="1:23" ht="15" customHeight="1" x14ac:dyDescent="0.25">
      <c r="A17" s="11">
        <v>1</v>
      </c>
      <c r="B17" s="11">
        <v>2</v>
      </c>
      <c r="C17" s="11">
        <v>1</v>
      </c>
      <c r="D17" s="24" t="s">
        <v>30</v>
      </c>
      <c r="E17" s="11"/>
      <c r="F17" s="23"/>
      <c r="I17" s="5" t="s">
        <v>25</v>
      </c>
      <c r="J17" s="1"/>
      <c r="K17" s="1"/>
      <c r="M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 x14ac:dyDescent="0.25">
      <c r="A18" s="11">
        <v>1</v>
      </c>
      <c r="B18" s="11">
        <v>2</v>
      </c>
      <c r="C18" s="11">
        <v>2</v>
      </c>
      <c r="D18" s="22" t="s">
        <v>34</v>
      </c>
      <c r="E18" s="11" t="s">
        <v>20</v>
      </c>
      <c r="F18" s="23"/>
      <c r="I18" s="3" t="str">
        <f>"&lt;tr&gt;&lt;th colspan=""3""&gt;&lt;label&gt;"&amp;D18&amp;"&lt;input type=""checkbox"" class=""section-toggle"" data-section="""&amp;A18&amp;B18&amp;C18&amp;"""/&gt;&lt;/label&gt;&lt;/th&gt;&lt;/tr&gt;"</f>
        <v>&lt;tr&gt;&lt;th colspan="3"&gt;&lt;label&gt;Back Squat WS&lt;input type="checkbox" class="section-toggle" data-section="122"/&gt;&lt;/label&gt;&lt;/th&gt;&lt;/tr&gt;</v>
      </c>
      <c r="J18" s="1"/>
      <c r="K18" s="1"/>
      <c r="L18" s="1" t="s">
        <v>20</v>
      </c>
      <c r="M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customHeight="1" x14ac:dyDescent="0.25">
      <c r="A19" s="11">
        <v>1</v>
      </c>
      <c r="B19" s="11">
        <v>2</v>
      </c>
      <c r="C19" s="11">
        <v>2</v>
      </c>
      <c r="D19" s="23" t="str">
        <f>IF(AND(J19=1,K19=1),"1 Set of 1 Rep", IF(J19=1,"1 Set of " &amp; K19 &amp; " Reps", IF(K19=1, J19 &amp; " Sets of 1 Rep", J19 &amp;" Sets of " &amp;K19&amp;" Reps")))</f>
        <v>2 Sets of 10 Reps</v>
      </c>
      <c r="E19" s="11">
        <f>L19</f>
        <v>55</v>
      </c>
      <c r="F19" s="11" t="str">
        <f>M19</f>
        <v>fs</v>
      </c>
      <c r="I19" s="4" t="str">
        <f>"&lt;tr data-section="""&amp;A19&amp;B19&amp;C19&amp;"""&gt;&lt;td&gt;"&amp;D19&amp;"&lt;/td&gt;&lt;td&gt;"&amp;E19&amp;"%&lt;/td&gt;&lt;td&gt;${percent("&amp;F19&amp;", "&amp;E19&amp;")}kg&lt;/td&gt;&lt;/tr&gt;"</f>
        <v>&lt;tr data-section="122"&gt;&lt;td&gt;2 Sets of 10 Reps&lt;/td&gt;&lt;td&gt;55%&lt;/td&gt;&lt;td&gt;${percent(fs, 55)}kg&lt;/td&gt;&lt;/tr&gt;</v>
      </c>
      <c r="J19" s="1">
        <v>2</v>
      </c>
      <c r="K19" s="1">
        <v>10</v>
      </c>
      <c r="L19" s="1">
        <v>55</v>
      </c>
      <c r="M19" s="1" t="s">
        <v>3</v>
      </c>
      <c r="N19" s="1">
        <f>IF(L19="Empty Bar", IF(B19=2, 20, IF(B19=1, 15, "")), E19/100*$F$4)</f>
        <v>71.5</v>
      </c>
      <c r="O19" s="1">
        <f>J19*K19</f>
        <v>20</v>
      </c>
      <c r="P19" s="1">
        <f>N19*O19</f>
        <v>1430</v>
      </c>
      <c r="Q19" s="1"/>
      <c r="R19" s="1"/>
      <c r="S19" s="1"/>
      <c r="T19" s="1"/>
      <c r="U19" s="1"/>
      <c r="V19" s="1"/>
      <c r="W19" s="1"/>
    </row>
    <row r="20" spans="1:23" ht="15" customHeight="1" x14ac:dyDescent="0.25">
      <c r="A20" s="11">
        <v>1</v>
      </c>
      <c r="B20" s="11">
        <v>2</v>
      </c>
      <c r="C20" s="11">
        <v>2</v>
      </c>
      <c r="D20" s="24" t="s">
        <v>30</v>
      </c>
      <c r="E20" s="11"/>
      <c r="F20" s="23"/>
      <c r="I20" s="5" t="s">
        <v>25</v>
      </c>
      <c r="J20" s="1"/>
      <c r="K20" s="1"/>
      <c r="M20" s="1"/>
      <c r="O20" s="21">
        <f>SUM(O15:O19)</f>
        <v>50</v>
      </c>
      <c r="P20" s="21">
        <f>SUM(P15:P19)</f>
        <v>2480</v>
      </c>
      <c r="Q20" s="1"/>
      <c r="R20" s="1"/>
      <c r="S20" s="1"/>
      <c r="T20" s="1"/>
      <c r="U20" s="1"/>
      <c r="V20" s="1"/>
      <c r="W20" s="1"/>
    </row>
    <row r="21" spans="1:23" ht="15" customHeight="1" x14ac:dyDescent="0.25">
      <c r="A21" s="11">
        <v>1</v>
      </c>
      <c r="B21" s="11">
        <v>2</v>
      </c>
      <c r="C21" s="11">
        <v>3</v>
      </c>
      <c r="D21" s="22" t="s">
        <v>35</v>
      </c>
      <c r="E21" s="11"/>
      <c r="F21" s="23"/>
      <c r="I21" s="3" t="str">
        <f>"&lt;tr&gt;&lt;th colspan=""3""&gt;&lt;label&gt;"&amp;D21&amp;"&lt;input type=""checkbox"" class=""section-toggle"" data-section="""&amp;A21&amp;B21&amp;C21&amp;"""/&gt;&lt;/label&gt;&lt;/th&gt;&lt;/tr&gt;"</f>
        <v>&lt;tr&gt;&lt;th colspan="3"&gt;&lt;label&gt;Good Mornings&lt;input type="checkbox" class="section-toggle" data-section="123"/&gt;&lt;/label&gt;&lt;/th&gt;&lt;/tr&gt;</v>
      </c>
      <c r="J21" s="1"/>
      <c r="K21" s="1"/>
      <c r="M21" s="1"/>
      <c r="O21" s="1"/>
      <c r="P21" s="1"/>
    </row>
    <row r="22" spans="1:23" ht="15" customHeight="1" x14ac:dyDescent="0.25">
      <c r="A22" s="11">
        <v>1</v>
      </c>
      <c r="B22" s="11">
        <v>2</v>
      </c>
      <c r="C22" s="11">
        <v>3</v>
      </c>
      <c r="D22" s="23" t="s">
        <v>28</v>
      </c>
      <c r="E22" s="25" t="s">
        <v>29</v>
      </c>
      <c r="F22" s="23"/>
      <c r="I22" s="6" t="str">
        <f>"&lt;tr data-section="""&amp;A22&amp;B22&amp;C22&amp;"""&gt;&lt;td colspan=""3""&gt;"&amp;D22&amp;" "&amp;E22&amp;"&lt;/td&gt;&lt;/tr&gt;"</f>
        <v>&lt;tr data-section="123"&gt;&lt;td colspan="3"&gt;5 Sets of 5 Reps Work up to weight where you can maintain proper form.&lt;/td&gt;&lt;/tr&gt;</v>
      </c>
      <c r="J22" s="1"/>
      <c r="K22" s="1"/>
      <c r="M22" s="1"/>
      <c r="O22" s="1"/>
      <c r="P22" s="1"/>
    </row>
    <row r="23" spans="1:23" ht="15" customHeight="1" x14ac:dyDescent="0.25">
      <c r="A23" s="11">
        <v>1</v>
      </c>
      <c r="B23" s="11">
        <v>2</v>
      </c>
      <c r="C23" s="11">
        <v>3</v>
      </c>
      <c r="D23" s="24" t="s">
        <v>30</v>
      </c>
      <c r="E23" s="11"/>
      <c r="F23" s="23"/>
      <c r="I23" s="5" t="s">
        <v>25</v>
      </c>
      <c r="J23" s="1"/>
      <c r="K23" s="1"/>
      <c r="M23" s="1"/>
      <c r="O23" s="1"/>
      <c r="P23" s="1"/>
    </row>
    <row r="24" spans="1:23" ht="15" customHeight="1" x14ac:dyDescent="0.25">
      <c r="A24" s="11">
        <v>1</v>
      </c>
      <c r="B24" s="11">
        <v>2</v>
      </c>
      <c r="C24" s="11">
        <v>4</v>
      </c>
      <c r="D24" s="22" t="s">
        <v>37</v>
      </c>
      <c r="E24" s="11"/>
      <c r="F24" s="23"/>
      <c r="I24" s="3" t="str">
        <f>"&lt;tr&gt;&lt;th colspan=""3""&gt;&lt;label&gt;"&amp;D24&amp;"&lt;input type=""checkbox"" class=""section-toggle"" data-section="""&amp;A24&amp;B24&amp;C24&amp;"""/&gt;&lt;/label&gt;&lt;/th&gt;&lt;/tr&gt;"</f>
        <v>&lt;tr&gt;&lt;th colspan="3"&gt;&lt;label&gt;WP Sit Ups&lt;input type="checkbox" class="section-toggle" data-section="124"/&gt;&lt;/label&gt;&lt;/th&gt;&lt;/tr&gt;</v>
      </c>
      <c r="J24" s="1"/>
      <c r="K24" s="1"/>
      <c r="M24" s="1"/>
      <c r="O24" s="1"/>
      <c r="P24" s="1"/>
    </row>
    <row r="25" spans="1:23" ht="15" customHeight="1" x14ac:dyDescent="0.25">
      <c r="A25" s="11">
        <v>1</v>
      </c>
      <c r="B25" s="11">
        <v>2</v>
      </c>
      <c r="C25" s="11">
        <v>4</v>
      </c>
      <c r="D25" s="23" t="s">
        <v>39</v>
      </c>
      <c r="E25" s="25" t="s">
        <v>38</v>
      </c>
      <c r="F25" s="23"/>
      <c r="I25" s="6" t="str">
        <f>"&lt;tr data-section="""&amp;A25&amp;B25&amp;C25&amp;"""&gt;&lt;td colspan=""3""&gt;"&amp;D25&amp;" "&amp;E25&amp;"&lt;/td&gt;&lt;/tr&gt;"</f>
        <v>&lt;tr data-section="124"&gt;&lt;td colspan="3"&gt;3 Sets of 20 Reps Use a weight where you can maintain proper form.&lt;/td&gt;&lt;/tr&gt;</v>
      </c>
      <c r="J25" s="1"/>
      <c r="K25" s="1"/>
      <c r="M25" s="1"/>
      <c r="O25" s="1"/>
      <c r="P25" s="1"/>
    </row>
    <row r="26" spans="1:23" ht="15" customHeight="1" x14ac:dyDescent="0.25">
      <c r="A26" s="11">
        <v>2</v>
      </c>
      <c r="B26" s="11">
        <v>2</v>
      </c>
      <c r="C26" s="11">
        <v>1</v>
      </c>
      <c r="D26" s="22" t="s">
        <v>33</v>
      </c>
      <c r="E26" s="11" t="str">
        <f>IF(ISNUMBER(#REF!),#REF! * 100, "")</f>
        <v/>
      </c>
      <c r="F26" s="23"/>
      <c r="I26" s="3" t="str">
        <f>"&lt;tr&gt;&lt;th colspan=""3""&gt;&lt;label&gt;"&amp;D26&amp;"&lt;input type=""checkbox"" class=""section-toggle"" data-section="""&amp;A26&amp;B26&amp;C26&amp;"""/&gt;&lt;/label&gt;&lt;/th&gt;&lt;/tr&gt;"</f>
        <v>&lt;tr&gt;&lt;th colspan="3"&gt;&lt;label&gt;Back Squat WU&lt;input type="checkbox" class="section-toggle" data-section="221"/&gt;&lt;/label&gt;&lt;/th&gt;&lt;/tr&gt;</v>
      </c>
      <c r="J26" s="1"/>
      <c r="K26" s="1"/>
      <c r="L26" s="1" t="s">
        <v>20</v>
      </c>
      <c r="M26" s="1"/>
      <c r="O26" s="1"/>
      <c r="P26" s="1"/>
    </row>
    <row r="27" spans="1:23" ht="15" customHeight="1" x14ac:dyDescent="0.25">
      <c r="A27" s="11">
        <v>2</v>
      </c>
      <c r="B27" s="11">
        <v>2</v>
      </c>
      <c r="C27" s="11">
        <v>1</v>
      </c>
      <c r="D27" s="23" t="str">
        <f t="shared" ref="D27:D30" si="0">IF(AND(J27=1,K27=1),"1 Set of 1 Rep", IF(J27=1,"1 Set of " &amp; K27 &amp; " Reps", IF(K27=1, J27 &amp; " Sets of 1 Rep", J27 &amp;" Sets of " &amp;K27&amp;" Reps")))</f>
        <v>2 Sets of 8 Reps</v>
      </c>
      <c r="E27" s="11" t="str">
        <f t="shared" ref="E27:E30" si="1">L27</f>
        <v>Empty Bar</v>
      </c>
      <c r="F27" s="23"/>
      <c r="I27" s="29" t="str">
        <f>"&lt;tr data-section="""&amp;A27&amp;B27&amp;C27&amp;"""&gt;&lt;td&gt;"&amp;D27&amp;"&lt;/td&gt;&lt;td colspan=""2""&gt;"&amp;E27&amp;"&lt;/td&gt;&lt;/tr&gt;"</f>
        <v>&lt;tr data-section="221"&gt;&lt;td&gt;2 Sets of 8 Reps&lt;/td&gt;&lt;td colspan="2"&gt;Empty Bar&lt;/td&gt;&lt;/tr&gt;</v>
      </c>
      <c r="J27" s="1">
        <v>2</v>
      </c>
      <c r="K27" s="1">
        <v>8</v>
      </c>
      <c r="L27" s="1" t="s">
        <v>36</v>
      </c>
      <c r="M27" s="1"/>
      <c r="N27" s="1">
        <f t="shared" ref="N27:N30" si="2">IF(L27="Empty Bar", IF(B27=2, 20, IF(B27=1, 15, "")), E27/100*$F$4)</f>
        <v>20</v>
      </c>
      <c r="O27" s="1">
        <f>J27*K27</f>
        <v>16</v>
      </c>
      <c r="P27" s="1">
        <f>N27*O27</f>
        <v>320</v>
      </c>
    </row>
    <row r="28" spans="1:23" ht="15" customHeight="1" x14ac:dyDescent="0.25">
      <c r="A28" s="11">
        <v>2</v>
      </c>
      <c r="B28" s="11">
        <v>2</v>
      </c>
      <c r="C28" s="11">
        <v>1</v>
      </c>
      <c r="D28" s="23" t="str">
        <f t="shared" si="0"/>
        <v>1 Set of 4 Reps</v>
      </c>
      <c r="E28" s="11">
        <f t="shared" si="1"/>
        <v>50</v>
      </c>
      <c r="F28" s="11" t="str">
        <f t="shared" ref="F28:F30" si="3">M28</f>
        <v>fs</v>
      </c>
      <c r="I28" s="4" t="str">
        <f t="shared" ref="I28:I30" si="4">"&lt;tr data-section="""&amp;A28&amp;B28&amp;C28&amp;"""&gt;&lt;td&gt;"&amp;D28&amp;"&lt;/td&gt;&lt;td&gt;"&amp;E28&amp;"%&lt;/td&gt;&lt;td&gt;${percent("&amp;F28&amp;", "&amp;E28&amp;")}kg&lt;/td&gt;&lt;/tr&gt;"</f>
        <v>&lt;tr data-section="221"&gt;&lt;td&gt;1 Set of 4 Reps&lt;/td&gt;&lt;td&gt;50%&lt;/td&gt;&lt;td&gt;${percent(fs, 50)}kg&lt;/td&gt;&lt;/tr&gt;</v>
      </c>
      <c r="J28" s="1">
        <v>1</v>
      </c>
      <c r="K28" s="1">
        <v>4</v>
      </c>
      <c r="L28" s="1">
        <v>50</v>
      </c>
      <c r="M28" s="1" t="s">
        <v>3</v>
      </c>
      <c r="N28" s="1">
        <f t="shared" si="2"/>
        <v>65</v>
      </c>
      <c r="O28" s="1">
        <f>J28*K28</f>
        <v>4</v>
      </c>
      <c r="P28" s="1">
        <f>N28*O28</f>
        <v>260</v>
      </c>
    </row>
    <row r="29" spans="1:23" ht="15" customHeight="1" x14ac:dyDescent="0.25">
      <c r="A29" s="11">
        <v>2</v>
      </c>
      <c r="B29" s="11">
        <v>2</v>
      </c>
      <c r="C29" s="11">
        <v>1</v>
      </c>
      <c r="D29" s="23" t="str">
        <f t="shared" si="0"/>
        <v>1 Set of 4 Reps</v>
      </c>
      <c r="E29" s="11">
        <f t="shared" si="1"/>
        <v>55</v>
      </c>
      <c r="F29" s="11" t="str">
        <f t="shared" si="3"/>
        <v>fs</v>
      </c>
      <c r="I29" s="4" t="str">
        <f t="shared" si="4"/>
        <v>&lt;tr data-section="221"&gt;&lt;td&gt;1 Set of 4 Reps&lt;/td&gt;&lt;td&gt;55%&lt;/td&gt;&lt;td&gt;${percent(fs, 55)}kg&lt;/td&gt;&lt;/tr&gt;</v>
      </c>
      <c r="J29" s="1">
        <v>1</v>
      </c>
      <c r="K29" s="1">
        <v>4</v>
      </c>
      <c r="L29" s="1">
        <v>55</v>
      </c>
      <c r="M29" s="1" t="s">
        <v>3</v>
      </c>
      <c r="N29" s="1">
        <f t="shared" si="2"/>
        <v>71.5</v>
      </c>
      <c r="O29" s="1">
        <f>J29*K29</f>
        <v>4</v>
      </c>
      <c r="P29" s="1">
        <f>N29*O29</f>
        <v>286</v>
      </c>
    </row>
    <row r="30" spans="1:23" ht="15" customHeight="1" x14ac:dyDescent="0.25">
      <c r="A30" s="11">
        <v>2</v>
      </c>
      <c r="B30" s="11">
        <v>2</v>
      </c>
      <c r="C30" s="11">
        <v>1</v>
      </c>
      <c r="D30" s="23" t="str">
        <f t="shared" si="0"/>
        <v>1 Set of 4 Reps</v>
      </c>
      <c r="E30" s="11">
        <f t="shared" si="1"/>
        <v>60</v>
      </c>
      <c r="F30" s="11" t="str">
        <f t="shared" si="3"/>
        <v>fs</v>
      </c>
      <c r="I30" s="4" t="str">
        <f t="shared" si="4"/>
        <v>&lt;tr data-section="221"&gt;&lt;td&gt;1 Set of 4 Reps&lt;/td&gt;&lt;td&gt;60%&lt;/td&gt;&lt;td&gt;${percent(fs, 60)}kg&lt;/td&gt;&lt;/tr&gt;</v>
      </c>
      <c r="J30" s="1">
        <v>1</v>
      </c>
      <c r="K30" s="1">
        <v>4</v>
      </c>
      <c r="L30" s="1">
        <v>60</v>
      </c>
      <c r="M30" s="1" t="s">
        <v>3</v>
      </c>
      <c r="N30" s="1">
        <f t="shared" si="2"/>
        <v>78</v>
      </c>
      <c r="O30" s="1">
        <f>J30*K30</f>
        <v>4</v>
      </c>
      <c r="P30" s="1">
        <f>N30*O30</f>
        <v>312</v>
      </c>
    </row>
    <row r="31" spans="1:23" ht="15" customHeight="1" x14ac:dyDescent="0.25">
      <c r="A31" s="11">
        <v>2</v>
      </c>
      <c r="B31" s="11">
        <v>2</v>
      </c>
      <c r="C31" s="11">
        <v>1</v>
      </c>
      <c r="D31" s="24" t="s">
        <v>30</v>
      </c>
      <c r="E31" s="11"/>
      <c r="F31" s="23"/>
      <c r="I31" s="5" t="s">
        <v>25</v>
      </c>
      <c r="J31" s="1"/>
      <c r="K31" s="1"/>
      <c r="M31" s="1"/>
      <c r="O31" s="1"/>
      <c r="P31" s="1"/>
    </row>
    <row r="32" spans="1:23" ht="15" customHeight="1" x14ac:dyDescent="0.25">
      <c r="A32" s="11">
        <v>2</v>
      </c>
      <c r="B32" s="11">
        <v>2</v>
      </c>
      <c r="C32" s="11">
        <v>2</v>
      </c>
      <c r="D32" s="22" t="s">
        <v>34</v>
      </c>
      <c r="E32" s="11" t="s">
        <v>20</v>
      </c>
      <c r="F32" s="23"/>
      <c r="I32" s="3" t="str">
        <f>"&lt;tr&gt;&lt;th colspan=""3""&gt;&lt;label&gt;"&amp;D32&amp;"&lt;input type=""checkbox"" class=""section-toggle"" data-section="""&amp;A32&amp;B32&amp;C32&amp;"""/&gt;&lt;/label&gt;&lt;/th&gt;&lt;/tr&gt;"</f>
        <v>&lt;tr&gt;&lt;th colspan="3"&gt;&lt;label&gt;Back Squat WS&lt;input type="checkbox" class="section-toggle" data-section="222"/&gt;&lt;/label&gt;&lt;/th&gt;&lt;/tr&gt;</v>
      </c>
      <c r="J32" s="1"/>
      <c r="K32" s="1"/>
      <c r="L32" s="1" t="s">
        <v>20</v>
      </c>
      <c r="M32" s="1"/>
      <c r="O32" s="1"/>
      <c r="P32" s="1"/>
    </row>
    <row r="33" spans="1:16" ht="15" customHeight="1" x14ac:dyDescent="0.25">
      <c r="A33" s="11">
        <v>2</v>
      </c>
      <c r="B33" s="11">
        <v>2</v>
      </c>
      <c r="C33" s="11">
        <v>2</v>
      </c>
      <c r="D33" s="23" t="str">
        <f>IF(AND(J33=1,K33=1),"1 Set of 1 Rep", IF(J33=1,"1 Set of " &amp; K33 &amp; " Reps", IF(K33=1, J33 &amp; " Sets of 1 Rep", J33 &amp;" Sets of " &amp;K33&amp;" Reps")))</f>
        <v>2 Sets of 8 Reps</v>
      </c>
      <c r="E33" s="11">
        <f>L33</f>
        <v>65</v>
      </c>
      <c r="F33" s="11" t="str">
        <f>M33</f>
        <v>fs</v>
      </c>
      <c r="I33" s="4" t="str">
        <f>"&lt;tr data-section="""&amp;A33&amp;B33&amp;C33&amp;"""&gt;&lt;td&gt;"&amp;D33&amp;"&lt;/td&gt;&lt;td&gt;"&amp;E33&amp;"%&lt;/td&gt;&lt;td&gt;${percent("&amp;F33&amp;", "&amp;E33&amp;")}kg&lt;/td&gt;&lt;/tr&gt;"</f>
        <v>&lt;tr data-section="222"&gt;&lt;td&gt;2 Sets of 8 Reps&lt;/td&gt;&lt;td&gt;65%&lt;/td&gt;&lt;td&gt;${percent(fs, 65)}kg&lt;/td&gt;&lt;/tr&gt;</v>
      </c>
      <c r="J33" s="1">
        <v>2</v>
      </c>
      <c r="K33" s="1">
        <v>8</v>
      </c>
      <c r="L33" s="1">
        <v>65</v>
      </c>
      <c r="M33" s="1" t="s">
        <v>3</v>
      </c>
      <c r="N33" s="1">
        <f>IF(L33="Empty Bar", IF(B33=2, 20, IF(B33=1, 15, "")), E33/100*$F$4)</f>
        <v>84.5</v>
      </c>
      <c r="O33" s="1">
        <f>J33*K33</f>
        <v>16</v>
      </c>
      <c r="P33" s="1">
        <f>N33*O33</f>
        <v>1352</v>
      </c>
    </row>
    <row r="34" spans="1:16" ht="15" customHeight="1" x14ac:dyDescent="0.25">
      <c r="A34" s="11">
        <v>2</v>
      </c>
      <c r="B34" s="11">
        <v>2</v>
      </c>
      <c r="C34" s="11">
        <v>2</v>
      </c>
      <c r="D34" s="24" t="s">
        <v>30</v>
      </c>
      <c r="E34" s="11"/>
      <c r="F34" s="23"/>
      <c r="I34" s="5" t="s">
        <v>25</v>
      </c>
      <c r="J34" s="1"/>
      <c r="K34" s="1"/>
      <c r="M34" s="1"/>
      <c r="O34" s="21">
        <f>SUM(O27:O33)</f>
        <v>44</v>
      </c>
      <c r="P34" s="21">
        <f>SUM(P27:P33)</f>
        <v>2530</v>
      </c>
    </row>
    <row r="35" spans="1:16" ht="15" customHeight="1" x14ac:dyDescent="0.25">
      <c r="A35" s="11">
        <v>2</v>
      </c>
      <c r="B35" s="11">
        <v>2</v>
      </c>
      <c r="C35" s="11">
        <v>3</v>
      </c>
      <c r="D35" s="22" t="s">
        <v>40</v>
      </c>
      <c r="E35" s="11"/>
      <c r="F35" s="23"/>
      <c r="I35" s="3" t="str">
        <f>"&lt;tr&gt;&lt;th colspan=""3""&gt;&lt;label&gt;"&amp;D35&amp;"&lt;input type=""checkbox"" class=""section-toggle"" data-section="""&amp;A35&amp;B35&amp;C35&amp;"""/&gt;&lt;/label&gt;&lt;/th&gt;&lt;/tr&gt;"</f>
        <v>&lt;tr&gt;&lt;th colspan="3"&gt;&lt;label&gt;Split Squat&lt;input type="checkbox" class="section-toggle" data-section="223"/&gt;&lt;/label&gt;&lt;/th&gt;&lt;/tr&gt;</v>
      </c>
      <c r="J35" s="1"/>
      <c r="K35" s="1"/>
      <c r="M35" s="1"/>
      <c r="O35" s="1"/>
      <c r="P35" s="1"/>
    </row>
    <row r="36" spans="1:16" ht="15" customHeight="1" x14ac:dyDescent="0.25">
      <c r="A36" s="11">
        <v>2</v>
      </c>
      <c r="B36" s="11">
        <v>2</v>
      </c>
      <c r="C36" s="11">
        <v>3</v>
      </c>
      <c r="D36" s="23" t="s">
        <v>41</v>
      </c>
      <c r="E36" s="25" t="s">
        <v>42</v>
      </c>
      <c r="F36" s="23"/>
      <c r="I36" s="6" t="str">
        <f>"&lt;tr data-section="""&amp;A36&amp;B36&amp;C36&amp;"""&gt;&lt;td colspan=""3""&gt;"&amp;D36&amp;" "&amp;E36&amp;"&lt;/td&gt;&lt;/tr&gt;"</f>
        <v>&lt;tr data-section="223"&gt;&lt;td colspan="3"&gt;3 Sets of 10 Reps Per side. Work up to weight where you can maintain proper form.&lt;/td&gt;&lt;/tr&gt;</v>
      </c>
      <c r="J36" s="1"/>
      <c r="K36" s="1"/>
      <c r="M36" s="1"/>
      <c r="O36" s="1"/>
      <c r="P36" s="1"/>
    </row>
    <row r="37" spans="1:16" ht="15" customHeight="1" x14ac:dyDescent="0.25">
      <c r="A37" s="11">
        <v>2</v>
      </c>
      <c r="B37" s="11">
        <v>2</v>
      </c>
      <c r="C37" s="11">
        <v>3</v>
      </c>
      <c r="D37" s="24" t="s">
        <v>30</v>
      </c>
      <c r="E37" s="11"/>
      <c r="F37" s="23"/>
      <c r="I37" s="5" t="s">
        <v>25</v>
      </c>
      <c r="J37" s="1"/>
      <c r="K37" s="1"/>
      <c r="M37" s="1"/>
      <c r="O37" s="1"/>
      <c r="P37" s="1"/>
    </row>
    <row r="38" spans="1:16" ht="15" customHeight="1" x14ac:dyDescent="0.25">
      <c r="A38" s="11">
        <v>2</v>
      </c>
      <c r="B38" s="11">
        <v>2</v>
      </c>
      <c r="C38" s="11">
        <v>4</v>
      </c>
      <c r="D38" s="22" t="s">
        <v>43</v>
      </c>
      <c r="E38" s="11"/>
      <c r="F38" s="11"/>
      <c r="I38" s="3" t="str">
        <f>"&lt;tr&gt;&lt;th colspan=""3""&gt;&lt;label&gt;"&amp;D38&amp;"&lt;input type=""checkbox"" class=""section-toggle"" data-section="""&amp;A38&amp;B38&amp;C38&amp;"""/&gt;&lt;/label&gt;&lt;/th&gt;&lt;/tr&gt;"</f>
        <v>&lt;tr&gt;&lt;th colspan="3"&gt;&lt;label&gt;Hanging KR&lt;input type="checkbox" class="section-toggle" data-section="224"/&gt;&lt;/label&gt;&lt;/th&gt;&lt;/tr&gt;</v>
      </c>
      <c r="J38" s="1"/>
      <c r="K38" s="1"/>
      <c r="M38" s="1"/>
      <c r="O38" s="1"/>
      <c r="P38" s="1"/>
    </row>
    <row r="39" spans="1:16" ht="15" customHeight="1" x14ac:dyDescent="0.25">
      <c r="A39" s="11">
        <v>2</v>
      </c>
      <c r="B39" s="11">
        <v>2</v>
      </c>
      <c r="C39" s="11">
        <v>4</v>
      </c>
      <c r="D39" s="23" t="s">
        <v>39</v>
      </c>
      <c r="E39" s="11"/>
      <c r="F39" s="11"/>
      <c r="I39" s="6" t="str">
        <f>"&lt;tr data-section="""&amp;A39&amp;B39&amp;C39&amp;"""&gt;&lt;td colspan=""3""&gt;"&amp;D39&amp;" "&amp;E39&amp;"&lt;/td&gt;&lt;/tr&gt;"</f>
        <v>&lt;tr data-section="224"&gt;&lt;td colspan="3"&gt;3 Sets of 20 Reps &lt;/td&gt;&lt;/tr&gt;</v>
      </c>
      <c r="J39" s="1"/>
      <c r="K39" s="1"/>
      <c r="M39" s="1"/>
      <c r="O39" s="1"/>
      <c r="P39" s="1"/>
    </row>
    <row r="40" spans="1:16" ht="15" customHeight="1" x14ac:dyDescent="0.25">
      <c r="A40" s="11">
        <v>3</v>
      </c>
      <c r="B40" s="11">
        <v>2</v>
      </c>
      <c r="C40" s="11">
        <v>1</v>
      </c>
      <c r="D40" s="22" t="s">
        <v>33</v>
      </c>
      <c r="E40" s="11" t="str">
        <f>IF(ISNUMBER(#REF!),#REF! * 100, "")</f>
        <v/>
      </c>
      <c r="F40" s="11"/>
      <c r="I40" s="3" t="str">
        <f>"&lt;tr&gt;&lt;th colspan=""3""&gt;&lt;label&gt;"&amp;D40&amp;"&lt;input type=""checkbox"" class=""section-toggle"" data-section="""&amp;A40&amp;B40&amp;C40&amp;"""/&gt;&lt;/label&gt;&lt;/th&gt;&lt;/tr&gt;"</f>
        <v>&lt;tr&gt;&lt;th colspan="3"&gt;&lt;label&gt;Back Squat WU&lt;input type="checkbox" class="section-toggle" data-section="321"/&gt;&lt;/label&gt;&lt;/th&gt;&lt;/tr&gt;</v>
      </c>
      <c r="J40" s="1"/>
      <c r="K40" s="1"/>
      <c r="L40" s="1" t="s">
        <v>20</v>
      </c>
      <c r="M40" s="1"/>
      <c r="O40" s="1"/>
      <c r="P40" s="1"/>
    </row>
    <row r="41" spans="1:16" ht="15" customHeight="1" x14ac:dyDescent="0.25">
      <c r="A41" s="11">
        <v>3</v>
      </c>
      <c r="B41" s="11">
        <v>2</v>
      </c>
      <c r="C41" s="11">
        <v>1</v>
      </c>
      <c r="D41" s="23" t="str">
        <f t="shared" ref="D41:D46" si="5">IF(AND(J41=1,K41=1),"1 Set of 1 Rep", IF(J41=1,"1 Set of " &amp; K41 &amp; " Reps", IF(K41=1, J41 &amp; " Sets of 1 Rep", J41 &amp;" Sets of " &amp;K41&amp;" Reps")))</f>
        <v>2 Sets of 6 Reps</v>
      </c>
      <c r="E41" s="11" t="str">
        <f t="shared" ref="E41:E46" si="6">L41</f>
        <v>Empty Bar</v>
      </c>
      <c r="F41" s="11"/>
      <c r="I41" s="29" t="str">
        <f>"&lt;tr data-section="""&amp;A41&amp;B41&amp;C41&amp;"""&gt;&lt;td&gt;"&amp;D41&amp;"&lt;/td&gt;&lt;td colspan=""2""&gt;"&amp;E41&amp;"&lt;/td&gt;&lt;/tr&gt;"</f>
        <v>&lt;tr data-section="321"&gt;&lt;td&gt;2 Sets of 6 Reps&lt;/td&gt;&lt;td colspan="2"&gt;Empty Bar&lt;/td&gt;&lt;/tr&gt;</v>
      </c>
      <c r="J41" s="1">
        <v>2</v>
      </c>
      <c r="K41" s="1">
        <v>6</v>
      </c>
      <c r="L41" s="1" t="s">
        <v>36</v>
      </c>
      <c r="M41" s="1"/>
      <c r="N41" s="1">
        <f t="shared" ref="N41:N46" si="7">IF(L41="Empty Bar", IF(B41=2, 20, IF(B41=1, 15, "")), E41/100*$F$4)</f>
        <v>20</v>
      </c>
      <c r="O41" s="1">
        <f t="shared" ref="O41:O46" si="8">J41*K41</f>
        <v>12</v>
      </c>
      <c r="P41" s="1">
        <f t="shared" ref="P41:P46" si="9">N41*O41</f>
        <v>240</v>
      </c>
    </row>
    <row r="42" spans="1:16" ht="15" customHeight="1" x14ac:dyDescent="0.25">
      <c r="A42" s="11">
        <v>3</v>
      </c>
      <c r="B42" s="11">
        <v>2</v>
      </c>
      <c r="C42" s="11">
        <v>1</v>
      </c>
      <c r="D42" s="23" t="str">
        <f t="shared" si="5"/>
        <v>1 Set of 3 Reps</v>
      </c>
      <c r="E42" s="11">
        <f t="shared" si="6"/>
        <v>50</v>
      </c>
      <c r="F42" s="11" t="str">
        <f t="shared" ref="F42:F46" si="10">M42</f>
        <v>fs</v>
      </c>
      <c r="I42" s="4" t="str">
        <f t="shared" ref="I42:I46" si="11">"&lt;tr data-section="""&amp;A42&amp;B42&amp;C42&amp;"""&gt;&lt;td&gt;"&amp;D42&amp;"&lt;/td&gt;&lt;td&gt;"&amp;E42&amp;"%&lt;/td&gt;&lt;td&gt;${percent("&amp;F42&amp;", "&amp;E42&amp;")}kg&lt;/td&gt;&lt;/tr&gt;"</f>
        <v>&lt;tr data-section="321"&gt;&lt;td&gt;1 Set of 3 Reps&lt;/td&gt;&lt;td&gt;50%&lt;/td&gt;&lt;td&gt;${percent(fs, 50)}kg&lt;/td&gt;&lt;/tr&gt;</v>
      </c>
      <c r="J42" s="1">
        <v>1</v>
      </c>
      <c r="K42" s="1">
        <v>3</v>
      </c>
      <c r="L42" s="1">
        <v>50</v>
      </c>
      <c r="M42" s="1" t="s">
        <v>3</v>
      </c>
      <c r="N42" s="1">
        <f t="shared" si="7"/>
        <v>65</v>
      </c>
      <c r="O42" s="1">
        <f t="shared" si="8"/>
        <v>3</v>
      </c>
      <c r="P42" s="1">
        <f t="shared" si="9"/>
        <v>195</v>
      </c>
    </row>
    <row r="43" spans="1:16" ht="15" customHeight="1" x14ac:dyDescent="0.25">
      <c r="A43" s="11">
        <v>3</v>
      </c>
      <c r="B43" s="11">
        <v>2</v>
      </c>
      <c r="C43" s="11">
        <v>1</v>
      </c>
      <c r="D43" s="23" t="str">
        <f t="shared" si="5"/>
        <v>1 Set of 3 Reps</v>
      </c>
      <c r="E43" s="11">
        <f t="shared" si="6"/>
        <v>55</v>
      </c>
      <c r="F43" s="11" t="str">
        <f t="shared" si="10"/>
        <v>fs</v>
      </c>
      <c r="I43" s="4" t="str">
        <f t="shared" si="11"/>
        <v>&lt;tr data-section="321"&gt;&lt;td&gt;1 Set of 3 Reps&lt;/td&gt;&lt;td&gt;55%&lt;/td&gt;&lt;td&gt;${percent(fs, 55)}kg&lt;/td&gt;&lt;/tr&gt;</v>
      </c>
      <c r="J43" s="1">
        <v>1</v>
      </c>
      <c r="K43" s="1">
        <v>3</v>
      </c>
      <c r="L43" s="1">
        <v>55</v>
      </c>
      <c r="M43" s="1" t="s">
        <v>3</v>
      </c>
      <c r="N43" s="1">
        <f t="shared" si="7"/>
        <v>71.5</v>
      </c>
      <c r="O43" s="1">
        <f t="shared" si="8"/>
        <v>3</v>
      </c>
      <c r="P43" s="1">
        <f t="shared" si="9"/>
        <v>214.5</v>
      </c>
    </row>
    <row r="44" spans="1:16" ht="15" customHeight="1" x14ac:dyDescent="0.25">
      <c r="A44" s="11">
        <v>3</v>
      </c>
      <c r="B44" s="11">
        <v>2</v>
      </c>
      <c r="C44" s="11">
        <v>1</v>
      </c>
      <c r="D44" s="23" t="str">
        <f t="shared" si="5"/>
        <v>1 Set of 3 Reps</v>
      </c>
      <c r="E44" s="11">
        <f t="shared" si="6"/>
        <v>60</v>
      </c>
      <c r="F44" s="11" t="str">
        <f t="shared" si="10"/>
        <v>fs</v>
      </c>
      <c r="I44" s="4" t="str">
        <f t="shared" si="11"/>
        <v>&lt;tr data-section="321"&gt;&lt;td&gt;1 Set of 3 Reps&lt;/td&gt;&lt;td&gt;60%&lt;/td&gt;&lt;td&gt;${percent(fs, 60)}kg&lt;/td&gt;&lt;/tr&gt;</v>
      </c>
      <c r="J44" s="1">
        <v>1</v>
      </c>
      <c r="K44" s="1">
        <v>3</v>
      </c>
      <c r="L44" s="1">
        <v>60</v>
      </c>
      <c r="M44" s="1" t="s">
        <v>3</v>
      </c>
      <c r="N44" s="1">
        <f t="shared" si="7"/>
        <v>78</v>
      </c>
      <c r="O44" s="1">
        <f t="shared" si="8"/>
        <v>3</v>
      </c>
      <c r="P44" s="1">
        <f t="shared" si="9"/>
        <v>234</v>
      </c>
    </row>
    <row r="45" spans="1:16" ht="15" customHeight="1" x14ac:dyDescent="0.25">
      <c r="A45" s="11">
        <v>3</v>
      </c>
      <c r="B45" s="11">
        <v>2</v>
      </c>
      <c r="C45" s="11">
        <v>1</v>
      </c>
      <c r="D45" s="23" t="str">
        <f t="shared" si="5"/>
        <v>1 Set of 3 Reps</v>
      </c>
      <c r="E45" s="11">
        <f t="shared" si="6"/>
        <v>65</v>
      </c>
      <c r="F45" s="11" t="str">
        <f t="shared" si="10"/>
        <v>fs</v>
      </c>
      <c r="I45" s="4" t="str">
        <f t="shared" si="11"/>
        <v>&lt;tr data-section="321"&gt;&lt;td&gt;1 Set of 3 Reps&lt;/td&gt;&lt;td&gt;65%&lt;/td&gt;&lt;td&gt;${percent(fs, 65)}kg&lt;/td&gt;&lt;/tr&gt;</v>
      </c>
      <c r="J45" s="1">
        <v>1</v>
      </c>
      <c r="K45" s="1">
        <v>3</v>
      </c>
      <c r="L45" s="1">
        <v>65</v>
      </c>
      <c r="M45" s="1" t="s">
        <v>3</v>
      </c>
      <c r="N45" s="1">
        <f t="shared" si="7"/>
        <v>84.5</v>
      </c>
      <c r="O45" s="1">
        <f t="shared" si="8"/>
        <v>3</v>
      </c>
      <c r="P45" s="1">
        <f t="shared" si="9"/>
        <v>253.5</v>
      </c>
    </row>
    <row r="46" spans="1:16" ht="15" customHeight="1" x14ac:dyDescent="0.25">
      <c r="A46" s="11">
        <v>3</v>
      </c>
      <c r="B46" s="11">
        <v>2</v>
      </c>
      <c r="C46" s="11">
        <v>1</v>
      </c>
      <c r="D46" s="23" t="str">
        <f t="shared" si="5"/>
        <v>1 Set of 3 Reps</v>
      </c>
      <c r="E46" s="11">
        <f t="shared" si="6"/>
        <v>70</v>
      </c>
      <c r="F46" s="11" t="str">
        <f t="shared" si="10"/>
        <v>fs</v>
      </c>
      <c r="I46" s="4" t="str">
        <f t="shared" si="11"/>
        <v>&lt;tr data-section="321"&gt;&lt;td&gt;1 Set of 3 Reps&lt;/td&gt;&lt;td&gt;70%&lt;/td&gt;&lt;td&gt;${percent(fs, 70)}kg&lt;/td&gt;&lt;/tr&gt;</v>
      </c>
      <c r="J46" s="1">
        <v>1</v>
      </c>
      <c r="K46" s="1">
        <v>3</v>
      </c>
      <c r="L46" s="1">
        <v>70</v>
      </c>
      <c r="M46" s="1" t="s">
        <v>3</v>
      </c>
      <c r="N46" s="1">
        <f t="shared" si="7"/>
        <v>91</v>
      </c>
      <c r="O46" s="1">
        <f t="shared" si="8"/>
        <v>3</v>
      </c>
      <c r="P46" s="1">
        <f t="shared" si="9"/>
        <v>273</v>
      </c>
    </row>
    <row r="47" spans="1:16" ht="15" customHeight="1" x14ac:dyDescent="0.25">
      <c r="A47" s="11">
        <v>3</v>
      </c>
      <c r="B47" s="11">
        <v>2</v>
      </c>
      <c r="C47" s="11">
        <v>1</v>
      </c>
      <c r="D47" s="24" t="s">
        <v>30</v>
      </c>
      <c r="E47" s="11"/>
      <c r="F47" s="23"/>
      <c r="I47" s="5" t="s">
        <v>25</v>
      </c>
      <c r="J47" s="1"/>
      <c r="K47" s="1"/>
      <c r="M47" s="1"/>
      <c r="O47" s="1"/>
      <c r="P47" s="1"/>
    </row>
    <row r="48" spans="1:16" ht="15" customHeight="1" x14ac:dyDescent="0.25">
      <c r="A48" s="11">
        <v>3</v>
      </c>
      <c r="B48" s="11">
        <v>2</v>
      </c>
      <c r="C48" s="11">
        <v>2</v>
      </c>
      <c r="D48" s="22" t="s">
        <v>34</v>
      </c>
      <c r="E48" s="11" t="s">
        <v>20</v>
      </c>
      <c r="F48" s="11"/>
      <c r="I48" s="3" t="str">
        <f>"&lt;tr&gt;&lt;th colspan=""3""&gt;&lt;label&gt;"&amp;D48&amp;"&lt;input type=""checkbox"" class=""section-toggle"" data-section="""&amp;A48&amp;B48&amp;C48&amp;"""/&gt;&lt;/label&gt;&lt;/th&gt;&lt;/tr&gt;"</f>
        <v>&lt;tr&gt;&lt;th colspan="3"&gt;&lt;label&gt;Back Squat WS&lt;input type="checkbox" class="section-toggle" data-section="322"/&gt;&lt;/label&gt;&lt;/th&gt;&lt;/tr&gt;</v>
      </c>
      <c r="J48" s="1"/>
      <c r="K48" s="1"/>
      <c r="L48" s="1" t="s">
        <v>20</v>
      </c>
      <c r="M48" s="1"/>
      <c r="O48" s="1"/>
      <c r="P48" s="1"/>
    </row>
    <row r="49" spans="1:16" ht="15" customHeight="1" x14ac:dyDescent="0.25">
      <c r="A49" s="11">
        <v>3</v>
      </c>
      <c r="B49" s="11">
        <v>2</v>
      </c>
      <c r="C49" s="11">
        <v>2</v>
      </c>
      <c r="D49" s="23" t="str">
        <f t="shared" ref="D49" si="12">IF(AND(J49=1,K49=1),"1 Set of 1 Rep", IF(J49=1,"1 Set of " &amp; K49 &amp; " Reps", IF(K49=1, J49 &amp; " Sets of 1 Rep", J49 &amp;" Sets of " &amp;K49&amp;" Reps")))</f>
        <v>2 Sets of 6 Reps</v>
      </c>
      <c r="E49" s="11">
        <f>L49</f>
        <v>75</v>
      </c>
      <c r="F49" s="11" t="str">
        <f>M49</f>
        <v>fs</v>
      </c>
      <c r="I49" s="4" t="str">
        <f>"&lt;tr data-section="""&amp;A49&amp;B49&amp;C49&amp;"""&gt;&lt;td&gt;"&amp;D49&amp;"&lt;/td&gt;&lt;td&gt;"&amp;E49&amp;"%&lt;/td&gt;&lt;td&gt;${percent("&amp;F49&amp;", "&amp;E49&amp;")}kg&lt;/td&gt;&lt;/tr&gt;"</f>
        <v>&lt;tr data-section="322"&gt;&lt;td&gt;2 Sets of 6 Reps&lt;/td&gt;&lt;td&gt;75%&lt;/td&gt;&lt;td&gt;${percent(fs, 75)}kg&lt;/td&gt;&lt;/tr&gt;</v>
      </c>
      <c r="J49" s="1">
        <v>2</v>
      </c>
      <c r="K49" s="1">
        <v>6</v>
      </c>
      <c r="L49" s="1">
        <v>75</v>
      </c>
      <c r="M49" s="1" t="s">
        <v>3</v>
      </c>
      <c r="N49" s="1">
        <f>IF(L49="Empty Bar", IF(B49=2, 20, IF(B49=1, 15, "")), E49/100*$F$4)</f>
        <v>97.5</v>
      </c>
      <c r="O49" s="1">
        <f>J49*K49</f>
        <v>12</v>
      </c>
      <c r="P49" s="1">
        <f>N49*O49</f>
        <v>1170</v>
      </c>
    </row>
    <row r="50" spans="1:16" ht="15" customHeight="1" x14ac:dyDescent="0.25">
      <c r="A50" s="11">
        <v>3</v>
      </c>
      <c r="B50" s="11">
        <v>2</v>
      </c>
      <c r="C50" s="11">
        <v>2</v>
      </c>
      <c r="D50" s="24" t="s">
        <v>30</v>
      </c>
      <c r="E50" s="11"/>
      <c r="F50" s="23"/>
      <c r="I50" s="5" t="s">
        <v>25</v>
      </c>
      <c r="J50" s="1"/>
      <c r="K50" s="1"/>
      <c r="M50" s="1"/>
      <c r="O50" s="21">
        <f>SUM(O41:O49)</f>
        <v>39</v>
      </c>
      <c r="P50" s="21">
        <f>SUM(P41:P49)</f>
        <v>2580</v>
      </c>
    </row>
    <row r="51" spans="1:16" ht="15" customHeight="1" x14ac:dyDescent="0.25">
      <c r="A51" s="11">
        <v>3</v>
      </c>
      <c r="B51" s="11">
        <v>2</v>
      </c>
      <c r="C51" s="11">
        <v>3</v>
      </c>
      <c r="D51" s="22" t="s">
        <v>35</v>
      </c>
      <c r="E51" s="11"/>
      <c r="F51" s="23"/>
      <c r="I51" s="3" t="str">
        <f>"&lt;tr&gt;&lt;th colspan=""3""&gt;&lt;label&gt;"&amp;D51&amp;"&lt;input type=""checkbox"" class=""section-toggle"" data-section="""&amp;A51&amp;B51&amp;C51&amp;"""/&gt;&lt;/label&gt;&lt;/th&gt;&lt;/tr&gt;"</f>
        <v>&lt;tr&gt;&lt;th colspan="3"&gt;&lt;label&gt;Good Mornings&lt;input type="checkbox" class="section-toggle" data-section="323"/&gt;&lt;/label&gt;&lt;/th&gt;&lt;/tr&gt;</v>
      </c>
      <c r="J51" s="1"/>
      <c r="K51" s="1"/>
      <c r="M51" s="1"/>
      <c r="O51" s="1"/>
      <c r="P51" s="1"/>
    </row>
    <row r="52" spans="1:16" ht="15" customHeight="1" x14ac:dyDescent="0.25">
      <c r="A52" s="11">
        <v>3</v>
      </c>
      <c r="B52" s="11">
        <v>2</v>
      </c>
      <c r="C52" s="11">
        <v>3</v>
      </c>
      <c r="D52" s="23" t="s">
        <v>28</v>
      </c>
      <c r="E52" s="25" t="s">
        <v>29</v>
      </c>
      <c r="F52" s="23"/>
      <c r="I52" s="6" t="str">
        <f>"&lt;tr data-section="""&amp;A52&amp;B52&amp;C52&amp;"""&gt;&lt;td colspan=""3""&gt;"&amp;D52&amp;" "&amp;E52&amp;"&lt;/td&gt;&lt;/tr&gt;"</f>
        <v>&lt;tr data-section="323"&gt;&lt;td colspan="3"&gt;5 Sets of 5 Reps Work up to weight where you can maintain proper form.&lt;/td&gt;&lt;/tr&gt;</v>
      </c>
      <c r="J52" s="1"/>
      <c r="K52" s="1"/>
      <c r="M52" s="1"/>
      <c r="O52" s="1"/>
      <c r="P52" s="1"/>
    </row>
    <row r="53" spans="1:16" ht="15" customHeight="1" x14ac:dyDescent="0.25">
      <c r="A53" s="11">
        <v>3</v>
      </c>
      <c r="B53" s="11">
        <v>2</v>
      </c>
      <c r="C53" s="11">
        <v>3</v>
      </c>
      <c r="D53" s="24" t="s">
        <v>30</v>
      </c>
      <c r="E53" s="11"/>
      <c r="F53" s="23"/>
      <c r="I53" s="5" t="s">
        <v>25</v>
      </c>
      <c r="J53" s="1"/>
      <c r="K53" s="1"/>
      <c r="M53" s="1"/>
      <c r="O53" s="1"/>
      <c r="P53" s="1"/>
    </row>
    <row r="54" spans="1:16" ht="15" customHeight="1" x14ac:dyDescent="0.25">
      <c r="A54" s="11">
        <v>3</v>
      </c>
      <c r="B54" s="11">
        <v>2</v>
      </c>
      <c r="C54" s="11">
        <v>4</v>
      </c>
      <c r="D54" s="22" t="s">
        <v>37</v>
      </c>
      <c r="E54" s="11"/>
      <c r="F54" s="11"/>
      <c r="I54" s="3" t="str">
        <f>"&lt;tr&gt;&lt;th colspan=""3""&gt;&lt;label&gt;"&amp;D54&amp;"&lt;input type=""checkbox"" class=""section-toggle"" data-section="""&amp;A54&amp;B54&amp;C54&amp;"""/&gt;&lt;/label&gt;&lt;/th&gt;&lt;/tr&gt;"</f>
        <v>&lt;tr&gt;&lt;th colspan="3"&gt;&lt;label&gt;WP Sit Ups&lt;input type="checkbox" class="section-toggle" data-section="324"/&gt;&lt;/label&gt;&lt;/th&gt;&lt;/tr&gt;</v>
      </c>
      <c r="J54" s="1"/>
      <c r="K54" s="1"/>
      <c r="M54" s="1"/>
      <c r="O54" s="1"/>
      <c r="P54" s="1"/>
    </row>
    <row r="55" spans="1:16" ht="15" customHeight="1" x14ac:dyDescent="0.25">
      <c r="A55" s="11">
        <v>3</v>
      </c>
      <c r="B55" s="11">
        <v>2</v>
      </c>
      <c r="C55" s="11">
        <v>4</v>
      </c>
      <c r="D55" s="23" t="s">
        <v>39</v>
      </c>
      <c r="E55" s="25" t="s">
        <v>38</v>
      </c>
      <c r="F55" s="11"/>
      <c r="I55" s="6" t="str">
        <f>"&lt;tr data-section="""&amp;A55&amp;B55&amp;C55&amp;"""&gt;&lt;td colspan=""3""&gt;"&amp;D55&amp;" "&amp;E55&amp;"&lt;/td&gt;&lt;/tr&gt;"</f>
        <v>&lt;tr data-section="324"&gt;&lt;td colspan="3"&gt;3 Sets of 20 Reps Use a weight where you can maintain proper form.&lt;/td&gt;&lt;/tr&gt;</v>
      </c>
      <c r="J55" s="1"/>
      <c r="K55" s="1"/>
      <c r="M55" s="1"/>
      <c r="O55" s="1"/>
      <c r="P55" s="1"/>
    </row>
    <row r="56" spans="1:16" ht="15" customHeight="1" x14ac:dyDescent="0.25">
      <c r="A56" s="11">
        <v>4</v>
      </c>
      <c r="B56" s="11">
        <v>2</v>
      </c>
      <c r="C56" s="11">
        <v>1</v>
      </c>
      <c r="D56" s="22" t="s">
        <v>33</v>
      </c>
      <c r="E56" s="11" t="str">
        <f>IF(ISNUMBER(#REF!),#REF! * 100, "")</f>
        <v/>
      </c>
      <c r="F56" s="11"/>
      <c r="I56" s="3" t="str">
        <f>"&lt;tr&gt;&lt;th colspan=""3""&gt;&lt;label&gt;"&amp;D56&amp;"&lt;input type=""checkbox"" class=""section-toggle"" data-section="""&amp;A56&amp;B56&amp;C56&amp;"""/&gt;&lt;/label&gt;&lt;/th&gt;&lt;/tr&gt;"</f>
        <v>&lt;tr&gt;&lt;th colspan="3"&gt;&lt;label&gt;Back Squat WU&lt;input type="checkbox" class="section-toggle" data-section="421"/&gt;&lt;/label&gt;&lt;/th&gt;&lt;/tr&gt;</v>
      </c>
      <c r="J56" s="1"/>
      <c r="K56" s="1"/>
      <c r="L56" s="1" t="s">
        <v>20</v>
      </c>
      <c r="M56" s="1"/>
      <c r="O56" s="1"/>
      <c r="P56" s="1"/>
    </row>
    <row r="57" spans="1:16" ht="15" customHeight="1" x14ac:dyDescent="0.25">
      <c r="A57" s="11">
        <v>4</v>
      </c>
      <c r="B57" s="11">
        <v>2</v>
      </c>
      <c r="C57" s="11">
        <v>1</v>
      </c>
      <c r="D57" s="23" t="str">
        <f t="shared" ref="D57:D64" si="13">IF(AND(J57=1,K57=1),"1 Set of 1 Rep", IF(J57=1,"1 Set of " &amp; K57 &amp; " Reps", IF(K57=1, J57 &amp; " Sets of 1 Rep", J57 &amp;" Sets of " &amp;K57&amp;" Reps")))</f>
        <v>2 Sets of 8 Reps</v>
      </c>
      <c r="E57" s="11" t="str">
        <f t="shared" ref="E57:E64" si="14">L57</f>
        <v>Empty Bar</v>
      </c>
      <c r="F57" s="11"/>
      <c r="I57" s="29" t="str">
        <f>"&lt;tr data-section="""&amp;A57&amp;B57&amp;C57&amp;"""&gt;&lt;td&gt;"&amp;D57&amp;"&lt;/td&gt;&lt;td colspan=""2""&gt;"&amp;E57&amp;"&lt;/td&gt;&lt;/tr&gt;"</f>
        <v>&lt;tr data-section="421"&gt;&lt;td&gt;2 Sets of 8 Reps&lt;/td&gt;&lt;td colspan="2"&gt;Empty Bar&lt;/td&gt;&lt;/tr&gt;</v>
      </c>
      <c r="J57" s="1">
        <v>2</v>
      </c>
      <c r="K57" s="1">
        <v>8</v>
      </c>
      <c r="L57" s="1" t="s">
        <v>36</v>
      </c>
      <c r="M57" s="1"/>
      <c r="N57" s="1">
        <f t="shared" ref="N57:N64" si="15">IF(L57="Empty Bar", IF(B57=2, 20, IF(B57=1, 15, "")), E57/100*$F$4)</f>
        <v>20</v>
      </c>
      <c r="O57" s="1">
        <f t="shared" ref="O57:O64" si="16">J57*K57</f>
        <v>16</v>
      </c>
      <c r="P57" s="1">
        <f t="shared" ref="P57:P64" si="17">N57*O57</f>
        <v>320</v>
      </c>
    </row>
    <row r="58" spans="1:16" ht="15" customHeight="1" x14ac:dyDescent="0.25">
      <c r="A58" s="11">
        <v>4</v>
      </c>
      <c r="B58" s="11">
        <v>2</v>
      </c>
      <c r="C58" s="11">
        <v>1</v>
      </c>
      <c r="D58" s="23" t="str">
        <f t="shared" si="13"/>
        <v>1 Set of 2 Reps</v>
      </c>
      <c r="E58" s="11">
        <f t="shared" si="14"/>
        <v>50</v>
      </c>
      <c r="F58" s="11" t="str">
        <f t="shared" ref="F58:F64" si="18">M58</f>
        <v>fs</v>
      </c>
      <c r="I58" s="4" t="str">
        <f t="shared" ref="I58:I64" si="19">"&lt;tr data-section="""&amp;A58&amp;B58&amp;C58&amp;"""&gt;&lt;td&gt;"&amp;D58&amp;"&lt;/td&gt;&lt;td&gt;"&amp;E58&amp;"%&lt;/td&gt;&lt;td&gt;${percent("&amp;F58&amp;", "&amp;E58&amp;")}kg&lt;/td&gt;&lt;/tr&gt;"</f>
        <v>&lt;tr data-section="421"&gt;&lt;td&gt;1 Set of 2 Reps&lt;/td&gt;&lt;td&gt;50%&lt;/td&gt;&lt;td&gt;${percent(fs, 50)}kg&lt;/td&gt;&lt;/tr&gt;</v>
      </c>
      <c r="J58" s="1">
        <v>1</v>
      </c>
      <c r="K58" s="1">
        <v>2</v>
      </c>
      <c r="L58" s="1">
        <v>50</v>
      </c>
      <c r="M58" s="1" t="s">
        <v>3</v>
      </c>
      <c r="N58" s="1">
        <f t="shared" si="15"/>
        <v>65</v>
      </c>
      <c r="O58" s="1">
        <f t="shared" si="16"/>
        <v>2</v>
      </c>
      <c r="P58" s="1">
        <f t="shared" si="17"/>
        <v>130</v>
      </c>
    </row>
    <row r="59" spans="1:16" ht="15" customHeight="1" x14ac:dyDescent="0.25">
      <c r="A59" s="11">
        <v>4</v>
      </c>
      <c r="B59" s="11">
        <v>2</v>
      </c>
      <c r="C59" s="11">
        <v>1</v>
      </c>
      <c r="D59" s="23" t="str">
        <f t="shared" si="13"/>
        <v>1 Set of 2 Reps</v>
      </c>
      <c r="E59" s="11">
        <f t="shared" si="14"/>
        <v>55</v>
      </c>
      <c r="F59" s="11" t="str">
        <f t="shared" si="18"/>
        <v>fs</v>
      </c>
      <c r="I59" s="4" t="str">
        <f t="shared" si="19"/>
        <v>&lt;tr data-section="421"&gt;&lt;td&gt;1 Set of 2 Reps&lt;/td&gt;&lt;td&gt;55%&lt;/td&gt;&lt;td&gt;${percent(fs, 55)}kg&lt;/td&gt;&lt;/tr&gt;</v>
      </c>
      <c r="J59" s="1">
        <v>1</v>
      </c>
      <c r="K59" s="1">
        <v>2</v>
      </c>
      <c r="L59" s="1">
        <v>55</v>
      </c>
      <c r="M59" s="1" t="s">
        <v>3</v>
      </c>
      <c r="N59" s="1">
        <f t="shared" si="15"/>
        <v>71.5</v>
      </c>
      <c r="O59" s="1">
        <f t="shared" si="16"/>
        <v>2</v>
      </c>
      <c r="P59" s="1">
        <f t="shared" si="17"/>
        <v>143</v>
      </c>
    </row>
    <row r="60" spans="1:16" ht="15" customHeight="1" x14ac:dyDescent="0.25">
      <c r="A60" s="11">
        <v>4</v>
      </c>
      <c r="B60" s="11">
        <v>2</v>
      </c>
      <c r="C60" s="11">
        <v>1</v>
      </c>
      <c r="D60" s="23" t="str">
        <f t="shared" si="13"/>
        <v>1 Set of 2 Reps</v>
      </c>
      <c r="E60" s="11">
        <f t="shared" si="14"/>
        <v>60</v>
      </c>
      <c r="F60" s="11" t="str">
        <f t="shared" si="18"/>
        <v>fs</v>
      </c>
      <c r="I60" s="4" t="str">
        <f t="shared" si="19"/>
        <v>&lt;tr data-section="421"&gt;&lt;td&gt;1 Set of 2 Reps&lt;/td&gt;&lt;td&gt;60%&lt;/td&gt;&lt;td&gt;${percent(fs, 60)}kg&lt;/td&gt;&lt;/tr&gt;</v>
      </c>
      <c r="J60" s="1">
        <v>1</v>
      </c>
      <c r="K60" s="1">
        <v>2</v>
      </c>
      <c r="L60" s="1">
        <v>60</v>
      </c>
      <c r="M60" s="1" t="s">
        <v>3</v>
      </c>
      <c r="N60" s="1">
        <f t="shared" si="15"/>
        <v>78</v>
      </c>
      <c r="O60" s="1">
        <f t="shared" si="16"/>
        <v>2</v>
      </c>
      <c r="P60" s="1">
        <f t="shared" si="17"/>
        <v>156</v>
      </c>
    </row>
    <row r="61" spans="1:16" ht="15" customHeight="1" x14ac:dyDescent="0.25">
      <c r="A61" s="11">
        <v>4</v>
      </c>
      <c r="B61" s="11">
        <v>2</v>
      </c>
      <c r="C61" s="11">
        <v>1</v>
      </c>
      <c r="D61" s="23" t="str">
        <f t="shared" si="13"/>
        <v>1 Set of 2 Reps</v>
      </c>
      <c r="E61" s="11">
        <f t="shared" si="14"/>
        <v>65</v>
      </c>
      <c r="F61" s="11" t="str">
        <f t="shared" si="18"/>
        <v>fs</v>
      </c>
      <c r="I61" s="4" t="str">
        <f t="shared" si="19"/>
        <v>&lt;tr data-section="421"&gt;&lt;td&gt;1 Set of 2 Reps&lt;/td&gt;&lt;td&gt;65%&lt;/td&gt;&lt;td&gt;${percent(fs, 65)}kg&lt;/td&gt;&lt;/tr&gt;</v>
      </c>
      <c r="J61" s="1">
        <v>1</v>
      </c>
      <c r="K61" s="1">
        <v>2</v>
      </c>
      <c r="L61" s="1">
        <v>65</v>
      </c>
      <c r="M61" s="1" t="s">
        <v>3</v>
      </c>
      <c r="N61" s="1">
        <f t="shared" si="15"/>
        <v>84.5</v>
      </c>
      <c r="O61" s="1">
        <f t="shared" si="16"/>
        <v>2</v>
      </c>
      <c r="P61" s="1">
        <f t="shared" si="17"/>
        <v>169</v>
      </c>
    </row>
    <row r="62" spans="1:16" ht="15" customHeight="1" x14ac:dyDescent="0.25">
      <c r="A62" s="11">
        <v>4</v>
      </c>
      <c r="B62" s="11">
        <v>2</v>
      </c>
      <c r="C62" s="11">
        <v>1</v>
      </c>
      <c r="D62" s="23" t="str">
        <f t="shared" si="13"/>
        <v>1 Set of 2 Reps</v>
      </c>
      <c r="E62" s="11">
        <f t="shared" si="14"/>
        <v>70</v>
      </c>
      <c r="F62" s="11" t="str">
        <f t="shared" si="18"/>
        <v>fs</v>
      </c>
      <c r="I62" s="4" t="str">
        <f t="shared" si="19"/>
        <v>&lt;tr data-section="421"&gt;&lt;td&gt;1 Set of 2 Reps&lt;/td&gt;&lt;td&gt;70%&lt;/td&gt;&lt;td&gt;${percent(fs, 70)}kg&lt;/td&gt;&lt;/tr&gt;</v>
      </c>
      <c r="J62" s="1">
        <v>1</v>
      </c>
      <c r="K62" s="1">
        <v>2</v>
      </c>
      <c r="L62" s="1">
        <v>70</v>
      </c>
      <c r="M62" s="1" t="s">
        <v>3</v>
      </c>
      <c r="N62" s="1">
        <f t="shared" si="15"/>
        <v>91</v>
      </c>
      <c r="O62" s="1">
        <f t="shared" si="16"/>
        <v>2</v>
      </c>
      <c r="P62" s="1">
        <f t="shared" si="17"/>
        <v>182</v>
      </c>
    </row>
    <row r="63" spans="1:16" ht="15" customHeight="1" x14ac:dyDescent="0.25">
      <c r="A63" s="11">
        <v>4</v>
      </c>
      <c r="B63" s="11">
        <v>2</v>
      </c>
      <c r="C63" s="11">
        <v>1</v>
      </c>
      <c r="D63" s="23" t="str">
        <f t="shared" si="13"/>
        <v>1 Set of 2 Reps</v>
      </c>
      <c r="E63" s="11">
        <f t="shared" si="14"/>
        <v>75</v>
      </c>
      <c r="F63" s="11" t="str">
        <f t="shared" si="18"/>
        <v>fs</v>
      </c>
      <c r="I63" s="4" t="str">
        <f t="shared" si="19"/>
        <v>&lt;tr data-section="421"&gt;&lt;td&gt;1 Set of 2 Reps&lt;/td&gt;&lt;td&gt;75%&lt;/td&gt;&lt;td&gt;${percent(fs, 75)}kg&lt;/td&gt;&lt;/tr&gt;</v>
      </c>
      <c r="J63" s="1">
        <v>1</v>
      </c>
      <c r="K63" s="1">
        <v>2</v>
      </c>
      <c r="L63" s="1">
        <v>75</v>
      </c>
      <c r="M63" s="1" t="s">
        <v>3</v>
      </c>
      <c r="N63" s="1">
        <f t="shared" si="15"/>
        <v>97.5</v>
      </c>
      <c r="O63" s="1">
        <f t="shared" si="16"/>
        <v>2</v>
      </c>
      <c r="P63" s="1">
        <f t="shared" si="17"/>
        <v>195</v>
      </c>
    </row>
    <row r="64" spans="1:16" ht="15" customHeight="1" x14ac:dyDescent="0.25">
      <c r="A64" s="11">
        <v>4</v>
      </c>
      <c r="B64" s="11">
        <v>2</v>
      </c>
      <c r="C64" s="11">
        <v>1</v>
      </c>
      <c r="D64" s="23" t="str">
        <f t="shared" si="13"/>
        <v>1 Set of 2 Reps</v>
      </c>
      <c r="E64" s="11">
        <f t="shared" si="14"/>
        <v>80</v>
      </c>
      <c r="F64" s="11" t="str">
        <f t="shared" si="18"/>
        <v>fs</v>
      </c>
      <c r="I64" s="4" t="str">
        <f t="shared" si="19"/>
        <v>&lt;tr data-section="421"&gt;&lt;td&gt;1 Set of 2 Reps&lt;/td&gt;&lt;td&gt;80%&lt;/td&gt;&lt;td&gt;${percent(fs, 80)}kg&lt;/td&gt;&lt;/tr&gt;</v>
      </c>
      <c r="J64" s="1">
        <v>1</v>
      </c>
      <c r="K64" s="1">
        <v>2</v>
      </c>
      <c r="L64" s="1">
        <v>80</v>
      </c>
      <c r="M64" s="1" t="s">
        <v>3</v>
      </c>
      <c r="N64" s="1">
        <f t="shared" si="15"/>
        <v>104</v>
      </c>
      <c r="O64" s="1">
        <f t="shared" si="16"/>
        <v>2</v>
      </c>
      <c r="P64" s="1">
        <f t="shared" si="17"/>
        <v>208</v>
      </c>
    </row>
    <row r="65" spans="1:16" ht="15" customHeight="1" x14ac:dyDescent="0.25">
      <c r="A65" s="11">
        <v>4</v>
      </c>
      <c r="B65" s="11">
        <v>2</v>
      </c>
      <c r="C65" s="11">
        <v>1</v>
      </c>
      <c r="D65" s="24" t="s">
        <v>30</v>
      </c>
      <c r="E65" s="11"/>
      <c r="F65" s="23"/>
      <c r="I65" s="5" t="s">
        <v>25</v>
      </c>
      <c r="J65" s="1"/>
      <c r="K65" s="1"/>
      <c r="M65" s="1"/>
      <c r="O65" s="1"/>
      <c r="P65" s="1"/>
    </row>
    <row r="66" spans="1:16" ht="15" customHeight="1" x14ac:dyDescent="0.25">
      <c r="A66" s="11">
        <v>4</v>
      </c>
      <c r="B66" s="11">
        <v>2</v>
      </c>
      <c r="C66" s="11">
        <v>2</v>
      </c>
      <c r="D66" s="22" t="s">
        <v>34</v>
      </c>
      <c r="E66" s="11" t="s">
        <v>20</v>
      </c>
      <c r="F66" s="11"/>
      <c r="I66" s="3" t="str">
        <f>"&lt;tr&gt;&lt;th colspan=""3""&gt;&lt;label&gt;"&amp;D66&amp;"&lt;input type=""checkbox"" class=""section-toggle"" data-section="""&amp;A66&amp;B66&amp;C66&amp;"""/&gt;&lt;/label&gt;&lt;/th&gt;&lt;/tr&gt;"</f>
        <v>&lt;tr&gt;&lt;th colspan="3"&gt;&lt;label&gt;Back Squat WS&lt;input type="checkbox" class="section-toggle" data-section="422"/&gt;&lt;/label&gt;&lt;/th&gt;&lt;/tr&gt;</v>
      </c>
      <c r="J66" s="1"/>
      <c r="K66" s="1"/>
      <c r="L66" s="1" t="s">
        <v>20</v>
      </c>
      <c r="M66" s="1"/>
      <c r="O66" s="1"/>
      <c r="P66" s="1"/>
    </row>
    <row r="67" spans="1:16" ht="15" customHeight="1" x14ac:dyDescent="0.25">
      <c r="A67" s="11">
        <v>4</v>
      </c>
      <c r="B67" s="11">
        <v>2</v>
      </c>
      <c r="C67" s="11">
        <v>2</v>
      </c>
      <c r="D67" s="23" t="str">
        <f t="shared" ref="D67" si="20">IF(AND(J67=1,K67=1),"1 Set of 1 Rep", IF(J67=1,"1 Set of " &amp; K67 &amp; " Reps", IF(K67=1, J67 &amp; " Sets of 1 Rep", J67 &amp;" Sets of " &amp;K67&amp;" Reps")))</f>
        <v>2 Sets of 4 Reps</v>
      </c>
      <c r="E67" s="11">
        <f>L67</f>
        <v>85</v>
      </c>
      <c r="F67" s="11" t="str">
        <f>M67</f>
        <v>fs</v>
      </c>
      <c r="I67" s="4" t="str">
        <f>"&lt;tr data-section="""&amp;A67&amp;B67&amp;C67&amp;"""&gt;&lt;td&gt;"&amp;D67&amp;"&lt;/td&gt;&lt;td&gt;"&amp;E67&amp;"%&lt;/td&gt;&lt;td&gt;${percent("&amp;F67&amp;", "&amp;E67&amp;")}kg&lt;/td&gt;&lt;/tr&gt;"</f>
        <v>&lt;tr data-section="422"&gt;&lt;td&gt;2 Sets of 4 Reps&lt;/td&gt;&lt;td&gt;85%&lt;/td&gt;&lt;td&gt;${percent(fs, 85)}kg&lt;/td&gt;&lt;/tr&gt;</v>
      </c>
      <c r="J67" s="1">
        <v>2</v>
      </c>
      <c r="K67" s="1">
        <v>4</v>
      </c>
      <c r="L67" s="1">
        <v>85</v>
      </c>
      <c r="M67" s="1" t="s">
        <v>3</v>
      </c>
      <c r="N67" s="1">
        <f>IF(L67="Empty Bar", IF(B67=2, 20, IF(B67=1, 15, "")), E67/100*$F$4)</f>
        <v>110.5</v>
      </c>
      <c r="O67" s="1">
        <f>J67*K67</f>
        <v>8</v>
      </c>
      <c r="P67" s="1">
        <f>N67*O67</f>
        <v>884</v>
      </c>
    </row>
    <row r="68" spans="1:16" ht="15" customHeight="1" x14ac:dyDescent="0.25">
      <c r="A68" s="11">
        <v>4</v>
      </c>
      <c r="B68" s="11">
        <v>2</v>
      </c>
      <c r="C68" s="11">
        <v>2</v>
      </c>
      <c r="D68" s="24" t="s">
        <v>30</v>
      </c>
      <c r="E68" s="11"/>
      <c r="F68" s="23"/>
      <c r="I68" s="5" t="s">
        <v>25</v>
      </c>
      <c r="J68" s="1"/>
      <c r="K68" s="1"/>
      <c r="M68" s="1"/>
      <c r="O68" s="21">
        <f>SUM(O57:O67)</f>
        <v>38</v>
      </c>
      <c r="P68" s="21">
        <f>SUM(P57:P67)</f>
        <v>2387</v>
      </c>
    </row>
    <row r="69" spans="1:16" ht="15" customHeight="1" x14ac:dyDescent="0.25">
      <c r="A69" s="11">
        <v>4</v>
      </c>
      <c r="B69" s="11">
        <v>2</v>
      </c>
      <c r="C69" s="11">
        <v>3</v>
      </c>
      <c r="D69" s="22" t="s">
        <v>40</v>
      </c>
      <c r="E69" s="11"/>
      <c r="F69" s="23"/>
      <c r="I69" s="3" t="str">
        <f>"&lt;tr&gt;&lt;th colspan=""3""&gt;&lt;label&gt;"&amp;D69&amp;"&lt;input type=""checkbox"" class=""section-toggle"" data-section="""&amp;A69&amp;B69&amp;C69&amp;"""/&gt;&lt;/label&gt;&lt;/th&gt;&lt;/tr&gt;"</f>
        <v>&lt;tr&gt;&lt;th colspan="3"&gt;&lt;label&gt;Split Squat&lt;input type="checkbox" class="section-toggle" data-section="423"/&gt;&lt;/label&gt;&lt;/th&gt;&lt;/tr&gt;</v>
      </c>
      <c r="J69" s="1"/>
      <c r="K69" s="1"/>
      <c r="M69" s="1"/>
      <c r="O69" s="1"/>
      <c r="P69" s="1"/>
    </row>
    <row r="70" spans="1:16" ht="15" customHeight="1" x14ac:dyDescent="0.25">
      <c r="A70" s="11">
        <v>4</v>
      </c>
      <c r="B70" s="11">
        <v>2</v>
      </c>
      <c r="C70" s="11">
        <v>3</v>
      </c>
      <c r="D70" s="23" t="s">
        <v>41</v>
      </c>
      <c r="E70" s="25" t="s">
        <v>42</v>
      </c>
      <c r="F70" s="23"/>
      <c r="I70" s="6" t="str">
        <f>"&lt;tr data-section="""&amp;A70&amp;B70&amp;C70&amp;"""&gt;&lt;td colspan=""3""&gt;"&amp;D70&amp;" "&amp;E70&amp;"&lt;/td&gt;&lt;/tr&gt;"</f>
        <v>&lt;tr data-section="423"&gt;&lt;td colspan="3"&gt;3 Sets of 10 Reps Per side. Work up to weight where you can maintain proper form.&lt;/td&gt;&lt;/tr&gt;</v>
      </c>
      <c r="J70" s="1"/>
      <c r="K70" s="1"/>
      <c r="M70" s="1"/>
      <c r="O70" s="1"/>
      <c r="P70" s="1"/>
    </row>
    <row r="71" spans="1:16" ht="15" customHeight="1" x14ac:dyDescent="0.25">
      <c r="A71" s="11">
        <v>4</v>
      </c>
      <c r="B71" s="11">
        <v>2</v>
      </c>
      <c r="C71" s="11">
        <v>3</v>
      </c>
      <c r="D71" s="24" t="s">
        <v>30</v>
      </c>
      <c r="E71" s="11"/>
      <c r="F71" s="23"/>
      <c r="I71" s="5" t="s">
        <v>25</v>
      </c>
      <c r="J71" s="1"/>
      <c r="K71" s="1"/>
      <c r="M71" s="1"/>
      <c r="O71" s="1"/>
      <c r="P71" s="1"/>
    </row>
    <row r="72" spans="1:16" ht="15" customHeight="1" x14ac:dyDescent="0.25">
      <c r="A72" s="11">
        <v>4</v>
      </c>
      <c r="B72" s="11">
        <v>2</v>
      </c>
      <c r="C72" s="11">
        <v>4</v>
      </c>
      <c r="D72" s="22" t="s">
        <v>43</v>
      </c>
      <c r="E72" s="11"/>
      <c r="F72" s="11"/>
      <c r="I72" s="3" t="str">
        <f>"&lt;tr&gt;&lt;th colspan=""3""&gt;&lt;label&gt;"&amp;D72&amp;"&lt;input type=""checkbox"" class=""section-toggle"" data-section="""&amp;A72&amp;B72&amp;C72&amp;"""/&gt;&lt;/label&gt;&lt;/th&gt;&lt;/tr&gt;"</f>
        <v>&lt;tr&gt;&lt;th colspan="3"&gt;&lt;label&gt;Hanging KR&lt;input type="checkbox" class="section-toggle" data-section="424"/&gt;&lt;/label&gt;&lt;/th&gt;&lt;/tr&gt;</v>
      </c>
      <c r="J72" s="1"/>
      <c r="K72" s="1"/>
      <c r="M72" s="1"/>
      <c r="O72" s="1"/>
      <c r="P72" s="1"/>
    </row>
    <row r="73" spans="1:16" ht="15" customHeight="1" x14ac:dyDescent="0.25">
      <c r="A73" s="11">
        <v>4</v>
      </c>
      <c r="B73" s="11">
        <v>2</v>
      </c>
      <c r="C73" s="11">
        <v>4</v>
      </c>
      <c r="D73" s="23" t="s">
        <v>39</v>
      </c>
      <c r="E73" s="11"/>
      <c r="F73" s="11"/>
      <c r="I73" s="6" t="str">
        <f>"&lt;tr data-section="""&amp;A73&amp;B73&amp;C73&amp;"""&gt;&lt;td colspan=""3""&gt;"&amp;D73&amp;" "&amp;E73&amp;"&lt;/td&gt;&lt;/tr&gt;"</f>
        <v>&lt;tr data-section="424"&gt;&lt;td colspan="3"&gt;3 Sets of 20 Reps &lt;/td&gt;&lt;/tr&gt;</v>
      </c>
      <c r="J73" s="1"/>
      <c r="K73" s="1"/>
      <c r="M73" s="1"/>
      <c r="O73" s="1"/>
      <c r="P73" s="1"/>
    </row>
    <row r="74" spans="1:16" ht="15" customHeight="1" x14ac:dyDescent="0.25">
      <c r="A74" s="11">
        <v>5</v>
      </c>
      <c r="B74" s="11">
        <v>2</v>
      </c>
      <c r="C74" s="11">
        <v>1</v>
      </c>
      <c r="D74" s="22" t="s">
        <v>33</v>
      </c>
      <c r="E74" s="11" t="str">
        <f>IF(ISNUMBER(#REF!),#REF! * 100, "")</f>
        <v/>
      </c>
      <c r="F74" s="11"/>
      <c r="I74" s="3" t="str">
        <f>"&lt;tr&gt;&lt;th colspan=""3""&gt;&lt;label&gt;"&amp;D74&amp;"&lt;input type=""checkbox"" class=""section-toggle"" data-section="""&amp;A74&amp;B74&amp;C74&amp;"""/&gt;&lt;/label&gt;&lt;/th&gt;&lt;/tr&gt;"</f>
        <v>&lt;tr&gt;&lt;th colspan="3"&gt;&lt;label&gt;Back Squat WU&lt;input type="checkbox" class="section-toggle" data-section="521"/&gt;&lt;/label&gt;&lt;/th&gt;&lt;/tr&gt;</v>
      </c>
      <c r="J74" s="1"/>
      <c r="K74" s="1"/>
      <c r="L74" s="1" t="s">
        <v>20</v>
      </c>
      <c r="M74" s="1"/>
      <c r="O74" s="1"/>
      <c r="P74" s="1"/>
    </row>
    <row r="75" spans="1:16" ht="15" customHeight="1" x14ac:dyDescent="0.25">
      <c r="A75" s="11">
        <v>5</v>
      </c>
      <c r="B75" s="11">
        <v>2</v>
      </c>
      <c r="C75" s="11">
        <v>1</v>
      </c>
      <c r="D75" s="23" t="str">
        <f t="shared" ref="D75:D84" si="21">IF(AND(J75=1,K75=1),"1 Set of 1 Rep", IF(J75=1,"1 Set of " &amp; K75 &amp; " Reps", IF(K75=1, J75 &amp; " Sets of 1 Rep", J75 &amp;" Sets of " &amp;K75&amp;" Reps")))</f>
        <v>2 Sets of 10 Reps</v>
      </c>
      <c r="E75" s="11" t="str">
        <f t="shared" ref="E75:E84" si="22">L75</f>
        <v>Empty Bar</v>
      </c>
      <c r="F75" s="11"/>
      <c r="I75" s="29" t="str">
        <f>"&lt;tr data-section="""&amp;A75&amp;B75&amp;C75&amp;"""&gt;&lt;td&gt;"&amp;D75&amp;"&lt;/td&gt;&lt;td colspan=""2""&gt;"&amp;E75&amp;"&lt;/td&gt;&lt;/tr&gt;"</f>
        <v>&lt;tr data-section="521"&gt;&lt;td&gt;2 Sets of 10 Reps&lt;/td&gt;&lt;td colspan="2"&gt;Empty Bar&lt;/td&gt;&lt;/tr&gt;</v>
      </c>
      <c r="J75" s="1">
        <v>2</v>
      </c>
      <c r="K75" s="1">
        <v>10</v>
      </c>
      <c r="L75" s="1" t="s">
        <v>36</v>
      </c>
      <c r="M75" s="1"/>
      <c r="N75" s="1">
        <f t="shared" ref="N75:N84" si="23">IF(L75="Empty Bar", IF(B75=2, 20, IF(B75=1, 15, "")), E75/100*$F$4)</f>
        <v>20</v>
      </c>
      <c r="O75" s="1">
        <f t="shared" ref="O75:O84" si="24">J75*K75</f>
        <v>20</v>
      </c>
      <c r="P75" s="1">
        <f t="shared" ref="P75:P84" si="25">N75*O75</f>
        <v>400</v>
      </c>
    </row>
    <row r="76" spans="1:16" ht="15" customHeight="1" x14ac:dyDescent="0.25">
      <c r="A76" s="11">
        <v>5</v>
      </c>
      <c r="B76" s="11">
        <v>2</v>
      </c>
      <c r="C76" s="11">
        <v>1</v>
      </c>
      <c r="D76" s="23" t="str">
        <f t="shared" si="21"/>
        <v>1 Set of 2 Reps</v>
      </c>
      <c r="E76" s="11">
        <f t="shared" si="22"/>
        <v>50</v>
      </c>
      <c r="F76" s="11" t="str">
        <f t="shared" ref="F76:F84" si="26">M76</f>
        <v>fs</v>
      </c>
      <c r="I76" s="4" t="str">
        <f t="shared" ref="I76:I84" si="27">"&lt;tr data-section="""&amp;A76&amp;B76&amp;C76&amp;"""&gt;&lt;td&gt;"&amp;D76&amp;"&lt;/td&gt;&lt;td&gt;"&amp;E76&amp;"%&lt;/td&gt;&lt;td&gt;${percent("&amp;F76&amp;", "&amp;E76&amp;")}kg&lt;/td&gt;&lt;/tr&gt;"</f>
        <v>&lt;tr data-section="521"&gt;&lt;td&gt;1 Set of 2 Reps&lt;/td&gt;&lt;td&gt;50%&lt;/td&gt;&lt;td&gt;${percent(fs, 50)}kg&lt;/td&gt;&lt;/tr&gt;</v>
      </c>
      <c r="J76" s="1">
        <v>1</v>
      </c>
      <c r="K76" s="1">
        <v>2</v>
      </c>
      <c r="L76" s="1">
        <v>50</v>
      </c>
      <c r="M76" s="1" t="s">
        <v>3</v>
      </c>
      <c r="N76" s="1">
        <f t="shared" si="23"/>
        <v>65</v>
      </c>
      <c r="O76" s="1">
        <f t="shared" si="24"/>
        <v>2</v>
      </c>
      <c r="P76" s="1">
        <f t="shared" si="25"/>
        <v>130</v>
      </c>
    </row>
    <row r="77" spans="1:16" ht="15" customHeight="1" x14ac:dyDescent="0.25">
      <c r="A77" s="11">
        <v>5</v>
      </c>
      <c r="B77" s="11">
        <v>2</v>
      </c>
      <c r="C77" s="11">
        <v>1</v>
      </c>
      <c r="D77" s="23" t="str">
        <f t="shared" si="21"/>
        <v>1 Set of 2 Reps</v>
      </c>
      <c r="E77" s="11">
        <f t="shared" si="22"/>
        <v>55</v>
      </c>
      <c r="F77" s="11" t="str">
        <f t="shared" si="26"/>
        <v>fs</v>
      </c>
      <c r="I77" s="4" t="str">
        <f t="shared" si="27"/>
        <v>&lt;tr data-section="521"&gt;&lt;td&gt;1 Set of 2 Reps&lt;/td&gt;&lt;td&gt;55%&lt;/td&gt;&lt;td&gt;${percent(fs, 55)}kg&lt;/td&gt;&lt;/tr&gt;</v>
      </c>
      <c r="J77" s="1">
        <v>1</v>
      </c>
      <c r="K77" s="1">
        <v>2</v>
      </c>
      <c r="L77" s="1">
        <v>55</v>
      </c>
      <c r="M77" s="1" t="s">
        <v>3</v>
      </c>
      <c r="N77" s="1">
        <f t="shared" si="23"/>
        <v>71.5</v>
      </c>
      <c r="O77" s="1">
        <f t="shared" si="24"/>
        <v>2</v>
      </c>
      <c r="P77" s="1">
        <f t="shared" si="25"/>
        <v>143</v>
      </c>
    </row>
    <row r="78" spans="1:16" ht="15" customHeight="1" x14ac:dyDescent="0.25">
      <c r="A78" s="11">
        <v>5</v>
      </c>
      <c r="B78" s="11">
        <v>2</v>
      </c>
      <c r="C78" s="11">
        <v>1</v>
      </c>
      <c r="D78" s="23" t="str">
        <f t="shared" si="21"/>
        <v>1 Set of 2 Reps</v>
      </c>
      <c r="E78" s="11">
        <f t="shared" si="22"/>
        <v>60</v>
      </c>
      <c r="F78" s="11" t="str">
        <f t="shared" si="26"/>
        <v>fs</v>
      </c>
      <c r="I78" s="4" t="str">
        <f t="shared" si="27"/>
        <v>&lt;tr data-section="521"&gt;&lt;td&gt;1 Set of 2 Reps&lt;/td&gt;&lt;td&gt;60%&lt;/td&gt;&lt;td&gt;${percent(fs, 60)}kg&lt;/td&gt;&lt;/tr&gt;</v>
      </c>
      <c r="J78" s="1">
        <v>1</v>
      </c>
      <c r="K78" s="1">
        <v>2</v>
      </c>
      <c r="L78" s="1">
        <v>60</v>
      </c>
      <c r="M78" s="1" t="s">
        <v>3</v>
      </c>
      <c r="N78" s="1">
        <f t="shared" si="23"/>
        <v>78</v>
      </c>
      <c r="O78" s="1">
        <f t="shared" si="24"/>
        <v>2</v>
      </c>
      <c r="P78" s="1">
        <f t="shared" si="25"/>
        <v>156</v>
      </c>
    </row>
    <row r="79" spans="1:16" ht="15" customHeight="1" x14ac:dyDescent="0.25">
      <c r="A79" s="11">
        <v>5</v>
      </c>
      <c r="B79" s="11">
        <v>2</v>
      </c>
      <c r="C79" s="11">
        <v>1</v>
      </c>
      <c r="D79" s="23" t="str">
        <f t="shared" si="21"/>
        <v>1 Set of 2 Reps</v>
      </c>
      <c r="E79" s="11">
        <f t="shared" si="22"/>
        <v>65</v>
      </c>
      <c r="F79" s="11" t="str">
        <f t="shared" si="26"/>
        <v>fs</v>
      </c>
      <c r="I79" s="4" t="str">
        <f t="shared" si="27"/>
        <v>&lt;tr data-section="521"&gt;&lt;td&gt;1 Set of 2 Reps&lt;/td&gt;&lt;td&gt;65%&lt;/td&gt;&lt;td&gt;${percent(fs, 65)}kg&lt;/td&gt;&lt;/tr&gt;</v>
      </c>
      <c r="J79" s="1">
        <v>1</v>
      </c>
      <c r="K79" s="1">
        <v>2</v>
      </c>
      <c r="L79" s="1">
        <v>65</v>
      </c>
      <c r="M79" s="1" t="s">
        <v>3</v>
      </c>
      <c r="N79" s="1">
        <f t="shared" si="23"/>
        <v>84.5</v>
      </c>
      <c r="O79" s="1">
        <f t="shared" si="24"/>
        <v>2</v>
      </c>
      <c r="P79" s="1">
        <f t="shared" si="25"/>
        <v>169</v>
      </c>
    </row>
    <row r="80" spans="1:16" ht="15" customHeight="1" x14ac:dyDescent="0.25">
      <c r="A80" s="11">
        <v>5</v>
      </c>
      <c r="B80" s="11">
        <v>2</v>
      </c>
      <c r="C80" s="11">
        <v>1</v>
      </c>
      <c r="D80" s="23" t="str">
        <f t="shared" si="21"/>
        <v>1 Set of 2 Reps</v>
      </c>
      <c r="E80" s="11">
        <f t="shared" si="22"/>
        <v>70</v>
      </c>
      <c r="F80" s="11" t="str">
        <f t="shared" si="26"/>
        <v>fs</v>
      </c>
      <c r="I80" s="4" t="str">
        <f t="shared" si="27"/>
        <v>&lt;tr data-section="521"&gt;&lt;td&gt;1 Set of 2 Reps&lt;/td&gt;&lt;td&gt;70%&lt;/td&gt;&lt;td&gt;${percent(fs, 70)}kg&lt;/td&gt;&lt;/tr&gt;</v>
      </c>
      <c r="J80" s="1">
        <v>1</v>
      </c>
      <c r="K80" s="1">
        <v>2</v>
      </c>
      <c r="L80" s="1">
        <v>70</v>
      </c>
      <c r="M80" s="1" t="s">
        <v>3</v>
      </c>
      <c r="N80" s="1">
        <f t="shared" si="23"/>
        <v>91</v>
      </c>
      <c r="O80" s="1">
        <f t="shared" si="24"/>
        <v>2</v>
      </c>
      <c r="P80" s="1">
        <f t="shared" si="25"/>
        <v>182</v>
      </c>
    </row>
    <row r="81" spans="1:16" ht="15" customHeight="1" x14ac:dyDescent="0.25">
      <c r="A81" s="11">
        <v>5</v>
      </c>
      <c r="B81" s="11">
        <v>2</v>
      </c>
      <c r="C81" s="11">
        <v>1</v>
      </c>
      <c r="D81" s="23" t="str">
        <f t="shared" si="21"/>
        <v>1 Set of 2 Reps</v>
      </c>
      <c r="E81" s="11">
        <f t="shared" si="22"/>
        <v>75</v>
      </c>
      <c r="F81" s="11" t="str">
        <f t="shared" si="26"/>
        <v>fs</v>
      </c>
      <c r="I81" s="4" t="str">
        <f t="shared" si="27"/>
        <v>&lt;tr data-section="521"&gt;&lt;td&gt;1 Set of 2 Reps&lt;/td&gt;&lt;td&gt;75%&lt;/td&gt;&lt;td&gt;${percent(fs, 75)}kg&lt;/td&gt;&lt;/tr&gt;</v>
      </c>
      <c r="J81" s="1">
        <v>1</v>
      </c>
      <c r="K81" s="1">
        <v>2</v>
      </c>
      <c r="L81" s="1">
        <v>75</v>
      </c>
      <c r="M81" s="1" t="s">
        <v>3</v>
      </c>
      <c r="N81" s="1">
        <f t="shared" si="23"/>
        <v>97.5</v>
      </c>
      <c r="O81" s="1">
        <f t="shared" si="24"/>
        <v>2</v>
      </c>
      <c r="P81" s="1">
        <f t="shared" si="25"/>
        <v>195</v>
      </c>
    </row>
    <row r="82" spans="1:16" ht="15" customHeight="1" x14ac:dyDescent="0.25">
      <c r="A82" s="11">
        <v>5</v>
      </c>
      <c r="B82" s="11">
        <v>2</v>
      </c>
      <c r="C82" s="11">
        <v>1</v>
      </c>
      <c r="D82" s="23" t="str">
        <f t="shared" si="21"/>
        <v>1 Set of 2 Reps</v>
      </c>
      <c r="E82" s="11">
        <f t="shared" si="22"/>
        <v>80</v>
      </c>
      <c r="F82" s="11" t="str">
        <f t="shared" si="26"/>
        <v>fs</v>
      </c>
      <c r="I82" s="4" t="str">
        <f t="shared" si="27"/>
        <v>&lt;tr data-section="521"&gt;&lt;td&gt;1 Set of 2 Reps&lt;/td&gt;&lt;td&gt;80%&lt;/td&gt;&lt;td&gt;${percent(fs, 80)}kg&lt;/td&gt;&lt;/tr&gt;</v>
      </c>
      <c r="J82" s="1">
        <v>1</v>
      </c>
      <c r="K82" s="1">
        <v>2</v>
      </c>
      <c r="L82" s="1">
        <v>80</v>
      </c>
      <c r="M82" s="1" t="s">
        <v>3</v>
      </c>
      <c r="N82" s="1">
        <f t="shared" si="23"/>
        <v>104</v>
      </c>
      <c r="O82" s="1">
        <f t="shared" si="24"/>
        <v>2</v>
      </c>
      <c r="P82" s="1">
        <f t="shared" si="25"/>
        <v>208</v>
      </c>
    </row>
    <row r="83" spans="1:16" ht="15" customHeight="1" x14ac:dyDescent="0.25">
      <c r="A83" s="11">
        <v>5</v>
      </c>
      <c r="B83" s="11">
        <v>2</v>
      </c>
      <c r="C83" s="11">
        <v>1</v>
      </c>
      <c r="D83" s="23" t="str">
        <f t="shared" si="21"/>
        <v>1 Set of 2 Reps</v>
      </c>
      <c r="E83" s="11">
        <f t="shared" si="22"/>
        <v>85</v>
      </c>
      <c r="F83" s="11" t="str">
        <f t="shared" si="26"/>
        <v>fs</v>
      </c>
      <c r="I83" s="4" t="str">
        <f t="shared" si="27"/>
        <v>&lt;tr data-section="521"&gt;&lt;td&gt;1 Set of 2 Reps&lt;/td&gt;&lt;td&gt;85%&lt;/td&gt;&lt;td&gt;${percent(fs, 85)}kg&lt;/td&gt;&lt;/tr&gt;</v>
      </c>
      <c r="J83" s="1">
        <v>1</v>
      </c>
      <c r="K83" s="1">
        <v>2</v>
      </c>
      <c r="L83" s="1">
        <v>85</v>
      </c>
      <c r="M83" s="1" t="s">
        <v>3</v>
      </c>
      <c r="N83" s="1">
        <f t="shared" si="23"/>
        <v>110.5</v>
      </c>
      <c r="O83" s="1">
        <f t="shared" si="24"/>
        <v>2</v>
      </c>
      <c r="P83" s="1">
        <f t="shared" si="25"/>
        <v>221</v>
      </c>
    </row>
    <row r="84" spans="1:16" ht="15" customHeight="1" x14ac:dyDescent="0.25">
      <c r="A84" s="11">
        <v>5</v>
      </c>
      <c r="B84" s="11">
        <v>2</v>
      </c>
      <c r="C84" s="11">
        <v>1</v>
      </c>
      <c r="D84" s="23" t="str">
        <f t="shared" si="21"/>
        <v>1 Set of 2 Reps</v>
      </c>
      <c r="E84" s="11">
        <f t="shared" si="22"/>
        <v>90</v>
      </c>
      <c r="F84" s="11" t="str">
        <f t="shared" si="26"/>
        <v>fs</v>
      </c>
      <c r="I84" s="4" t="str">
        <f t="shared" si="27"/>
        <v>&lt;tr data-section="521"&gt;&lt;td&gt;1 Set of 2 Reps&lt;/td&gt;&lt;td&gt;90%&lt;/td&gt;&lt;td&gt;${percent(fs, 90)}kg&lt;/td&gt;&lt;/tr&gt;</v>
      </c>
      <c r="J84" s="1">
        <v>1</v>
      </c>
      <c r="K84" s="1">
        <v>2</v>
      </c>
      <c r="L84" s="1">
        <v>90</v>
      </c>
      <c r="M84" s="1" t="s">
        <v>3</v>
      </c>
      <c r="N84" s="1">
        <f t="shared" si="23"/>
        <v>117</v>
      </c>
      <c r="O84" s="1">
        <f t="shared" si="24"/>
        <v>2</v>
      </c>
      <c r="P84" s="1">
        <f t="shared" si="25"/>
        <v>234</v>
      </c>
    </row>
    <row r="85" spans="1:16" ht="15" customHeight="1" x14ac:dyDescent="0.25">
      <c r="A85" s="11">
        <v>5</v>
      </c>
      <c r="B85" s="11">
        <v>2</v>
      </c>
      <c r="C85" s="11">
        <v>1</v>
      </c>
      <c r="D85" s="24" t="s">
        <v>30</v>
      </c>
      <c r="E85" s="11"/>
      <c r="F85" s="23"/>
      <c r="I85" s="5" t="s">
        <v>25</v>
      </c>
      <c r="J85" s="1"/>
      <c r="K85" s="1"/>
      <c r="M85" s="1"/>
      <c r="O85" s="1"/>
      <c r="P85" s="1"/>
    </row>
    <row r="86" spans="1:16" ht="15" customHeight="1" x14ac:dyDescent="0.25">
      <c r="A86" s="11">
        <v>5</v>
      </c>
      <c r="B86" s="11">
        <v>2</v>
      </c>
      <c r="C86" s="11">
        <v>2</v>
      </c>
      <c r="D86" s="22" t="s">
        <v>34</v>
      </c>
      <c r="E86" s="11" t="s">
        <v>20</v>
      </c>
      <c r="F86" s="11"/>
      <c r="I86" s="3" t="str">
        <f>"&lt;tr&gt;&lt;th colspan=""3""&gt;&lt;label&gt;"&amp;D86&amp;"&lt;input type=""checkbox"" class=""section-toggle"" data-section="""&amp;A86&amp;B86&amp;C86&amp;"""/&gt;&lt;/label&gt;&lt;/th&gt;&lt;/tr&gt;"</f>
        <v>&lt;tr&gt;&lt;th colspan="3"&gt;&lt;label&gt;Back Squat WS&lt;input type="checkbox" class="section-toggle" data-section="522"/&gt;&lt;/label&gt;&lt;/th&gt;&lt;/tr&gt;</v>
      </c>
      <c r="J86" s="1"/>
      <c r="K86" s="1"/>
      <c r="L86" s="1" t="s">
        <v>20</v>
      </c>
      <c r="M86" s="1"/>
      <c r="O86" s="1"/>
      <c r="P86" s="1"/>
    </row>
    <row r="87" spans="1:16" ht="15" customHeight="1" x14ac:dyDescent="0.25">
      <c r="A87" s="11">
        <v>5</v>
      </c>
      <c r="B87" s="11">
        <v>2</v>
      </c>
      <c r="C87" s="11">
        <v>2</v>
      </c>
      <c r="D87" s="23" t="str">
        <f t="shared" ref="D87" si="28">IF(AND(J87=1,K87=1),"1 Set of 1 Rep", IF(J87=1,"1 Set of " &amp; K87 &amp; " Reps", IF(K87=1, J87 &amp; " Sets of 1 Rep", J87 &amp;" Sets of " &amp;K87&amp;" Reps")))</f>
        <v>2 Sets of 2 Reps</v>
      </c>
      <c r="E87" s="11">
        <f>L87</f>
        <v>95</v>
      </c>
      <c r="F87" s="11" t="str">
        <f>M87</f>
        <v>fs</v>
      </c>
      <c r="I87" s="4" t="str">
        <f>"&lt;tr data-section="""&amp;A87&amp;B87&amp;C87&amp;"""&gt;&lt;td&gt;"&amp;D87&amp;"&lt;/td&gt;&lt;td&gt;"&amp;E87&amp;"%&lt;/td&gt;&lt;td&gt;${percent("&amp;F87&amp;", "&amp;E87&amp;")}kg&lt;/td&gt;&lt;/tr&gt;"</f>
        <v>&lt;tr data-section="522"&gt;&lt;td&gt;2 Sets of 2 Reps&lt;/td&gt;&lt;td&gt;95%&lt;/td&gt;&lt;td&gt;${percent(fs, 95)}kg&lt;/td&gt;&lt;/tr&gt;</v>
      </c>
      <c r="J87" s="1">
        <v>2</v>
      </c>
      <c r="K87" s="1">
        <v>2</v>
      </c>
      <c r="L87" s="1">
        <v>95</v>
      </c>
      <c r="M87" s="1" t="s">
        <v>3</v>
      </c>
      <c r="N87" s="1">
        <f>IF(L87="Empty Bar", IF(B87=2, 20, IF(B87=1, 15, "")), E87/100*$F$4)</f>
        <v>123.5</v>
      </c>
      <c r="O87" s="1">
        <f>J87*K87</f>
        <v>4</v>
      </c>
      <c r="P87" s="1">
        <f>N87*O87</f>
        <v>494</v>
      </c>
    </row>
    <row r="88" spans="1:16" ht="15" customHeight="1" x14ac:dyDescent="0.25">
      <c r="A88" s="11">
        <v>5</v>
      </c>
      <c r="B88" s="11">
        <v>2</v>
      </c>
      <c r="C88" s="11">
        <v>2</v>
      </c>
      <c r="D88" s="24" t="s">
        <v>30</v>
      </c>
      <c r="E88" s="11"/>
      <c r="F88" s="23"/>
      <c r="I88" s="5" t="s">
        <v>25</v>
      </c>
      <c r="J88" s="1"/>
      <c r="K88" s="1"/>
      <c r="M88" s="1"/>
      <c r="O88" s="21">
        <f>SUM(O75:O87)</f>
        <v>42</v>
      </c>
      <c r="P88" s="21">
        <f>SUM(P75:P87)</f>
        <v>2532</v>
      </c>
    </row>
    <row r="89" spans="1:16" ht="15" customHeight="1" x14ac:dyDescent="0.25">
      <c r="A89" s="11">
        <v>5</v>
      </c>
      <c r="B89" s="11">
        <v>2</v>
      </c>
      <c r="C89" s="11">
        <v>3</v>
      </c>
      <c r="D89" s="22" t="s">
        <v>35</v>
      </c>
      <c r="E89" s="11"/>
      <c r="F89" s="23"/>
      <c r="I89" s="3" t="str">
        <f>"&lt;tr&gt;&lt;th colspan=""3""&gt;&lt;label&gt;"&amp;D89&amp;"&lt;input type=""checkbox"" class=""section-toggle"" data-section="""&amp;A89&amp;B89&amp;C89&amp;"""/&gt;&lt;/label&gt;&lt;/th&gt;&lt;/tr&gt;"</f>
        <v>&lt;tr&gt;&lt;th colspan="3"&gt;&lt;label&gt;Good Mornings&lt;input type="checkbox" class="section-toggle" data-section="523"/&gt;&lt;/label&gt;&lt;/th&gt;&lt;/tr&gt;</v>
      </c>
      <c r="J89" s="1"/>
      <c r="K89" s="1"/>
      <c r="M89" s="1"/>
      <c r="O89" s="1"/>
      <c r="P89" s="1"/>
    </row>
    <row r="90" spans="1:16" ht="15" customHeight="1" x14ac:dyDescent="0.25">
      <c r="A90" s="11">
        <v>5</v>
      </c>
      <c r="B90" s="11">
        <v>2</v>
      </c>
      <c r="C90" s="11">
        <v>3</v>
      </c>
      <c r="D90" s="23" t="s">
        <v>28</v>
      </c>
      <c r="E90" s="25" t="s">
        <v>29</v>
      </c>
      <c r="F90" s="23"/>
      <c r="I90" s="6" t="str">
        <f>"&lt;tr data-section="""&amp;A90&amp;B90&amp;C90&amp;"""&gt;&lt;td colspan=""3""&gt;"&amp;D90&amp;" "&amp;E90&amp;"&lt;/td&gt;&lt;/tr&gt;"</f>
        <v>&lt;tr data-section="523"&gt;&lt;td colspan="3"&gt;5 Sets of 5 Reps Work up to weight where you can maintain proper form.&lt;/td&gt;&lt;/tr&gt;</v>
      </c>
      <c r="J90" s="1"/>
      <c r="K90" s="1"/>
      <c r="M90" s="1"/>
      <c r="O90" s="1"/>
      <c r="P90" s="1"/>
    </row>
    <row r="91" spans="1:16" ht="15" customHeight="1" x14ac:dyDescent="0.25">
      <c r="A91" s="11">
        <v>5</v>
      </c>
      <c r="B91" s="11">
        <v>2</v>
      </c>
      <c r="C91" s="11">
        <v>3</v>
      </c>
      <c r="D91" s="24" t="s">
        <v>30</v>
      </c>
      <c r="E91" s="11"/>
      <c r="F91" s="23"/>
      <c r="I91" s="5" t="s">
        <v>25</v>
      </c>
      <c r="J91" s="1"/>
      <c r="K91" s="1"/>
      <c r="M91" s="1"/>
      <c r="O91" s="1"/>
      <c r="P91" s="1"/>
    </row>
    <row r="92" spans="1:16" ht="15" customHeight="1" x14ac:dyDescent="0.25">
      <c r="A92" s="11">
        <v>5</v>
      </c>
      <c r="B92" s="11">
        <v>2</v>
      </c>
      <c r="C92" s="11">
        <v>4</v>
      </c>
      <c r="D92" s="22" t="s">
        <v>37</v>
      </c>
      <c r="E92" s="11"/>
      <c r="F92" s="11"/>
      <c r="I92" s="3" t="str">
        <f>"&lt;tr&gt;&lt;th colspan=""3""&gt;&lt;label&gt;"&amp;D92&amp;"&lt;input type=""checkbox"" class=""section-toggle"" data-section="""&amp;A92&amp;B92&amp;C92&amp;"""/&gt;&lt;/label&gt;&lt;/th&gt;&lt;/tr&gt;"</f>
        <v>&lt;tr&gt;&lt;th colspan="3"&gt;&lt;label&gt;WP Sit Ups&lt;input type="checkbox" class="section-toggle" data-section="524"/&gt;&lt;/label&gt;&lt;/th&gt;&lt;/tr&gt;</v>
      </c>
      <c r="J92" s="1"/>
      <c r="K92" s="1"/>
      <c r="M92" s="1"/>
      <c r="O92" s="1"/>
      <c r="P92" s="1"/>
    </row>
    <row r="93" spans="1:16" ht="15" customHeight="1" x14ac:dyDescent="0.25">
      <c r="A93" s="11">
        <v>5</v>
      </c>
      <c r="B93" s="11">
        <v>2</v>
      </c>
      <c r="C93" s="11">
        <v>4</v>
      </c>
      <c r="D93" s="23" t="s">
        <v>39</v>
      </c>
      <c r="E93" s="25" t="s">
        <v>38</v>
      </c>
      <c r="F93" s="11"/>
      <c r="I93" s="6" t="str">
        <f>"&lt;tr data-section="""&amp;A93&amp;B93&amp;C93&amp;"""&gt;&lt;td colspan=""3""&gt;"&amp;D93&amp;" "&amp;E93&amp;"&lt;/td&gt;&lt;/tr&gt;"</f>
        <v>&lt;tr data-section="524"&gt;&lt;td colspan="3"&gt;3 Sets of 20 Reps Use a weight where you can maintain proper form.&lt;/td&gt;&lt;/tr&gt;</v>
      </c>
      <c r="J93" s="1"/>
      <c r="K93" s="1"/>
      <c r="M93" s="1"/>
      <c r="O93" s="1"/>
      <c r="P93" s="1"/>
    </row>
    <row r="94" spans="1:16" ht="15" customHeight="1" x14ac:dyDescent="0.25">
      <c r="A94" s="11">
        <v>6</v>
      </c>
      <c r="B94" s="11">
        <v>2</v>
      </c>
      <c r="C94" s="11">
        <v>1</v>
      </c>
      <c r="D94" s="22" t="s">
        <v>33</v>
      </c>
      <c r="E94" s="11" t="str">
        <f>IF(ISNUMBER(#REF!),#REF! * 100, "")</f>
        <v/>
      </c>
      <c r="F94" s="11"/>
      <c r="I94" s="3" t="str">
        <f>"&lt;tr&gt;&lt;th colspan=""3""&gt;&lt;label&gt;"&amp;D94&amp;"&lt;input type=""checkbox"" class=""section-toggle"" data-section="""&amp;A94&amp;B94&amp;C94&amp;"""/&gt;&lt;/label&gt;&lt;/th&gt;&lt;/tr&gt;"</f>
        <v>&lt;tr&gt;&lt;th colspan="3"&gt;&lt;label&gt;Back Squat WU&lt;input type="checkbox" class="section-toggle" data-section="621"/&gt;&lt;/label&gt;&lt;/th&gt;&lt;/tr&gt;</v>
      </c>
      <c r="J94" s="1"/>
      <c r="K94" s="1"/>
      <c r="L94" s="1" t="s">
        <v>20</v>
      </c>
      <c r="M94" s="1"/>
      <c r="O94" s="1"/>
      <c r="P94" s="1"/>
    </row>
    <row r="95" spans="1:16" ht="15" customHeight="1" x14ac:dyDescent="0.25">
      <c r="A95" s="11">
        <v>6</v>
      </c>
      <c r="B95" s="11">
        <v>2</v>
      </c>
      <c r="C95" s="11">
        <v>1</v>
      </c>
      <c r="D95" s="23" t="str">
        <f t="shared" ref="D95:D98" si="29">IF(AND(J95=1,K95=1),"1 Set of 1 Rep", IF(J95=1,"1 Set of " &amp; K95 &amp; " Reps", IF(K95=1, J95 &amp; " Sets of 1 Rep", J95 &amp;" Sets of " &amp;K95&amp;" Reps")))</f>
        <v>2 Sets of 5 Reps</v>
      </c>
      <c r="E95" s="11" t="str">
        <f t="shared" ref="E95:E98" si="30">L95</f>
        <v>Empty Bar</v>
      </c>
      <c r="F95" s="11"/>
      <c r="I95" s="29" t="str">
        <f>"&lt;tr data-section="""&amp;A95&amp;B95&amp;C95&amp;"""&gt;&lt;td&gt;"&amp;D95&amp;"&lt;/td&gt;&lt;td colspan=""2""&gt;"&amp;E95&amp;"&lt;/td&gt;&lt;/tr&gt;"</f>
        <v>&lt;tr data-section="621"&gt;&lt;td&gt;2 Sets of 5 Reps&lt;/td&gt;&lt;td colspan="2"&gt;Empty Bar&lt;/td&gt;&lt;/tr&gt;</v>
      </c>
      <c r="J95" s="1">
        <v>2</v>
      </c>
      <c r="K95" s="1">
        <v>5</v>
      </c>
      <c r="L95" s="1" t="s">
        <v>36</v>
      </c>
      <c r="M95" s="1"/>
      <c r="N95" s="1">
        <f t="shared" ref="N95:N98" si="31">IF(L95="Empty Bar", IF(B95=2, 20, IF(B95=1, 15, "")), E95/100*$F$4)</f>
        <v>20</v>
      </c>
      <c r="O95" s="1">
        <f>J95*K95</f>
        <v>10</v>
      </c>
      <c r="P95" s="1">
        <f>N95*O95</f>
        <v>200</v>
      </c>
    </row>
    <row r="96" spans="1:16" ht="15" customHeight="1" x14ac:dyDescent="0.25">
      <c r="A96" s="11">
        <v>6</v>
      </c>
      <c r="B96" s="11">
        <v>2</v>
      </c>
      <c r="C96" s="11">
        <v>1</v>
      </c>
      <c r="D96" s="23" t="str">
        <f t="shared" si="29"/>
        <v>1 Set of 1 Rep</v>
      </c>
      <c r="E96" s="11">
        <f t="shared" si="30"/>
        <v>50</v>
      </c>
      <c r="F96" s="11" t="str">
        <f t="shared" ref="F96:F98" si="32">M96</f>
        <v>fs</v>
      </c>
      <c r="I96" s="4" t="str">
        <f t="shared" ref="I96:I98" si="33">"&lt;tr data-section="""&amp;A96&amp;B96&amp;C96&amp;"""&gt;&lt;td&gt;"&amp;D96&amp;"&lt;/td&gt;&lt;td&gt;"&amp;E96&amp;"%&lt;/td&gt;&lt;td&gt;${percent("&amp;F96&amp;", "&amp;E96&amp;")}kg&lt;/td&gt;&lt;/tr&gt;"</f>
        <v>&lt;tr data-section="621"&gt;&lt;td&gt;1 Set of 1 Rep&lt;/td&gt;&lt;td&gt;50%&lt;/td&gt;&lt;td&gt;${percent(fs, 50)}kg&lt;/td&gt;&lt;/tr&gt;</v>
      </c>
      <c r="J96" s="1">
        <v>1</v>
      </c>
      <c r="K96" s="1">
        <v>1</v>
      </c>
      <c r="L96" s="1">
        <v>50</v>
      </c>
      <c r="M96" s="1" t="s">
        <v>3</v>
      </c>
      <c r="N96" s="1">
        <f t="shared" si="31"/>
        <v>65</v>
      </c>
      <c r="O96" s="1">
        <f>J96*K96</f>
        <v>1</v>
      </c>
      <c r="P96" s="1">
        <f>N96*O96</f>
        <v>65</v>
      </c>
    </row>
    <row r="97" spans="1:16" ht="15" customHeight="1" x14ac:dyDescent="0.25">
      <c r="A97" s="11">
        <v>6</v>
      </c>
      <c r="B97" s="11">
        <v>2</v>
      </c>
      <c r="C97" s="11">
        <v>1</v>
      </c>
      <c r="D97" s="23" t="str">
        <f t="shared" si="29"/>
        <v>1 Set of 1 Rep</v>
      </c>
      <c r="E97" s="11">
        <f t="shared" si="30"/>
        <v>60</v>
      </c>
      <c r="F97" s="11" t="str">
        <f t="shared" si="32"/>
        <v>fs</v>
      </c>
      <c r="I97" s="4" t="str">
        <f t="shared" si="33"/>
        <v>&lt;tr data-section="621"&gt;&lt;td&gt;1 Set of 1 Rep&lt;/td&gt;&lt;td&gt;60%&lt;/td&gt;&lt;td&gt;${percent(fs, 60)}kg&lt;/td&gt;&lt;/tr&gt;</v>
      </c>
      <c r="J97" s="1">
        <v>1</v>
      </c>
      <c r="K97" s="1">
        <v>1</v>
      </c>
      <c r="L97" s="1">
        <v>60</v>
      </c>
      <c r="M97" s="1" t="s">
        <v>3</v>
      </c>
      <c r="N97" s="1">
        <f t="shared" si="31"/>
        <v>78</v>
      </c>
      <c r="O97" s="1">
        <f>J97*K97</f>
        <v>1</v>
      </c>
      <c r="P97" s="1">
        <f>N97*O97</f>
        <v>78</v>
      </c>
    </row>
    <row r="98" spans="1:16" ht="15" customHeight="1" x14ac:dyDescent="0.25">
      <c r="A98" s="11">
        <v>6</v>
      </c>
      <c r="B98" s="11">
        <v>2</v>
      </c>
      <c r="C98" s="11">
        <v>1</v>
      </c>
      <c r="D98" s="23" t="str">
        <f t="shared" si="29"/>
        <v>1 Set of 1 Rep</v>
      </c>
      <c r="E98" s="11">
        <f t="shared" si="30"/>
        <v>70</v>
      </c>
      <c r="F98" s="11" t="str">
        <f t="shared" si="32"/>
        <v>fs</v>
      </c>
      <c r="I98" s="4" t="str">
        <f t="shared" si="33"/>
        <v>&lt;tr data-section="621"&gt;&lt;td&gt;1 Set of 1 Rep&lt;/td&gt;&lt;td&gt;70%&lt;/td&gt;&lt;td&gt;${percent(fs, 70)}kg&lt;/td&gt;&lt;/tr&gt;</v>
      </c>
      <c r="J98" s="1">
        <v>1</v>
      </c>
      <c r="K98" s="1">
        <v>1</v>
      </c>
      <c r="L98" s="1">
        <v>70</v>
      </c>
      <c r="M98" s="1" t="s">
        <v>3</v>
      </c>
      <c r="N98" s="1">
        <f t="shared" si="31"/>
        <v>91</v>
      </c>
      <c r="O98" s="1">
        <f>J98*K98</f>
        <v>1</v>
      </c>
      <c r="P98" s="1">
        <f>N98*O98</f>
        <v>91</v>
      </c>
    </row>
    <row r="99" spans="1:16" ht="15" customHeight="1" x14ac:dyDescent="0.25">
      <c r="A99" s="11">
        <v>6</v>
      </c>
      <c r="B99" s="11">
        <v>2</v>
      </c>
      <c r="C99" s="11">
        <v>1</v>
      </c>
      <c r="D99" s="24" t="s">
        <v>30</v>
      </c>
      <c r="E99" s="11"/>
      <c r="F99" s="23"/>
      <c r="I99" s="5" t="s">
        <v>25</v>
      </c>
      <c r="J99" s="1"/>
      <c r="K99" s="1"/>
      <c r="M99" s="1"/>
      <c r="O99" s="1"/>
      <c r="P99" s="1"/>
    </row>
    <row r="100" spans="1:16" ht="15" customHeight="1" x14ac:dyDescent="0.25">
      <c r="A100" s="11">
        <v>6</v>
      </c>
      <c r="B100" s="11">
        <v>2</v>
      </c>
      <c r="C100" s="11">
        <v>2</v>
      </c>
      <c r="D100" s="22" t="s">
        <v>34</v>
      </c>
      <c r="E100" s="11" t="s">
        <v>20</v>
      </c>
      <c r="F100" s="11"/>
      <c r="I100" s="3" t="str">
        <f>"&lt;tr&gt;&lt;th colspan=""3""&gt;&lt;label&gt;"&amp;D100&amp;"&lt;input type=""checkbox"" class=""section-toggle"" data-section="""&amp;A100&amp;B100&amp;C100&amp;"""/&gt;&lt;/label&gt;&lt;/th&gt;&lt;/tr&gt;"</f>
        <v>&lt;tr&gt;&lt;th colspan="3"&gt;&lt;label&gt;Back Squat WS&lt;input type="checkbox" class="section-toggle" data-section="622"/&gt;&lt;/label&gt;&lt;/th&gt;&lt;/tr&gt;</v>
      </c>
      <c r="J100" s="1"/>
      <c r="K100" s="1"/>
      <c r="L100" s="1" t="s">
        <v>20</v>
      </c>
      <c r="M100" s="1"/>
      <c r="O100" s="1"/>
      <c r="P100" s="1"/>
    </row>
    <row r="101" spans="1:16" ht="15" customHeight="1" x14ac:dyDescent="0.25">
      <c r="A101" s="11">
        <v>6</v>
      </c>
      <c r="B101" s="11">
        <v>2</v>
      </c>
      <c r="C101" s="11">
        <v>1</v>
      </c>
      <c r="D101" s="23" t="str">
        <f t="shared" ref="D101:D105" si="34">IF(AND(J101=1,K101=1),"1 Set of 1 Rep", IF(J101=1,"1 Set of " &amp; K101 &amp; " Reps", IF(K101=1, J101 &amp; " Sets of 1 Rep", J101 &amp;" Sets of " &amp;K101&amp;" Reps")))</f>
        <v>1 Set of 1 Rep</v>
      </c>
      <c r="E101" s="11">
        <f t="shared" ref="E101:E105" si="35">L101</f>
        <v>75</v>
      </c>
      <c r="F101" s="11" t="str">
        <f t="shared" ref="F101:F105" si="36">M101</f>
        <v>fs</v>
      </c>
      <c r="I101" s="4" t="str">
        <f t="shared" ref="I101:I105" si="37">"&lt;tr data-section="""&amp;A101&amp;B101&amp;C101&amp;"""&gt;&lt;td&gt;"&amp;D101&amp;"&lt;/td&gt;&lt;td&gt;"&amp;E101&amp;"%&lt;/td&gt;&lt;td&gt;${percent("&amp;F101&amp;", "&amp;E101&amp;")}kg&lt;/td&gt;&lt;/tr&gt;"</f>
        <v>&lt;tr data-section="621"&gt;&lt;td&gt;1 Set of 1 Rep&lt;/td&gt;&lt;td&gt;75%&lt;/td&gt;&lt;td&gt;${percent(fs, 75)}kg&lt;/td&gt;&lt;/tr&gt;</v>
      </c>
      <c r="J101" s="1">
        <v>1</v>
      </c>
      <c r="K101" s="1">
        <v>1</v>
      </c>
      <c r="L101" s="1">
        <v>75</v>
      </c>
      <c r="M101" s="1" t="s">
        <v>3</v>
      </c>
      <c r="N101" s="1">
        <f t="shared" ref="N101:N105" si="38">IF(L101="Empty Bar", IF(B101=2, 20, IF(B101=1, 15, "")), E101/100*$F$4)</f>
        <v>97.5</v>
      </c>
      <c r="O101" s="1">
        <f>J101*K101</f>
        <v>1</v>
      </c>
      <c r="P101" s="1">
        <f>N101*O101</f>
        <v>97.5</v>
      </c>
    </row>
    <row r="102" spans="1:16" ht="15" customHeight="1" x14ac:dyDescent="0.25">
      <c r="A102" s="11">
        <v>6</v>
      </c>
      <c r="B102" s="11">
        <v>2</v>
      </c>
      <c r="C102" s="11">
        <v>1</v>
      </c>
      <c r="D102" s="23" t="str">
        <f t="shared" si="34"/>
        <v>1 Set of 1 Rep</v>
      </c>
      <c r="E102" s="11">
        <f t="shared" si="35"/>
        <v>80</v>
      </c>
      <c r="F102" s="11" t="str">
        <f t="shared" si="36"/>
        <v>fs</v>
      </c>
      <c r="I102" s="4" t="str">
        <f t="shared" si="37"/>
        <v>&lt;tr data-section="621"&gt;&lt;td&gt;1 Set of 1 Rep&lt;/td&gt;&lt;td&gt;80%&lt;/td&gt;&lt;td&gt;${percent(fs, 80)}kg&lt;/td&gt;&lt;/tr&gt;</v>
      </c>
      <c r="J102" s="1">
        <v>1</v>
      </c>
      <c r="K102" s="1">
        <v>1</v>
      </c>
      <c r="L102" s="1">
        <v>80</v>
      </c>
      <c r="M102" s="1" t="s">
        <v>3</v>
      </c>
      <c r="N102" s="1">
        <f t="shared" si="38"/>
        <v>104</v>
      </c>
      <c r="O102" s="1">
        <f>J102*K102</f>
        <v>1</v>
      </c>
      <c r="P102" s="1">
        <f>N102*O102</f>
        <v>104</v>
      </c>
    </row>
    <row r="103" spans="1:16" ht="15" customHeight="1" x14ac:dyDescent="0.25">
      <c r="A103" s="11">
        <v>6</v>
      </c>
      <c r="B103" s="11">
        <v>2</v>
      </c>
      <c r="C103" s="11">
        <v>1</v>
      </c>
      <c r="D103" s="23" t="str">
        <f t="shared" si="34"/>
        <v>1 Set of 1 Rep</v>
      </c>
      <c r="E103" s="11">
        <f t="shared" si="35"/>
        <v>85</v>
      </c>
      <c r="F103" s="11" t="str">
        <f t="shared" si="36"/>
        <v>fs</v>
      </c>
      <c r="I103" s="4" t="str">
        <f t="shared" si="37"/>
        <v>&lt;tr data-section="621"&gt;&lt;td&gt;1 Set of 1 Rep&lt;/td&gt;&lt;td&gt;85%&lt;/td&gt;&lt;td&gt;${percent(fs, 85)}kg&lt;/td&gt;&lt;/tr&gt;</v>
      </c>
      <c r="J103" s="1">
        <v>1</v>
      </c>
      <c r="K103" s="1">
        <v>1</v>
      </c>
      <c r="L103" s="1">
        <v>85</v>
      </c>
      <c r="M103" s="1" t="s">
        <v>3</v>
      </c>
      <c r="N103" s="1">
        <f t="shared" si="38"/>
        <v>110.5</v>
      </c>
      <c r="O103" s="1">
        <f>J103*K103</f>
        <v>1</v>
      </c>
      <c r="P103" s="1">
        <f>N103*O103</f>
        <v>110.5</v>
      </c>
    </row>
    <row r="104" spans="1:16" ht="15" customHeight="1" x14ac:dyDescent="0.25">
      <c r="A104" s="11">
        <v>6</v>
      </c>
      <c r="B104" s="11">
        <v>2</v>
      </c>
      <c r="C104" s="11">
        <v>1</v>
      </c>
      <c r="D104" s="23" t="str">
        <f t="shared" si="34"/>
        <v>1 Set of 1 Rep</v>
      </c>
      <c r="E104" s="11">
        <f t="shared" si="35"/>
        <v>90</v>
      </c>
      <c r="F104" s="11" t="str">
        <f t="shared" si="36"/>
        <v>fs</v>
      </c>
      <c r="I104" s="4" t="str">
        <f t="shared" si="37"/>
        <v>&lt;tr data-section="621"&gt;&lt;td&gt;1 Set of 1 Rep&lt;/td&gt;&lt;td&gt;90%&lt;/td&gt;&lt;td&gt;${percent(fs, 90)}kg&lt;/td&gt;&lt;/tr&gt;</v>
      </c>
      <c r="J104" s="1">
        <v>1</v>
      </c>
      <c r="K104" s="1">
        <v>1</v>
      </c>
      <c r="L104" s="1">
        <v>90</v>
      </c>
      <c r="M104" s="1" t="s">
        <v>3</v>
      </c>
      <c r="N104" s="1">
        <f t="shared" si="38"/>
        <v>117</v>
      </c>
      <c r="O104" s="1">
        <f>J104*K104</f>
        <v>1</v>
      </c>
      <c r="P104" s="1">
        <f>N104*O104</f>
        <v>117</v>
      </c>
    </row>
    <row r="105" spans="1:16" ht="15" customHeight="1" x14ac:dyDescent="0.25">
      <c r="A105" s="11">
        <v>6</v>
      </c>
      <c r="B105" s="11">
        <v>2</v>
      </c>
      <c r="C105" s="11">
        <v>1</v>
      </c>
      <c r="D105" s="23" t="str">
        <f t="shared" si="34"/>
        <v>1 Set of 1 Rep</v>
      </c>
      <c r="E105" s="11">
        <f t="shared" si="35"/>
        <v>95</v>
      </c>
      <c r="F105" s="11" t="str">
        <f t="shared" si="36"/>
        <v>fs</v>
      </c>
      <c r="I105" s="4" t="str">
        <f t="shared" si="37"/>
        <v>&lt;tr data-section="621"&gt;&lt;td&gt;1 Set of 1 Rep&lt;/td&gt;&lt;td&gt;95%&lt;/td&gt;&lt;td&gt;${percent(fs, 95)}kg&lt;/td&gt;&lt;/tr&gt;</v>
      </c>
      <c r="J105" s="1">
        <v>1</v>
      </c>
      <c r="K105" s="1">
        <v>1</v>
      </c>
      <c r="L105" s="1">
        <v>95</v>
      </c>
      <c r="M105" s="1" t="s">
        <v>3</v>
      </c>
      <c r="N105" s="1">
        <f t="shared" si="38"/>
        <v>123.5</v>
      </c>
      <c r="O105" s="1">
        <f>J105*K105</f>
        <v>1</v>
      </c>
      <c r="P105" s="1">
        <f>N105*O105</f>
        <v>123.5</v>
      </c>
    </row>
    <row r="106" spans="1:16" ht="15" customHeight="1" x14ac:dyDescent="0.25">
      <c r="A106" s="11">
        <v>6</v>
      </c>
      <c r="B106" s="11">
        <v>2</v>
      </c>
      <c r="C106" s="11">
        <v>2</v>
      </c>
      <c r="D106" s="23" t="s">
        <v>44</v>
      </c>
      <c r="E106" s="11" t="s">
        <v>19</v>
      </c>
      <c r="F106" s="11"/>
      <c r="I106" s="6" t="str">
        <f>"&lt;tr data-section="""&amp;A106&amp;B106&amp;C106&amp;"""&gt;&lt;td colspan=""3""&gt;"&amp;D106&amp;" "&amp;E106&amp;"&lt;/td&gt;&lt;/tr&gt;"</f>
        <v>&lt;tr data-section="622"&gt;&lt;td colspan="3"&gt;1 Set of 1 Rep 1RM&lt;/td&gt;&lt;/tr&gt;</v>
      </c>
      <c r="J106" s="1"/>
      <c r="K106" s="1"/>
      <c r="L106" s="1" t="s">
        <v>19</v>
      </c>
      <c r="M106" s="1"/>
      <c r="O106" s="1"/>
      <c r="P106" s="1"/>
    </row>
    <row r="107" spans="1:16" ht="15" customHeight="1" x14ac:dyDescent="0.25">
      <c r="A107" s="11">
        <v>6</v>
      </c>
      <c r="B107" s="11">
        <v>2</v>
      </c>
      <c r="C107" s="11">
        <v>2</v>
      </c>
      <c r="D107" s="24" t="s">
        <v>30</v>
      </c>
      <c r="E107" s="11"/>
      <c r="F107" s="23"/>
      <c r="I107" s="5" t="s">
        <v>25</v>
      </c>
      <c r="J107" s="1"/>
      <c r="K107" s="1"/>
      <c r="M107" s="1"/>
      <c r="O107" s="1"/>
      <c r="P107" s="1"/>
    </row>
    <row r="108" spans="1:16" ht="15" customHeight="1" x14ac:dyDescent="0.25">
      <c r="A108" s="11">
        <v>1</v>
      </c>
      <c r="B108" s="11">
        <v>1</v>
      </c>
      <c r="C108" s="11">
        <v>1</v>
      </c>
      <c r="D108" s="22" t="s">
        <v>33</v>
      </c>
      <c r="E108" s="11" t="str">
        <f>IF(ISNUMBER(#REF!),#REF! * 100, "")</f>
        <v/>
      </c>
      <c r="F108" s="23"/>
      <c r="I108" s="3" t="str">
        <f>"&lt;tr&gt;&lt;th colspan=""3""&gt;&lt;label&gt;"&amp;D108&amp;"&lt;input type=""checkbox"" class=""section-toggle"" data-section="""&amp;A108&amp;B108&amp;C108&amp;"""/&gt;&lt;/label&gt;&lt;/th&gt;&lt;/tr&gt;"</f>
        <v>&lt;tr&gt;&lt;th colspan="3"&gt;&lt;label&gt;Back Squat WU&lt;input type="checkbox" class="section-toggle" data-section="111"/&gt;&lt;/label&gt;&lt;/th&gt;&lt;/tr&gt;</v>
      </c>
      <c r="J108" s="1"/>
      <c r="K108" s="1"/>
      <c r="L108" s="1" t="s">
        <v>20</v>
      </c>
      <c r="M108" s="1"/>
      <c r="O108" s="1"/>
    </row>
    <row r="109" spans="1:16" ht="15" customHeight="1" x14ac:dyDescent="0.25">
      <c r="A109" s="11">
        <v>1</v>
      </c>
      <c r="B109" s="11">
        <v>1</v>
      </c>
      <c r="C109" s="11">
        <v>1</v>
      </c>
      <c r="D109" s="23" t="str">
        <f t="shared" ref="D109:D110" si="39">IF(AND(J109=1,K109=1),"1 Set of 1 Rep", IF(J109=1,"1 Set of " &amp; K109 &amp; " Reps", IF(K109=1, J109 &amp; " Sets of 1 Rep", J109 &amp;" Sets of " &amp;K109&amp;" Reps")))</f>
        <v>2 Sets of 10 Reps</v>
      </c>
      <c r="E109" s="11" t="str">
        <f t="shared" ref="E109:E110" si="40">L109</f>
        <v>Empty Bar</v>
      </c>
      <c r="F109" s="23"/>
      <c r="I109" s="29" t="str">
        <f>"&lt;tr data-section="""&amp;A109&amp;B109&amp;C109&amp;"""&gt;&lt;td&gt;"&amp;D109&amp;"&lt;/td&gt;&lt;td colspan=""2""&gt;"&amp;E109&amp;"&lt;/td&gt;&lt;/tr&gt;"</f>
        <v>&lt;tr data-section="111"&gt;&lt;td&gt;2 Sets of 10 Reps&lt;/td&gt;&lt;td colspan="2"&gt;Empty Bar&lt;/td&gt;&lt;/tr&gt;</v>
      </c>
      <c r="J109" s="1">
        <v>2</v>
      </c>
      <c r="K109" s="1">
        <v>10</v>
      </c>
      <c r="L109" s="1" t="s">
        <v>36</v>
      </c>
      <c r="M109" s="1"/>
      <c r="N109" s="1">
        <f t="shared" ref="N109:N110" si="41">IF(L109="Empty Bar", IF(B109=2, 20, IF(B109=1, 15, "")), E109/100*$F$4)</f>
        <v>15</v>
      </c>
      <c r="O109" s="1">
        <f>J109*K109</f>
        <v>20</v>
      </c>
      <c r="P109" s="1">
        <f>N109*O109</f>
        <v>300</v>
      </c>
    </row>
    <row r="110" spans="1:16" ht="15" customHeight="1" x14ac:dyDescent="0.25">
      <c r="A110" s="11">
        <v>1</v>
      </c>
      <c r="B110" s="11">
        <v>1</v>
      </c>
      <c r="C110" s="11">
        <v>1</v>
      </c>
      <c r="D110" s="23" t="str">
        <f t="shared" si="39"/>
        <v>2 Sets of 5 Reps</v>
      </c>
      <c r="E110" s="11">
        <f t="shared" si="40"/>
        <v>50</v>
      </c>
      <c r="F110" s="11" t="str">
        <f>M110</f>
        <v>bs</v>
      </c>
      <c r="I110" s="4" t="str">
        <f>"&lt;tr data-section="""&amp;A110&amp;B110&amp;C110&amp;"""&gt;&lt;td&gt;"&amp;D110&amp;"&lt;/td&gt;&lt;td&gt;"&amp;E110&amp;"%&lt;/td&gt;&lt;td&gt;${percent("&amp;F110&amp;", "&amp;E110&amp;")}kg&lt;/td&gt;&lt;/tr&gt;"</f>
        <v>&lt;tr data-section="111"&gt;&lt;td&gt;2 Sets of 5 Reps&lt;/td&gt;&lt;td&gt;50%&lt;/td&gt;&lt;td&gt;${percent(bs, 50)}kg&lt;/td&gt;&lt;/tr&gt;</v>
      </c>
      <c r="J110" s="1">
        <v>2</v>
      </c>
      <c r="K110" s="1">
        <v>5</v>
      </c>
      <c r="L110" s="1">
        <v>50</v>
      </c>
      <c r="M110" s="1" t="s">
        <v>1</v>
      </c>
      <c r="N110" s="1">
        <f t="shared" si="41"/>
        <v>65</v>
      </c>
      <c r="O110" s="1">
        <f>J110*K110</f>
        <v>10</v>
      </c>
      <c r="P110" s="1">
        <f>N110*O110</f>
        <v>650</v>
      </c>
    </row>
    <row r="111" spans="1:16" ht="15" customHeight="1" x14ac:dyDescent="0.25">
      <c r="A111" s="11">
        <v>1</v>
      </c>
      <c r="B111" s="11">
        <v>1</v>
      </c>
      <c r="C111" s="11">
        <v>1</v>
      </c>
      <c r="D111" s="24" t="s">
        <v>30</v>
      </c>
      <c r="E111" s="11"/>
      <c r="F111" s="23"/>
      <c r="H111" s="7"/>
      <c r="I111" s="5" t="s">
        <v>25</v>
      </c>
      <c r="J111" s="1"/>
      <c r="K111" s="1"/>
      <c r="M111" s="1"/>
      <c r="O111" s="1"/>
      <c r="P111" s="1"/>
    </row>
    <row r="112" spans="1:16" ht="15" customHeight="1" x14ac:dyDescent="0.25">
      <c r="A112" s="11">
        <v>1</v>
      </c>
      <c r="B112" s="11">
        <v>1</v>
      </c>
      <c r="C112" s="11">
        <v>2</v>
      </c>
      <c r="D112" s="22" t="s">
        <v>34</v>
      </c>
      <c r="E112" s="11" t="s">
        <v>20</v>
      </c>
      <c r="F112" s="23"/>
      <c r="I112" s="3" t="str">
        <f>"&lt;tr&gt;&lt;th colspan=""3""&gt;&lt;label&gt;"&amp;D112&amp;"&lt;input type=""checkbox"" class=""section-toggle"" data-section="""&amp;A112&amp;B112&amp;C112&amp;"""/&gt;&lt;/label&gt;&lt;/th&gt;&lt;/tr&gt;"</f>
        <v>&lt;tr&gt;&lt;th colspan="3"&gt;&lt;label&gt;Back Squat WS&lt;input type="checkbox" class="section-toggle" data-section="112"/&gt;&lt;/label&gt;&lt;/th&gt;&lt;/tr&gt;</v>
      </c>
      <c r="J112" s="1"/>
      <c r="K112" s="1"/>
      <c r="L112" s="1" t="s">
        <v>20</v>
      </c>
      <c r="M112" s="1"/>
      <c r="O112" s="1"/>
      <c r="P112" s="1"/>
    </row>
    <row r="113" spans="1:16" ht="15" customHeight="1" x14ac:dyDescent="0.25">
      <c r="A113" s="11">
        <v>1</v>
      </c>
      <c r="B113" s="11">
        <v>1</v>
      </c>
      <c r="C113" s="11">
        <v>2</v>
      </c>
      <c r="D113" s="23" t="str">
        <f t="shared" ref="D113" si="42">IF(AND(J113=1,K113=1),"1 Set of 1 Rep", IF(J113=1,"1 Set of " &amp; K113 &amp; " Reps", IF(K113=1, J113 &amp; " Sets of 1 Rep", J113 &amp;" Sets of " &amp;K113&amp;" Reps")))</f>
        <v>2 Sets of 10 Reps</v>
      </c>
      <c r="E113" s="11">
        <f>L113</f>
        <v>55</v>
      </c>
      <c r="F113" s="11" t="str">
        <f>M113</f>
        <v>bs</v>
      </c>
      <c r="I113" s="4" t="str">
        <f>"&lt;tr data-section="""&amp;A113&amp;B113&amp;C113&amp;"""&gt;&lt;td&gt;"&amp;D113&amp;"&lt;/td&gt;&lt;td&gt;"&amp;E113&amp;"%&lt;/td&gt;&lt;td&gt;${percent("&amp;F113&amp;", "&amp;E113&amp;")}kg&lt;/td&gt;&lt;/tr&gt;"</f>
        <v>&lt;tr data-section="112"&gt;&lt;td&gt;2 Sets of 10 Reps&lt;/td&gt;&lt;td&gt;55%&lt;/td&gt;&lt;td&gt;${percent(bs, 55)}kg&lt;/td&gt;&lt;/tr&gt;</v>
      </c>
      <c r="J113" s="1">
        <v>2</v>
      </c>
      <c r="K113" s="1">
        <v>10</v>
      </c>
      <c r="L113" s="1">
        <v>55</v>
      </c>
      <c r="M113" s="1" t="s">
        <v>1</v>
      </c>
      <c r="N113" s="1">
        <f>IF(L113="Empty Bar", IF(B113=2, 20, IF(B113=1, 15, "")), E113/100*$F$4)</f>
        <v>71.5</v>
      </c>
      <c r="O113" s="1">
        <f>J113*K113</f>
        <v>20</v>
      </c>
      <c r="P113" s="1">
        <f>N113*O113</f>
        <v>1430</v>
      </c>
    </row>
    <row r="114" spans="1:16" ht="15" customHeight="1" x14ac:dyDescent="0.25">
      <c r="A114" s="11">
        <v>1</v>
      </c>
      <c r="B114" s="11">
        <v>1</v>
      </c>
      <c r="C114" s="11">
        <v>2</v>
      </c>
      <c r="D114" s="24" t="s">
        <v>30</v>
      </c>
      <c r="E114" s="11"/>
      <c r="F114" s="23"/>
      <c r="I114" s="5" t="s">
        <v>25</v>
      </c>
      <c r="J114" s="1"/>
      <c r="K114" s="1"/>
      <c r="M114" s="1"/>
      <c r="O114" s="21">
        <f>SUM(O109:O113)</f>
        <v>50</v>
      </c>
      <c r="P114" s="21">
        <f>SUM(P109:P113)</f>
        <v>2380</v>
      </c>
    </row>
    <row r="115" spans="1:16" ht="15" customHeight="1" x14ac:dyDescent="0.25">
      <c r="A115" s="11">
        <v>1</v>
      </c>
      <c r="B115" s="11">
        <v>1</v>
      </c>
      <c r="C115" s="11">
        <v>3</v>
      </c>
      <c r="D115" s="22" t="s">
        <v>35</v>
      </c>
      <c r="E115" s="11"/>
      <c r="F115" s="23"/>
      <c r="I115" s="3" t="str">
        <f>"&lt;tr&gt;&lt;th colspan=""3""&gt;&lt;label&gt;"&amp;D115&amp;"&lt;input type=""checkbox"" class=""section-toggle"" data-section="""&amp;A115&amp;B115&amp;C115&amp;"""/&gt;&lt;/label&gt;&lt;/th&gt;&lt;/tr&gt;"</f>
        <v>&lt;tr&gt;&lt;th colspan="3"&gt;&lt;label&gt;Good Mornings&lt;input type="checkbox" class="section-toggle" data-section="113"/&gt;&lt;/label&gt;&lt;/th&gt;&lt;/tr&gt;</v>
      </c>
      <c r="J115" s="1"/>
      <c r="K115" s="1"/>
      <c r="M115" s="1"/>
      <c r="O115" s="1"/>
      <c r="P115" s="1"/>
    </row>
    <row r="116" spans="1:16" ht="15" customHeight="1" x14ac:dyDescent="0.25">
      <c r="A116" s="11">
        <v>1</v>
      </c>
      <c r="B116" s="11">
        <v>1</v>
      </c>
      <c r="C116" s="11">
        <v>3</v>
      </c>
      <c r="D116" s="23" t="s">
        <v>28</v>
      </c>
      <c r="E116" s="25" t="s">
        <v>29</v>
      </c>
      <c r="F116" s="23"/>
      <c r="H116" s="8"/>
      <c r="I116" s="6" t="str">
        <f>"&lt;tr data-section="""&amp;A116&amp;B116&amp;C116&amp;"""&gt;&lt;td colspan=""3""&gt;"&amp;D116&amp;" "&amp;E116&amp;"&lt;/td&gt;&lt;/tr&gt;"</f>
        <v>&lt;tr data-section="113"&gt;&lt;td colspan="3"&gt;5 Sets of 5 Reps Work up to weight where you can maintain proper form.&lt;/td&gt;&lt;/tr&gt;</v>
      </c>
      <c r="J116" s="1"/>
      <c r="K116" s="1"/>
      <c r="M116" s="1"/>
      <c r="O116" s="1"/>
      <c r="P116" s="1"/>
    </row>
    <row r="117" spans="1:16" ht="15" customHeight="1" x14ac:dyDescent="0.25">
      <c r="A117" s="11">
        <v>1</v>
      </c>
      <c r="B117" s="11">
        <v>1</v>
      </c>
      <c r="C117" s="11">
        <v>3</v>
      </c>
      <c r="D117" s="24" t="s">
        <v>30</v>
      </c>
      <c r="E117" s="11"/>
      <c r="F117" s="23"/>
      <c r="I117" s="5" t="s">
        <v>25</v>
      </c>
      <c r="J117" s="1"/>
      <c r="K117" s="1"/>
      <c r="M117" s="1"/>
      <c r="O117" s="1"/>
      <c r="P117" s="1"/>
    </row>
    <row r="118" spans="1:16" ht="15" customHeight="1" x14ac:dyDescent="0.25">
      <c r="A118" s="11">
        <v>1</v>
      </c>
      <c r="B118" s="11">
        <v>1</v>
      </c>
      <c r="C118" s="11">
        <v>4</v>
      </c>
      <c r="D118" s="22" t="s">
        <v>37</v>
      </c>
      <c r="E118" s="11"/>
      <c r="F118" s="23"/>
      <c r="I118" s="3" t="str">
        <f>"&lt;tr&gt;&lt;th colspan=""3""&gt;&lt;label&gt;"&amp;D118&amp;"&lt;input type=""checkbox"" class=""section-toggle"" data-section="""&amp;A118&amp;B118&amp;C118&amp;"""/&gt;&lt;/label&gt;&lt;/th&gt;&lt;/tr&gt;"</f>
        <v>&lt;tr&gt;&lt;th colspan="3"&gt;&lt;label&gt;WP Sit Ups&lt;input type="checkbox" class="section-toggle" data-section="114"/&gt;&lt;/label&gt;&lt;/th&gt;&lt;/tr&gt;</v>
      </c>
      <c r="J118" s="1"/>
      <c r="K118" s="1"/>
      <c r="M118" s="1"/>
      <c r="O118" s="1"/>
      <c r="P118" s="1"/>
    </row>
    <row r="119" spans="1:16" ht="15" customHeight="1" x14ac:dyDescent="0.25">
      <c r="A119" s="11">
        <v>1</v>
      </c>
      <c r="B119" s="11">
        <v>1</v>
      </c>
      <c r="C119" s="11">
        <v>4</v>
      </c>
      <c r="D119" s="23" t="s">
        <v>39</v>
      </c>
      <c r="E119" s="25" t="s">
        <v>38</v>
      </c>
      <c r="F119" s="23"/>
      <c r="I119" s="6" t="str">
        <f>"&lt;tr data-section="""&amp;A119&amp;B119&amp;C119&amp;"""&gt;&lt;td colspan=""3""&gt;"&amp;D119&amp;" "&amp;E119&amp;"&lt;/td&gt;&lt;/tr&gt;"</f>
        <v>&lt;tr data-section="114"&gt;&lt;td colspan="3"&gt;3 Sets of 20 Reps Use a weight where you can maintain proper form.&lt;/td&gt;&lt;/tr&gt;</v>
      </c>
      <c r="J119" s="1"/>
      <c r="K119" s="1"/>
      <c r="M119" s="1"/>
      <c r="O119" s="1"/>
      <c r="P119" s="1"/>
    </row>
    <row r="120" spans="1:16" ht="15" customHeight="1" x14ac:dyDescent="0.25">
      <c r="A120" s="11">
        <v>2</v>
      </c>
      <c r="B120" s="11">
        <v>1</v>
      </c>
      <c r="C120" s="11">
        <v>1</v>
      </c>
      <c r="D120" s="22" t="s">
        <v>33</v>
      </c>
      <c r="E120" s="11" t="str">
        <f>IF(ISNUMBER(#REF!),#REF! * 100, "")</f>
        <v/>
      </c>
      <c r="F120" s="23"/>
      <c r="I120" s="3" t="str">
        <f>"&lt;tr&gt;&lt;th colspan=""3""&gt;&lt;label&gt;"&amp;D120&amp;"&lt;input type=""checkbox"" class=""section-toggle"" data-section="""&amp;A120&amp;B120&amp;C120&amp;"""/&gt;&lt;/label&gt;&lt;/th&gt;&lt;/tr&gt;"</f>
        <v>&lt;tr&gt;&lt;th colspan="3"&gt;&lt;label&gt;Back Squat WU&lt;input type="checkbox" class="section-toggle" data-section="211"/&gt;&lt;/label&gt;&lt;/th&gt;&lt;/tr&gt;</v>
      </c>
      <c r="J120" s="1"/>
      <c r="K120" s="1"/>
      <c r="L120" s="1" t="s">
        <v>20</v>
      </c>
      <c r="M120" s="1"/>
      <c r="O120" s="1"/>
      <c r="P120" s="1"/>
    </row>
    <row r="121" spans="1:16" ht="15" customHeight="1" x14ac:dyDescent="0.25">
      <c r="A121" s="11">
        <v>2</v>
      </c>
      <c r="B121" s="11">
        <v>1</v>
      </c>
      <c r="C121" s="11">
        <v>1</v>
      </c>
      <c r="D121" s="23" t="str">
        <f t="shared" ref="D121:D124" si="43">IF(AND(J121=1,K121=1),"1 Set of 1 Rep", IF(J121=1,"1 Set of " &amp; K121 &amp; " Reps", IF(K121=1, J121 &amp; " Sets of 1 Rep", J121 &amp;" Sets of " &amp;K121&amp;" Reps")))</f>
        <v>2 Sets of 8 Reps</v>
      </c>
      <c r="E121" s="11" t="str">
        <f t="shared" ref="E121:E124" si="44">L121</f>
        <v>Empty Bar</v>
      </c>
      <c r="F121" s="23"/>
      <c r="I121" s="29" t="str">
        <f>"&lt;tr data-section="""&amp;A121&amp;B121&amp;C121&amp;"""&gt;&lt;td&gt;"&amp;D121&amp;"&lt;/td&gt;&lt;td colspan=""2""&gt;"&amp;E121&amp;"&lt;/td&gt;&lt;/tr&gt;"</f>
        <v>&lt;tr data-section="211"&gt;&lt;td&gt;2 Sets of 8 Reps&lt;/td&gt;&lt;td colspan="2"&gt;Empty Bar&lt;/td&gt;&lt;/tr&gt;</v>
      </c>
      <c r="J121" s="1">
        <v>2</v>
      </c>
      <c r="K121" s="1">
        <v>8</v>
      </c>
      <c r="L121" s="1" t="s">
        <v>36</v>
      </c>
      <c r="M121" s="1"/>
      <c r="N121" s="1">
        <f t="shared" ref="N121:N124" si="45">IF(L121="Empty Bar", IF(B121=2, 20, IF(B121=1, 15, "")), E121/100*$F$4)</f>
        <v>15</v>
      </c>
      <c r="O121" s="1">
        <f>J121*K121</f>
        <v>16</v>
      </c>
      <c r="P121" s="1">
        <f>N121*O121</f>
        <v>240</v>
      </c>
    </row>
    <row r="122" spans="1:16" ht="15" customHeight="1" x14ac:dyDescent="0.25">
      <c r="A122" s="11">
        <v>2</v>
      </c>
      <c r="B122" s="11">
        <v>1</v>
      </c>
      <c r="C122" s="11">
        <v>1</v>
      </c>
      <c r="D122" s="23" t="str">
        <f t="shared" si="43"/>
        <v>1 Set of 4 Reps</v>
      </c>
      <c r="E122" s="11">
        <f t="shared" si="44"/>
        <v>50</v>
      </c>
      <c r="F122" s="11" t="str">
        <f t="shared" ref="F122:F124" si="46">M122</f>
        <v>bs</v>
      </c>
      <c r="I122" s="4" t="str">
        <f t="shared" ref="I122:I124" si="47">"&lt;tr data-section="""&amp;A122&amp;B122&amp;C122&amp;"""&gt;&lt;td&gt;"&amp;D122&amp;"&lt;/td&gt;&lt;td&gt;"&amp;E122&amp;"%&lt;/td&gt;&lt;td&gt;${percent("&amp;F122&amp;", "&amp;E122&amp;")}kg&lt;/td&gt;&lt;/tr&gt;"</f>
        <v>&lt;tr data-section="211"&gt;&lt;td&gt;1 Set of 4 Reps&lt;/td&gt;&lt;td&gt;50%&lt;/td&gt;&lt;td&gt;${percent(bs, 50)}kg&lt;/td&gt;&lt;/tr&gt;</v>
      </c>
      <c r="J122" s="1">
        <v>1</v>
      </c>
      <c r="K122" s="1">
        <v>4</v>
      </c>
      <c r="L122" s="1">
        <v>50</v>
      </c>
      <c r="M122" s="1" t="s">
        <v>1</v>
      </c>
      <c r="N122" s="1">
        <f t="shared" si="45"/>
        <v>65</v>
      </c>
      <c r="O122" s="1">
        <f>J122*K122</f>
        <v>4</v>
      </c>
      <c r="P122" s="1">
        <f>N122*O122</f>
        <v>260</v>
      </c>
    </row>
    <row r="123" spans="1:16" ht="15" customHeight="1" x14ac:dyDescent="0.25">
      <c r="A123" s="11">
        <v>2</v>
      </c>
      <c r="B123" s="11">
        <v>1</v>
      </c>
      <c r="C123" s="11">
        <v>1</v>
      </c>
      <c r="D123" s="23" t="str">
        <f t="shared" si="43"/>
        <v>1 Set of 4 Reps</v>
      </c>
      <c r="E123" s="11">
        <f t="shared" si="44"/>
        <v>55</v>
      </c>
      <c r="F123" s="11" t="str">
        <f t="shared" si="46"/>
        <v>bs</v>
      </c>
      <c r="I123" s="4" t="str">
        <f t="shared" si="47"/>
        <v>&lt;tr data-section="211"&gt;&lt;td&gt;1 Set of 4 Reps&lt;/td&gt;&lt;td&gt;55%&lt;/td&gt;&lt;td&gt;${percent(bs, 55)}kg&lt;/td&gt;&lt;/tr&gt;</v>
      </c>
      <c r="J123" s="1">
        <v>1</v>
      </c>
      <c r="K123" s="1">
        <v>4</v>
      </c>
      <c r="L123" s="1">
        <v>55</v>
      </c>
      <c r="M123" s="1" t="s">
        <v>1</v>
      </c>
      <c r="N123" s="1">
        <f t="shared" si="45"/>
        <v>71.5</v>
      </c>
      <c r="O123" s="1">
        <f>J123*K123</f>
        <v>4</v>
      </c>
      <c r="P123" s="1">
        <f>N123*O123</f>
        <v>286</v>
      </c>
    </row>
    <row r="124" spans="1:16" ht="15" customHeight="1" x14ac:dyDescent="0.25">
      <c r="A124" s="11">
        <v>2</v>
      </c>
      <c r="B124" s="11">
        <v>1</v>
      </c>
      <c r="C124" s="11">
        <v>1</v>
      </c>
      <c r="D124" s="23" t="str">
        <f t="shared" si="43"/>
        <v>1 Set of 4 Reps</v>
      </c>
      <c r="E124" s="11">
        <f t="shared" si="44"/>
        <v>60</v>
      </c>
      <c r="F124" s="11" t="str">
        <f t="shared" si="46"/>
        <v>bs</v>
      </c>
      <c r="I124" s="4" t="str">
        <f t="shared" si="47"/>
        <v>&lt;tr data-section="211"&gt;&lt;td&gt;1 Set of 4 Reps&lt;/td&gt;&lt;td&gt;60%&lt;/td&gt;&lt;td&gt;${percent(bs, 60)}kg&lt;/td&gt;&lt;/tr&gt;</v>
      </c>
      <c r="J124" s="1">
        <v>1</v>
      </c>
      <c r="K124" s="1">
        <v>4</v>
      </c>
      <c r="L124" s="1">
        <v>60</v>
      </c>
      <c r="M124" s="1" t="s">
        <v>1</v>
      </c>
      <c r="N124" s="1">
        <f t="shared" si="45"/>
        <v>78</v>
      </c>
      <c r="O124" s="1">
        <f>J124*K124</f>
        <v>4</v>
      </c>
      <c r="P124" s="1">
        <f>N124*O124</f>
        <v>312</v>
      </c>
    </row>
    <row r="125" spans="1:16" ht="15" customHeight="1" x14ac:dyDescent="0.25">
      <c r="A125" s="11">
        <v>2</v>
      </c>
      <c r="B125" s="11">
        <v>1</v>
      </c>
      <c r="C125" s="11">
        <v>1</v>
      </c>
      <c r="D125" s="24" t="s">
        <v>30</v>
      </c>
      <c r="E125" s="11"/>
      <c r="F125" s="23"/>
      <c r="I125" s="5" t="s">
        <v>25</v>
      </c>
      <c r="J125" s="1"/>
      <c r="K125" s="1"/>
      <c r="M125" s="1"/>
      <c r="O125" s="1"/>
      <c r="P125" s="1"/>
    </row>
    <row r="126" spans="1:16" ht="15" customHeight="1" x14ac:dyDescent="0.25">
      <c r="A126" s="11">
        <v>2</v>
      </c>
      <c r="B126" s="11">
        <v>1</v>
      </c>
      <c r="C126" s="11">
        <v>2</v>
      </c>
      <c r="D126" s="22" t="s">
        <v>34</v>
      </c>
      <c r="E126" s="11" t="s">
        <v>20</v>
      </c>
      <c r="F126" s="23"/>
      <c r="I126" s="3" t="str">
        <f>"&lt;tr&gt;&lt;th colspan=""3""&gt;&lt;label&gt;"&amp;D126&amp;"&lt;input type=""checkbox"" class=""section-toggle"" data-section="""&amp;A126&amp;B126&amp;C126&amp;"""/&gt;&lt;/label&gt;&lt;/th&gt;&lt;/tr&gt;"</f>
        <v>&lt;tr&gt;&lt;th colspan="3"&gt;&lt;label&gt;Back Squat WS&lt;input type="checkbox" class="section-toggle" data-section="212"/&gt;&lt;/label&gt;&lt;/th&gt;&lt;/tr&gt;</v>
      </c>
      <c r="J126" s="1"/>
      <c r="K126" s="1"/>
      <c r="L126" s="1" t="s">
        <v>20</v>
      </c>
      <c r="M126" s="1"/>
      <c r="O126" s="1"/>
      <c r="P126" s="1"/>
    </row>
    <row r="127" spans="1:16" ht="15" customHeight="1" x14ac:dyDescent="0.25">
      <c r="A127" s="11">
        <v>2</v>
      </c>
      <c r="B127" s="11">
        <v>1</v>
      </c>
      <c r="C127" s="11">
        <v>2</v>
      </c>
      <c r="D127" s="23" t="str">
        <f t="shared" ref="D127" si="48">IF(AND(J127=1,K127=1),"1 Set of 1 Rep", IF(J127=1,"1 Set of " &amp; K127 &amp; " Reps", IF(K127=1, J127 &amp; " Sets of 1 Rep", J127 &amp;" Sets of " &amp;K127&amp;" Reps")))</f>
        <v>2 Sets of 8 Reps</v>
      </c>
      <c r="E127" s="11">
        <f>L127</f>
        <v>65</v>
      </c>
      <c r="F127" s="11" t="str">
        <f>M127</f>
        <v>bs</v>
      </c>
      <c r="I127" s="4" t="str">
        <f>"&lt;tr data-section="""&amp;A127&amp;B127&amp;C127&amp;"""&gt;&lt;td&gt;"&amp;D127&amp;"&lt;/td&gt;&lt;td&gt;"&amp;E127&amp;"%&lt;/td&gt;&lt;td&gt;${percent("&amp;F127&amp;", "&amp;E127&amp;")}kg&lt;/td&gt;&lt;/tr&gt;"</f>
        <v>&lt;tr data-section="212"&gt;&lt;td&gt;2 Sets of 8 Reps&lt;/td&gt;&lt;td&gt;65%&lt;/td&gt;&lt;td&gt;${percent(bs, 65)}kg&lt;/td&gt;&lt;/tr&gt;</v>
      </c>
      <c r="J127" s="1">
        <v>2</v>
      </c>
      <c r="K127" s="1">
        <v>8</v>
      </c>
      <c r="L127" s="1">
        <v>65</v>
      </c>
      <c r="M127" s="1" t="s">
        <v>1</v>
      </c>
      <c r="N127" s="1">
        <f>IF(L127="Empty Bar", IF(B127=2, 20, IF(B127=1, 15, "")), E127/100*$F$4)</f>
        <v>84.5</v>
      </c>
      <c r="O127" s="1">
        <f>J127*K127</f>
        <v>16</v>
      </c>
      <c r="P127" s="1">
        <f>N127*O127</f>
        <v>1352</v>
      </c>
    </row>
    <row r="128" spans="1:16" ht="15" customHeight="1" x14ac:dyDescent="0.25">
      <c r="A128" s="11">
        <v>2</v>
      </c>
      <c r="B128" s="11">
        <v>1</v>
      </c>
      <c r="C128" s="11">
        <v>2</v>
      </c>
      <c r="D128" s="24" t="s">
        <v>30</v>
      </c>
      <c r="E128" s="11"/>
      <c r="F128" s="23"/>
      <c r="I128" s="5" t="s">
        <v>25</v>
      </c>
      <c r="J128" s="1"/>
      <c r="K128" s="1"/>
      <c r="M128" s="1"/>
      <c r="O128" s="21">
        <f>SUM(O121:O127)</f>
        <v>44</v>
      </c>
      <c r="P128" s="21">
        <f>SUM(P121:P127)</f>
        <v>2450</v>
      </c>
    </row>
    <row r="129" spans="1:16" ht="15" customHeight="1" x14ac:dyDescent="0.25">
      <c r="A129" s="11">
        <v>2</v>
      </c>
      <c r="B129" s="11">
        <v>1</v>
      </c>
      <c r="C129" s="11">
        <v>3</v>
      </c>
      <c r="D129" s="22" t="s">
        <v>40</v>
      </c>
      <c r="E129" s="11"/>
      <c r="F129" s="23"/>
      <c r="I129" s="3" t="str">
        <f>"&lt;tr&gt;&lt;th colspan=""3""&gt;&lt;label&gt;"&amp;D129&amp;"&lt;input type=""checkbox"" class=""section-toggle"" data-section="""&amp;A129&amp;B129&amp;C129&amp;"""/&gt;&lt;/label&gt;&lt;/th&gt;&lt;/tr&gt;"</f>
        <v>&lt;tr&gt;&lt;th colspan="3"&gt;&lt;label&gt;Split Squat&lt;input type="checkbox" class="section-toggle" data-section="213"/&gt;&lt;/label&gt;&lt;/th&gt;&lt;/tr&gt;</v>
      </c>
      <c r="J129" s="1"/>
      <c r="K129" s="1"/>
      <c r="M129" s="1"/>
      <c r="O129" s="1"/>
      <c r="P129" s="1"/>
    </row>
    <row r="130" spans="1:16" ht="15" customHeight="1" x14ac:dyDescent="0.25">
      <c r="A130" s="11">
        <v>2</v>
      </c>
      <c r="B130" s="11">
        <v>1</v>
      </c>
      <c r="C130" s="11">
        <v>3</v>
      </c>
      <c r="D130" s="23" t="s">
        <v>41</v>
      </c>
      <c r="E130" s="25" t="s">
        <v>42</v>
      </c>
      <c r="F130" s="23"/>
      <c r="I130" s="6" t="str">
        <f>"&lt;tr data-section="""&amp;A130&amp;B130&amp;C130&amp;"""&gt;&lt;td colspan=""3""&gt;"&amp;D130&amp;" "&amp;E130&amp;"&lt;/td&gt;&lt;/tr&gt;"</f>
        <v>&lt;tr data-section="213"&gt;&lt;td colspan="3"&gt;3 Sets of 10 Reps Per side. Work up to weight where you can maintain proper form.&lt;/td&gt;&lt;/tr&gt;</v>
      </c>
      <c r="J130" s="1"/>
      <c r="K130" s="1"/>
      <c r="M130" s="1"/>
      <c r="O130" s="1"/>
      <c r="P130" s="1"/>
    </row>
    <row r="131" spans="1:16" ht="15" customHeight="1" x14ac:dyDescent="0.25">
      <c r="A131" s="11">
        <v>2</v>
      </c>
      <c r="B131" s="11">
        <v>1</v>
      </c>
      <c r="C131" s="11">
        <v>3</v>
      </c>
      <c r="D131" s="24" t="s">
        <v>30</v>
      </c>
      <c r="E131" s="11"/>
      <c r="F131" s="23"/>
      <c r="I131" s="5" t="s">
        <v>25</v>
      </c>
      <c r="J131" s="1"/>
      <c r="K131" s="1"/>
      <c r="M131" s="1"/>
      <c r="O131" s="1"/>
      <c r="P131" s="1"/>
    </row>
    <row r="132" spans="1:16" ht="15" customHeight="1" x14ac:dyDescent="0.25">
      <c r="A132" s="11">
        <v>2</v>
      </c>
      <c r="B132" s="11">
        <v>1</v>
      </c>
      <c r="C132" s="11">
        <v>4</v>
      </c>
      <c r="D132" s="22" t="s">
        <v>43</v>
      </c>
      <c r="E132" s="11"/>
      <c r="F132" s="11"/>
      <c r="I132" s="3" t="str">
        <f>"&lt;tr&gt;&lt;th colspan=""3""&gt;&lt;label&gt;"&amp;D132&amp;"&lt;input type=""checkbox"" class=""section-toggle"" data-section="""&amp;A132&amp;B132&amp;C132&amp;"""/&gt;&lt;/label&gt;&lt;/th&gt;&lt;/tr&gt;"</f>
        <v>&lt;tr&gt;&lt;th colspan="3"&gt;&lt;label&gt;Hanging KR&lt;input type="checkbox" class="section-toggle" data-section="214"/&gt;&lt;/label&gt;&lt;/th&gt;&lt;/tr&gt;</v>
      </c>
      <c r="J132" s="1"/>
      <c r="K132" s="1"/>
      <c r="M132" s="1"/>
      <c r="O132" s="1"/>
      <c r="P132" s="1"/>
    </row>
    <row r="133" spans="1:16" ht="15" customHeight="1" x14ac:dyDescent="0.25">
      <c r="A133" s="11">
        <v>2</v>
      </c>
      <c r="B133" s="11">
        <v>1</v>
      </c>
      <c r="C133" s="11">
        <v>4</v>
      </c>
      <c r="D133" s="23" t="s">
        <v>39</v>
      </c>
      <c r="E133" s="11"/>
      <c r="F133" s="11"/>
      <c r="I133" s="6" t="str">
        <f>"&lt;tr data-section="""&amp;A133&amp;B133&amp;C133&amp;"""&gt;&lt;td colspan=""3""&gt;"&amp;D133&amp;" "&amp;E133&amp;"&lt;/td&gt;&lt;/tr&gt;"</f>
        <v>&lt;tr data-section="214"&gt;&lt;td colspan="3"&gt;3 Sets of 20 Reps &lt;/td&gt;&lt;/tr&gt;</v>
      </c>
      <c r="J133" s="1"/>
      <c r="K133" s="1"/>
      <c r="M133" s="1"/>
      <c r="O133" s="1"/>
      <c r="P133" s="1"/>
    </row>
    <row r="134" spans="1:16" ht="15" customHeight="1" x14ac:dyDescent="0.25">
      <c r="A134" s="11">
        <v>3</v>
      </c>
      <c r="B134" s="11">
        <v>1</v>
      </c>
      <c r="C134" s="11">
        <v>1</v>
      </c>
      <c r="D134" s="22" t="s">
        <v>33</v>
      </c>
      <c r="E134" s="11" t="str">
        <f>IF(ISNUMBER(#REF!),#REF! * 100, "")</f>
        <v/>
      </c>
      <c r="F134" s="11"/>
      <c r="I134" s="3" t="str">
        <f>"&lt;tr&gt;&lt;th colspan=""3""&gt;&lt;label&gt;"&amp;D134&amp;"&lt;input type=""checkbox"" class=""section-toggle"" data-section="""&amp;A134&amp;B134&amp;C134&amp;"""/&gt;&lt;/label&gt;&lt;/th&gt;&lt;/tr&gt;"</f>
        <v>&lt;tr&gt;&lt;th colspan="3"&gt;&lt;label&gt;Back Squat WU&lt;input type="checkbox" class="section-toggle" data-section="311"/&gt;&lt;/label&gt;&lt;/th&gt;&lt;/tr&gt;</v>
      </c>
      <c r="J134" s="1"/>
      <c r="K134" s="1"/>
      <c r="L134" s="1" t="s">
        <v>20</v>
      </c>
      <c r="M134" s="1"/>
      <c r="O134" s="1"/>
      <c r="P134" s="1"/>
    </row>
    <row r="135" spans="1:16" ht="15" customHeight="1" x14ac:dyDescent="0.25">
      <c r="A135" s="11">
        <v>3</v>
      </c>
      <c r="B135" s="11">
        <v>1</v>
      </c>
      <c r="C135" s="11">
        <v>1</v>
      </c>
      <c r="D135" s="23" t="str">
        <f t="shared" ref="D135:D140" si="49">IF(AND(J135=1,K135=1),"1 Set of 1 Rep", IF(J135=1,"1 Set of " &amp; K135 &amp; " Reps", IF(K135=1, J135 &amp; " Sets of 1 Rep", J135 &amp;" Sets of " &amp;K135&amp;" Reps")))</f>
        <v>2 Sets of 6 Reps</v>
      </c>
      <c r="E135" s="11" t="str">
        <f t="shared" ref="E135:E140" si="50">L135</f>
        <v>Empty Bar</v>
      </c>
      <c r="F135" s="11"/>
      <c r="I135" s="29" t="str">
        <f>"&lt;tr data-section="""&amp;A135&amp;B135&amp;C135&amp;"""&gt;&lt;td&gt;"&amp;D135&amp;"&lt;/td&gt;&lt;td colspan=""2""&gt;"&amp;E135&amp;"&lt;/td&gt;&lt;/tr&gt;"</f>
        <v>&lt;tr data-section="311"&gt;&lt;td&gt;2 Sets of 6 Reps&lt;/td&gt;&lt;td colspan="2"&gt;Empty Bar&lt;/td&gt;&lt;/tr&gt;</v>
      </c>
      <c r="J135" s="1">
        <v>2</v>
      </c>
      <c r="K135" s="1">
        <v>6</v>
      </c>
      <c r="L135" s="1" t="s">
        <v>36</v>
      </c>
      <c r="M135" s="1"/>
      <c r="N135" s="1">
        <f t="shared" ref="N135:N140" si="51">IF(L135="Empty Bar", IF(B135=2, 20, IF(B135=1, 15, "")), E135/100*$F$4)</f>
        <v>15</v>
      </c>
      <c r="O135" s="1">
        <f t="shared" ref="O135:O140" si="52">J135*K135</f>
        <v>12</v>
      </c>
      <c r="P135" s="1">
        <f t="shared" ref="P135:P140" si="53">N135*O135</f>
        <v>180</v>
      </c>
    </row>
    <row r="136" spans="1:16" ht="15" customHeight="1" x14ac:dyDescent="0.25">
      <c r="A136" s="11">
        <v>3</v>
      </c>
      <c r="B136" s="11">
        <v>1</v>
      </c>
      <c r="C136" s="11">
        <v>1</v>
      </c>
      <c r="D136" s="23" t="str">
        <f t="shared" si="49"/>
        <v>1 Set of 3 Reps</v>
      </c>
      <c r="E136" s="11">
        <f t="shared" si="50"/>
        <v>50</v>
      </c>
      <c r="F136" s="11" t="str">
        <f t="shared" ref="F136:F140" si="54">M136</f>
        <v>bs</v>
      </c>
      <c r="I136" s="4" t="str">
        <f t="shared" ref="I136:I140" si="55">"&lt;tr data-section="""&amp;A136&amp;B136&amp;C136&amp;"""&gt;&lt;td&gt;"&amp;D136&amp;"&lt;/td&gt;&lt;td&gt;"&amp;E136&amp;"%&lt;/td&gt;&lt;td&gt;${percent("&amp;F136&amp;", "&amp;E136&amp;")}kg&lt;/td&gt;&lt;/tr&gt;"</f>
        <v>&lt;tr data-section="311"&gt;&lt;td&gt;1 Set of 3 Reps&lt;/td&gt;&lt;td&gt;50%&lt;/td&gt;&lt;td&gt;${percent(bs, 50)}kg&lt;/td&gt;&lt;/tr&gt;</v>
      </c>
      <c r="J136" s="1">
        <v>1</v>
      </c>
      <c r="K136" s="1">
        <v>3</v>
      </c>
      <c r="L136" s="1">
        <v>50</v>
      </c>
      <c r="M136" s="1" t="s">
        <v>1</v>
      </c>
      <c r="N136" s="1">
        <f t="shared" si="51"/>
        <v>65</v>
      </c>
      <c r="O136" s="1">
        <f t="shared" si="52"/>
        <v>3</v>
      </c>
      <c r="P136" s="1">
        <f t="shared" si="53"/>
        <v>195</v>
      </c>
    </row>
    <row r="137" spans="1:16" ht="15" customHeight="1" x14ac:dyDescent="0.25">
      <c r="A137" s="11">
        <v>3</v>
      </c>
      <c r="B137" s="11">
        <v>1</v>
      </c>
      <c r="C137" s="11">
        <v>1</v>
      </c>
      <c r="D137" s="23" t="str">
        <f t="shared" si="49"/>
        <v>1 Set of 3 Reps</v>
      </c>
      <c r="E137" s="11">
        <f t="shared" si="50"/>
        <v>55</v>
      </c>
      <c r="F137" s="11" t="str">
        <f t="shared" si="54"/>
        <v>bs</v>
      </c>
      <c r="I137" s="4" t="str">
        <f t="shared" si="55"/>
        <v>&lt;tr data-section="311"&gt;&lt;td&gt;1 Set of 3 Reps&lt;/td&gt;&lt;td&gt;55%&lt;/td&gt;&lt;td&gt;${percent(bs, 55)}kg&lt;/td&gt;&lt;/tr&gt;</v>
      </c>
      <c r="J137" s="1">
        <v>1</v>
      </c>
      <c r="K137" s="1">
        <v>3</v>
      </c>
      <c r="L137" s="1">
        <v>55</v>
      </c>
      <c r="M137" s="1" t="s">
        <v>1</v>
      </c>
      <c r="N137" s="1">
        <f t="shared" si="51"/>
        <v>71.5</v>
      </c>
      <c r="O137" s="1">
        <f t="shared" si="52"/>
        <v>3</v>
      </c>
      <c r="P137" s="1">
        <f t="shared" si="53"/>
        <v>214.5</v>
      </c>
    </row>
    <row r="138" spans="1:16" ht="15" customHeight="1" x14ac:dyDescent="0.25">
      <c r="A138" s="11">
        <v>3</v>
      </c>
      <c r="B138" s="11">
        <v>1</v>
      </c>
      <c r="C138" s="11">
        <v>1</v>
      </c>
      <c r="D138" s="23" t="str">
        <f t="shared" si="49"/>
        <v>1 Set of 3 Reps</v>
      </c>
      <c r="E138" s="11">
        <f t="shared" si="50"/>
        <v>60</v>
      </c>
      <c r="F138" s="11" t="str">
        <f t="shared" si="54"/>
        <v>bs</v>
      </c>
      <c r="I138" s="4" t="str">
        <f t="shared" si="55"/>
        <v>&lt;tr data-section="311"&gt;&lt;td&gt;1 Set of 3 Reps&lt;/td&gt;&lt;td&gt;60%&lt;/td&gt;&lt;td&gt;${percent(bs, 60)}kg&lt;/td&gt;&lt;/tr&gt;</v>
      </c>
      <c r="J138" s="1">
        <v>1</v>
      </c>
      <c r="K138" s="1">
        <v>3</v>
      </c>
      <c r="L138" s="1">
        <v>60</v>
      </c>
      <c r="M138" s="1" t="s">
        <v>1</v>
      </c>
      <c r="N138" s="1">
        <f t="shared" si="51"/>
        <v>78</v>
      </c>
      <c r="O138" s="1">
        <f t="shared" si="52"/>
        <v>3</v>
      </c>
      <c r="P138" s="1">
        <f t="shared" si="53"/>
        <v>234</v>
      </c>
    </row>
    <row r="139" spans="1:16" ht="15" customHeight="1" x14ac:dyDescent="0.25">
      <c r="A139" s="11">
        <v>3</v>
      </c>
      <c r="B139" s="11">
        <v>1</v>
      </c>
      <c r="C139" s="11">
        <v>1</v>
      </c>
      <c r="D139" s="23" t="str">
        <f t="shared" si="49"/>
        <v>1 Set of 3 Reps</v>
      </c>
      <c r="E139" s="11">
        <f t="shared" si="50"/>
        <v>65</v>
      </c>
      <c r="F139" s="11" t="str">
        <f t="shared" si="54"/>
        <v>bs</v>
      </c>
      <c r="I139" s="4" t="str">
        <f t="shared" si="55"/>
        <v>&lt;tr data-section="311"&gt;&lt;td&gt;1 Set of 3 Reps&lt;/td&gt;&lt;td&gt;65%&lt;/td&gt;&lt;td&gt;${percent(bs, 65)}kg&lt;/td&gt;&lt;/tr&gt;</v>
      </c>
      <c r="J139" s="1">
        <v>1</v>
      </c>
      <c r="K139" s="1">
        <v>3</v>
      </c>
      <c r="L139" s="1">
        <v>65</v>
      </c>
      <c r="M139" s="1" t="s">
        <v>1</v>
      </c>
      <c r="N139" s="1">
        <f t="shared" si="51"/>
        <v>84.5</v>
      </c>
      <c r="O139" s="1">
        <f t="shared" si="52"/>
        <v>3</v>
      </c>
      <c r="P139" s="1">
        <f t="shared" si="53"/>
        <v>253.5</v>
      </c>
    </row>
    <row r="140" spans="1:16" ht="15" customHeight="1" x14ac:dyDescent="0.25">
      <c r="A140" s="11">
        <v>3</v>
      </c>
      <c r="B140" s="11">
        <v>1</v>
      </c>
      <c r="C140" s="11">
        <v>1</v>
      </c>
      <c r="D140" s="23" t="str">
        <f t="shared" si="49"/>
        <v>1 Set of 3 Reps</v>
      </c>
      <c r="E140" s="11">
        <f t="shared" si="50"/>
        <v>70</v>
      </c>
      <c r="F140" s="11" t="str">
        <f t="shared" si="54"/>
        <v>bs</v>
      </c>
      <c r="I140" s="4" t="str">
        <f t="shared" si="55"/>
        <v>&lt;tr data-section="311"&gt;&lt;td&gt;1 Set of 3 Reps&lt;/td&gt;&lt;td&gt;70%&lt;/td&gt;&lt;td&gt;${percent(bs, 70)}kg&lt;/td&gt;&lt;/tr&gt;</v>
      </c>
      <c r="J140" s="1">
        <v>1</v>
      </c>
      <c r="K140" s="1">
        <v>3</v>
      </c>
      <c r="L140" s="1">
        <v>70</v>
      </c>
      <c r="M140" s="1" t="s">
        <v>1</v>
      </c>
      <c r="N140" s="1">
        <f t="shared" si="51"/>
        <v>91</v>
      </c>
      <c r="O140" s="1">
        <f t="shared" si="52"/>
        <v>3</v>
      </c>
      <c r="P140" s="1">
        <f t="shared" si="53"/>
        <v>273</v>
      </c>
    </row>
    <row r="141" spans="1:16" ht="15" customHeight="1" x14ac:dyDescent="0.25">
      <c r="A141" s="11">
        <v>3</v>
      </c>
      <c r="B141" s="11">
        <v>1</v>
      </c>
      <c r="C141" s="11">
        <v>1</v>
      </c>
      <c r="D141" s="24" t="s">
        <v>30</v>
      </c>
      <c r="E141" s="11"/>
      <c r="F141" s="23"/>
      <c r="I141" s="5" t="s">
        <v>25</v>
      </c>
      <c r="J141" s="1"/>
      <c r="K141" s="1"/>
      <c r="M141" s="1"/>
      <c r="O141" s="1"/>
      <c r="P141" s="1"/>
    </row>
    <row r="142" spans="1:16" ht="15" customHeight="1" x14ac:dyDescent="0.25">
      <c r="A142" s="11">
        <v>3</v>
      </c>
      <c r="B142" s="11">
        <v>1</v>
      </c>
      <c r="C142" s="11">
        <v>2</v>
      </c>
      <c r="D142" s="22" t="s">
        <v>34</v>
      </c>
      <c r="E142" s="11" t="s">
        <v>20</v>
      </c>
      <c r="F142" s="11"/>
      <c r="I142" s="3" t="str">
        <f>"&lt;tr&gt;&lt;th colspan=""3""&gt;&lt;label&gt;"&amp;D142&amp;"&lt;input type=""checkbox"" class=""section-toggle"" data-section="""&amp;A142&amp;B142&amp;C142&amp;"""/&gt;&lt;/label&gt;&lt;/th&gt;&lt;/tr&gt;"</f>
        <v>&lt;tr&gt;&lt;th colspan="3"&gt;&lt;label&gt;Back Squat WS&lt;input type="checkbox" class="section-toggle" data-section="312"/&gt;&lt;/label&gt;&lt;/th&gt;&lt;/tr&gt;</v>
      </c>
      <c r="J142" s="1"/>
      <c r="K142" s="1"/>
      <c r="L142" s="1" t="s">
        <v>20</v>
      </c>
      <c r="M142" s="1"/>
      <c r="O142" s="1"/>
      <c r="P142" s="1"/>
    </row>
    <row r="143" spans="1:16" ht="15" customHeight="1" x14ac:dyDescent="0.25">
      <c r="A143" s="11">
        <v>3</v>
      </c>
      <c r="B143" s="11">
        <v>1</v>
      </c>
      <c r="C143" s="11">
        <v>2</v>
      </c>
      <c r="D143" s="23" t="str">
        <f t="shared" ref="D143" si="56">IF(AND(J143=1,K143=1),"1 Set of 1 Rep", IF(J143=1,"1 Set of " &amp; K143 &amp; " Reps", IF(K143=1, J143 &amp; " Sets of 1 Rep", J143 &amp;" Sets of " &amp;K143&amp;" Reps")))</f>
        <v>2 Sets of 6 Reps</v>
      </c>
      <c r="E143" s="11">
        <f>L143</f>
        <v>75</v>
      </c>
      <c r="F143" s="11" t="str">
        <f>M143</f>
        <v>bs</v>
      </c>
      <c r="I143" s="4" t="str">
        <f>"&lt;tr data-section="""&amp;A143&amp;B143&amp;C143&amp;"""&gt;&lt;td&gt;"&amp;D143&amp;"&lt;/td&gt;&lt;td&gt;"&amp;E143&amp;"%&lt;/td&gt;&lt;td&gt;${percent("&amp;F143&amp;", "&amp;E143&amp;")}kg&lt;/td&gt;&lt;/tr&gt;"</f>
        <v>&lt;tr data-section="312"&gt;&lt;td&gt;2 Sets of 6 Reps&lt;/td&gt;&lt;td&gt;75%&lt;/td&gt;&lt;td&gt;${percent(bs, 75)}kg&lt;/td&gt;&lt;/tr&gt;</v>
      </c>
      <c r="J143" s="1">
        <v>2</v>
      </c>
      <c r="K143" s="1">
        <v>6</v>
      </c>
      <c r="L143" s="1">
        <v>75</v>
      </c>
      <c r="M143" s="1" t="s">
        <v>1</v>
      </c>
      <c r="N143" s="1">
        <f>IF(L143="Empty Bar", IF(B143=2, 20, IF(B143=1, 15, "")), E143/100*$F$4)</f>
        <v>97.5</v>
      </c>
      <c r="O143" s="1">
        <f>J143*K143</f>
        <v>12</v>
      </c>
      <c r="P143" s="1">
        <f>N143*O143</f>
        <v>1170</v>
      </c>
    </row>
    <row r="144" spans="1:16" ht="15" customHeight="1" x14ac:dyDescent="0.25">
      <c r="A144" s="11">
        <v>3</v>
      </c>
      <c r="B144" s="11">
        <v>1</v>
      </c>
      <c r="C144" s="11">
        <v>2</v>
      </c>
      <c r="D144" s="24" t="s">
        <v>30</v>
      </c>
      <c r="E144" s="11"/>
      <c r="F144" s="23"/>
      <c r="I144" s="5" t="s">
        <v>25</v>
      </c>
      <c r="J144" s="1"/>
      <c r="K144" s="1"/>
      <c r="M144" s="1"/>
      <c r="O144" s="21">
        <f>SUM(O135:O143)</f>
        <v>39</v>
      </c>
      <c r="P144" s="21">
        <f>SUM(P135:P143)</f>
        <v>2520</v>
      </c>
    </row>
    <row r="145" spans="1:16" ht="15" customHeight="1" x14ac:dyDescent="0.25">
      <c r="A145" s="11">
        <v>3</v>
      </c>
      <c r="B145" s="11">
        <v>1</v>
      </c>
      <c r="C145" s="11">
        <v>3</v>
      </c>
      <c r="D145" s="22" t="s">
        <v>35</v>
      </c>
      <c r="E145" s="11"/>
      <c r="F145" s="23"/>
      <c r="I145" s="3" t="str">
        <f>"&lt;tr&gt;&lt;th colspan=""3""&gt;&lt;label&gt;"&amp;D145&amp;"&lt;input type=""checkbox"" class=""section-toggle"" data-section="""&amp;A145&amp;B145&amp;C145&amp;"""/&gt;&lt;/label&gt;&lt;/th&gt;&lt;/tr&gt;"</f>
        <v>&lt;tr&gt;&lt;th colspan="3"&gt;&lt;label&gt;Good Mornings&lt;input type="checkbox" class="section-toggle" data-section="313"/&gt;&lt;/label&gt;&lt;/th&gt;&lt;/tr&gt;</v>
      </c>
      <c r="J145" s="1"/>
      <c r="K145" s="1"/>
      <c r="M145" s="1"/>
      <c r="O145" s="1"/>
      <c r="P145" s="1"/>
    </row>
    <row r="146" spans="1:16" ht="15" customHeight="1" x14ac:dyDescent="0.25">
      <c r="A146" s="11">
        <v>3</v>
      </c>
      <c r="B146" s="11">
        <v>1</v>
      </c>
      <c r="C146" s="11">
        <v>3</v>
      </c>
      <c r="D146" s="23" t="s">
        <v>28</v>
      </c>
      <c r="E146" s="25" t="s">
        <v>29</v>
      </c>
      <c r="F146" s="23"/>
      <c r="I146" s="6" t="str">
        <f>"&lt;tr data-section="""&amp;A146&amp;B146&amp;C146&amp;"""&gt;&lt;td colspan=""3""&gt;"&amp;D146&amp;" "&amp;E146&amp;"&lt;/td&gt;&lt;/tr&gt;"</f>
        <v>&lt;tr data-section="313"&gt;&lt;td colspan="3"&gt;5 Sets of 5 Reps Work up to weight where you can maintain proper form.&lt;/td&gt;&lt;/tr&gt;</v>
      </c>
      <c r="J146" s="1"/>
      <c r="K146" s="1"/>
      <c r="M146" s="1"/>
      <c r="O146" s="1"/>
      <c r="P146" s="1"/>
    </row>
    <row r="147" spans="1:16" ht="15" customHeight="1" x14ac:dyDescent="0.25">
      <c r="A147" s="11">
        <v>3</v>
      </c>
      <c r="B147" s="11">
        <v>1</v>
      </c>
      <c r="C147" s="11">
        <v>3</v>
      </c>
      <c r="D147" s="24" t="s">
        <v>30</v>
      </c>
      <c r="E147" s="11"/>
      <c r="F147" s="23"/>
      <c r="I147" s="5" t="s">
        <v>25</v>
      </c>
      <c r="J147" s="1"/>
      <c r="K147" s="1"/>
      <c r="M147" s="1"/>
      <c r="O147" s="1"/>
      <c r="P147" s="1"/>
    </row>
    <row r="148" spans="1:16" ht="15" customHeight="1" x14ac:dyDescent="0.25">
      <c r="A148" s="11">
        <v>3</v>
      </c>
      <c r="B148" s="11">
        <v>1</v>
      </c>
      <c r="C148" s="11">
        <v>4</v>
      </c>
      <c r="D148" s="22" t="s">
        <v>37</v>
      </c>
      <c r="E148" s="11"/>
      <c r="F148" s="11"/>
      <c r="I148" s="3" t="str">
        <f>"&lt;tr&gt;&lt;th colspan=""3""&gt;&lt;label&gt;"&amp;D148&amp;"&lt;input type=""checkbox"" class=""section-toggle"" data-section="""&amp;A148&amp;B148&amp;C148&amp;"""/&gt;&lt;/label&gt;&lt;/th&gt;&lt;/tr&gt;"</f>
        <v>&lt;tr&gt;&lt;th colspan="3"&gt;&lt;label&gt;WP Sit Ups&lt;input type="checkbox" class="section-toggle" data-section="314"/&gt;&lt;/label&gt;&lt;/th&gt;&lt;/tr&gt;</v>
      </c>
      <c r="J148" s="1"/>
      <c r="K148" s="1"/>
      <c r="M148" s="1"/>
      <c r="O148" s="1"/>
      <c r="P148" s="1"/>
    </row>
    <row r="149" spans="1:16" ht="15" customHeight="1" x14ac:dyDescent="0.25">
      <c r="A149" s="11">
        <v>3</v>
      </c>
      <c r="B149" s="11">
        <v>1</v>
      </c>
      <c r="C149" s="11">
        <v>4</v>
      </c>
      <c r="D149" s="23" t="s">
        <v>39</v>
      </c>
      <c r="E149" s="25" t="s">
        <v>38</v>
      </c>
      <c r="F149" s="11"/>
      <c r="I149" s="6" t="str">
        <f>"&lt;tr data-section="""&amp;A149&amp;B149&amp;C149&amp;"""&gt;&lt;td colspan=""3""&gt;"&amp;D149&amp;" "&amp;E149&amp;"&lt;/td&gt;&lt;/tr&gt;"</f>
        <v>&lt;tr data-section="314"&gt;&lt;td colspan="3"&gt;3 Sets of 20 Reps Use a weight where you can maintain proper form.&lt;/td&gt;&lt;/tr&gt;</v>
      </c>
      <c r="J149" s="1"/>
      <c r="K149" s="1"/>
      <c r="M149" s="1"/>
      <c r="O149" s="1"/>
      <c r="P149" s="1"/>
    </row>
    <row r="150" spans="1:16" ht="15" customHeight="1" x14ac:dyDescent="0.25">
      <c r="A150" s="11">
        <v>4</v>
      </c>
      <c r="B150" s="11">
        <v>1</v>
      </c>
      <c r="C150" s="11">
        <v>1</v>
      </c>
      <c r="D150" s="22" t="s">
        <v>33</v>
      </c>
      <c r="E150" s="11" t="str">
        <f>IF(ISNUMBER(#REF!),#REF! * 100, "")</f>
        <v/>
      </c>
      <c r="F150" s="11"/>
      <c r="I150" s="3" t="str">
        <f>"&lt;tr&gt;&lt;th colspan=""3""&gt;&lt;label&gt;"&amp;D150&amp;"&lt;input type=""checkbox"" class=""section-toggle"" data-section="""&amp;A150&amp;B150&amp;C150&amp;"""/&gt;&lt;/label&gt;&lt;/th&gt;&lt;/tr&gt;"</f>
        <v>&lt;tr&gt;&lt;th colspan="3"&gt;&lt;label&gt;Back Squat WU&lt;input type="checkbox" class="section-toggle" data-section="411"/&gt;&lt;/label&gt;&lt;/th&gt;&lt;/tr&gt;</v>
      </c>
      <c r="J150" s="1"/>
      <c r="K150" s="1"/>
      <c r="L150" s="1" t="s">
        <v>20</v>
      </c>
      <c r="M150" s="1"/>
      <c r="O150" s="1"/>
      <c r="P150" s="1"/>
    </row>
    <row r="151" spans="1:16" ht="15" customHeight="1" x14ac:dyDescent="0.25">
      <c r="A151" s="11">
        <v>4</v>
      </c>
      <c r="B151" s="11">
        <v>1</v>
      </c>
      <c r="C151" s="11">
        <v>1</v>
      </c>
      <c r="D151" s="23" t="str">
        <f t="shared" ref="D151:D158" si="57">IF(AND(J151=1,K151=1),"1 Set of 1 Rep", IF(J151=1,"1 Set of " &amp; K151 &amp; " Reps", IF(K151=1, J151 &amp; " Sets of 1 Rep", J151 &amp;" Sets of " &amp;K151&amp;" Reps")))</f>
        <v>2 Sets of 8 Reps</v>
      </c>
      <c r="E151" s="11" t="str">
        <f t="shared" ref="E151:E158" si="58">L151</f>
        <v>Empty Bar</v>
      </c>
      <c r="F151" s="11"/>
      <c r="I151" s="29" t="str">
        <f>"&lt;tr data-section="""&amp;A151&amp;B151&amp;C151&amp;"""&gt;&lt;td&gt;"&amp;D151&amp;"&lt;/td&gt;&lt;td colspan=""2""&gt;"&amp;E151&amp;"&lt;/td&gt;&lt;/tr&gt;"</f>
        <v>&lt;tr data-section="411"&gt;&lt;td&gt;2 Sets of 8 Reps&lt;/td&gt;&lt;td colspan="2"&gt;Empty Bar&lt;/td&gt;&lt;/tr&gt;</v>
      </c>
      <c r="J151" s="1">
        <v>2</v>
      </c>
      <c r="K151" s="1">
        <v>8</v>
      </c>
      <c r="L151" s="1" t="s">
        <v>36</v>
      </c>
      <c r="M151" s="1"/>
      <c r="N151" s="1">
        <f t="shared" ref="N151:N158" si="59">IF(L151="Empty Bar", IF(B151=2, 20, IF(B151=1, 15, "")), E151/100*$F$4)</f>
        <v>15</v>
      </c>
      <c r="O151" s="1">
        <f t="shared" ref="O151:O158" si="60">J151*K151</f>
        <v>16</v>
      </c>
      <c r="P151" s="1">
        <f t="shared" ref="P151:P158" si="61">N151*O151</f>
        <v>240</v>
      </c>
    </row>
    <row r="152" spans="1:16" ht="15" customHeight="1" x14ac:dyDescent="0.25">
      <c r="A152" s="11">
        <v>4</v>
      </c>
      <c r="B152" s="11">
        <v>1</v>
      </c>
      <c r="C152" s="11">
        <v>1</v>
      </c>
      <c r="D152" s="23" t="str">
        <f t="shared" si="57"/>
        <v>1 Set of 2 Reps</v>
      </c>
      <c r="E152" s="11">
        <f t="shared" si="58"/>
        <v>50</v>
      </c>
      <c r="F152" s="11" t="str">
        <f t="shared" ref="F152:F158" si="62">M152</f>
        <v>bs</v>
      </c>
      <c r="I152" s="4" t="str">
        <f t="shared" ref="I152:I158" si="63">"&lt;tr data-section="""&amp;A152&amp;B152&amp;C152&amp;"""&gt;&lt;td&gt;"&amp;D152&amp;"&lt;/td&gt;&lt;td&gt;"&amp;E152&amp;"%&lt;/td&gt;&lt;td&gt;${percent("&amp;F152&amp;", "&amp;E152&amp;")}kg&lt;/td&gt;&lt;/tr&gt;"</f>
        <v>&lt;tr data-section="411"&gt;&lt;td&gt;1 Set of 2 Reps&lt;/td&gt;&lt;td&gt;50%&lt;/td&gt;&lt;td&gt;${percent(bs, 50)}kg&lt;/td&gt;&lt;/tr&gt;</v>
      </c>
      <c r="J152" s="1">
        <v>1</v>
      </c>
      <c r="K152" s="1">
        <v>2</v>
      </c>
      <c r="L152" s="1">
        <v>50</v>
      </c>
      <c r="M152" s="1" t="s">
        <v>1</v>
      </c>
      <c r="N152" s="1">
        <f t="shared" si="59"/>
        <v>65</v>
      </c>
      <c r="O152" s="1">
        <f t="shared" si="60"/>
        <v>2</v>
      </c>
      <c r="P152" s="1">
        <f t="shared" si="61"/>
        <v>130</v>
      </c>
    </row>
    <row r="153" spans="1:16" ht="15" customHeight="1" x14ac:dyDescent="0.25">
      <c r="A153" s="11">
        <v>4</v>
      </c>
      <c r="B153" s="11">
        <v>1</v>
      </c>
      <c r="C153" s="11">
        <v>1</v>
      </c>
      <c r="D153" s="23" t="str">
        <f t="shared" si="57"/>
        <v>1 Set of 2 Reps</v>
      </c>
      <c r="E153" s="11">
        <f t="shared" si="58"/>
        <v>55</v>
      </c>
      <c r="F153" s="11" t="str">
        <f t="shared" si="62"/>
        <v>bs</v>
      </c>
      <c r="I153" s="4" t="str">
        <f t="shared" si="63"/>
        <v>&lt;tr data-section="411"&gt;&lt;td&gt;1 Set of 2 Reps&lt;/td&gt;&lt;td&gt;55%&lt;/td&gt;&lt;td&gt;${percent(bs, 55)}kg&lt;/td&gt;&lt;/tr&gt;</v>
      </c>
      <c r="J153" s="1">
        <v>1</v>
      </c>
      <c r="K153" s="1">
        <v>2</v>
      </c>
      <c r="L153" s="1">
        <v>55</v>
      </c>
      <c r="M153" s="1" t="s">
        <v>1</v>
      </c>
      <c r="N153" s="1">
        <f t="shared" si="59"/>
        <v>71.5</v>
      </c>
      <c r="O153" s="1">
        <f t="shared" si="60"/>
        <v>2</v>
      </c>
      <c r="P153" s="1">
        <f t="shared" si="61"/>
        <v>143</v>
      </c>
    </row>
    <row r="154" spans="1:16" ht="15" customHeight="1" x14ac:dyDescent="0.25">
      <c r="A154" s="11">
        <v>4</v>
      </c>
      <c r="B154" s="11">
        <v>1</v>
      </c>
      <c r="C154" s="11">
        <v>1</v>
      </c>
      <c r="D154" s="23" t="str">
        <f t="shared" si="57"/>
        <v>1 Set of 2 Reps</v>
      </c>
      <c r="E154" s="11">
        <f t="shared" si="58"/>
        <v>60</v>
      </c>
      <c r="F154" s="11" t="str">
        <f t="shared" si="62"/>
        <v>bs</v>
      </c>
      <c r="I154" s="4" t="str">
        <f t="shared" si="63"/>
        <v>&lt;tr data-section="411"&gt;&lt;td&gt;1 Set of 2 Reps&lt;/td&gt;&lt;td&gt;60%&lt;/td&gt;&lt;td&gt;${percent(bs, 60)}kg&lt;/td&gt;&lt;/tr&gt;</v>
      </c>
      <c r="J154" s="1">
        <v>1</v>
      </c>
      <c r="K154" s="1">
        <v>2</v>
      </c>
      <c r="L154" s="1">
        <v>60</v>
      </c>
      <c r="M154" s="1" t="s">
        <v>1</v>
      </c>
      <c r="N154" s="1">
        <f t="shared" si="59"/>
        <v>78</v>
      </c>
      <c r="O154" s="1">
        <f t="shared" si="60"/>
        <v>2</v>
      </c>
      <c r="P154" s="1">
        <f t="shared" si="61"/>
        <v>156</v>
      </c>
    </row>
    <row r="155" spans="1:16" ht="15" customHeight="1" x14ac:dyDescent="0.25">
      <c r="A155" s="11">
        <v>4</v>
      </c>
      <c r="B155" s="11">
        <v>1</v>
      </c>
      <c r="C155" s="11">
        <v>1</v>
      </c>
      <c r="D155" s="23" t="str">
        <f t="shared" si="57"/>
        <v>1 Set of 2 Reps</v>
      </c>
      <c r="E155" s="11">
        <f t="shared" si="58"/>
        <v>65</v>
      </c>
      <c r="F155" s="11" t="str">
        <f t="shared" si="62"/>
        <v>bs</v>
      </c>
      <c r="I155" s="4" t="str">
        <f t="shared" si="63"/>
        <v>&lt;tr data-section="411"&gt;&lt;td&gt;1 Set of 2 Reps&lt;/td&gt;&lt;td&gt;65%&lt;/td&gt;&lt;td&gt;${percent(bs, 65)}kg&lt;/td&gt;&lt;/tr&gt;</v>
      </c>
      <c r="J155" s="1">
        <v>1</v>
      </c>
      <c r="K155" s="1">
        <v>2</v>
      </c>
      <c r="L155" s="1">
        <v>65</v>
      </c>
      <c r="M155" s="1" t="s">
        <v>1</v>
      </c>
      <c r="N155" s="1">
        <f t="shared" si="59"/>
        <v>84.5</v>
      </c>
      <c r="O155" s="1">
        <f t="shared" si="60"/>
        <v>2</v>
      </c>
      <c r="P155" s="1">
        <f t="shared" si="61"/>
        <v>169</v>
      </c>
    </row>
    <row r="156" spans="1:16" ht="15" customHeight="1" x14ac:dyDescent="0.25">
      <c r="A156" s="11">
        <v>4</v>
      </c>
      <c r="B156" s="11">
        <v>1</v>
      </c>
      <c r="C156" s="11">
        <v>1</v>
      </c>
      <c r="D156" s="23" t="str">
        <f t="shared" si="57"/>
        <v>1 Set of 2 Reps</v>
      </c>
      <c r="E156" s="11">
        <f t="shared" si="58"/>
        <v>70</v>
      </c>
      <c r="F156" s="11" t="str">
        <f t="shared" si="62"/>
        <v>bs</v>
      </c>
      <c r="I156" s="4" t="str">
        <f t="shared" si="63"/>
        <v>&lt;tr data-section="411"&gt;&lt;td&gt;1 Set of 2 Reps&lt;/td&gt;&lt;td&gt;70%&lt;/td&gt;&lt;td&gt;${percent(bs, 70)}kg&lt;/td&gt;&lt;/tr&gt;</v>
      </c>
      <c r="J156" s="1">
        <v>1</v>
      </c>
      <c r="K156" s="1">
        <v>2</v>
      </c>
      <c r="L156" s="1">
        <v>70</v>
      </c>
      <c r="M156" s="1" t="s">
        <v>1</v>
      </c>
      <c r="N156" s="1">
        <f t="shared" si="59"/>
        <v>91</v>
      </c>
      <c r="O156" s="1">
        <f t="shared" si="60"/>
        <v>2</v>
      </c>
      <c r="P156" s="1">
        <f t="shared" si="61"/>
        <v>182</v>
      </c>
    </row>
    <row r="157" spans="1:16" ht="15" customHeight="1" x14ac:dyDescent="0.25">
      <c r="A157" s="11">
        <v>4</v>
      </c>
      <c r="B157" s="11">
        <v>1</v>
      </c>
      <c r="C157" s="11">
        <v>1</v>
      </c>
      <c r="D157" s="23" t="str">
        <f t="shared" si="57"/>
        <v>1 Set of 2 Reps</v>
      </c>
      <c r="E157" s="11">
        <f t="shared" si="58"/>
        <v>75</v>
      </c>
      <c r="F157" s="11" t="str">
        <f t="shared" si="62"/>
        <v>bs</v>
      </c>
      <c r="I157" s="4" t="str">
        <f t="shared" si="63"/>
        <v>&lt;tr data-section="411"&gt;&lt;td&gt;1 Set of 2 Reps&lt;/td&gt;&lt;td&gt;75%&lt;/td&gt;&lt;td&gt;${percent(bs, 75)}kg&lt;/td&gt;&lt;/tr&gt;</v>
      </c>
      <c r="J157" s="1">
        <v>1</v>
      </c>
      <c r="K157" s="1">
        <v>2</v>
      </c>
      <c r="L157" s="1">
        <v>75</v>
      </c>
      <c r="M157" s="1" t="s">
        <v>1</v>
      </c>
      <c r="N157" s="1">
        <f t="shared" si="59"/>
        <v>97.5</v>
      </c>
      <c r="O157" s="1">
        <f t="shared" si="60"/>
        <v>2</v>
      </c>
      <c r="P157" s="1">
        <f t="shared" si="61"/>
        <v>195</v>
      </c>
    </row>
    <row r="158" spans="1:16" ht="15" customHeight="1" x14ac:dyDescent="0.25">
      <c r="A158" s="11">
        <v>4</v>
      </c>
      <c r="B158" s="11">
        <v>1</v>
      </c>
      <c r="C158" s="11">
        <v>1</v>
      </c>
      <c r="D158" s="23" t="str">
        <f t="shared" si="57"/>
        <v>1 Set of 2 Reps</v>
      </c>
      <c r="E158" s="11">
        <f t="shared" si="58"/>
        <v>80</v>
      </c>
      <c r="F158" s="11" t="str">
        <f t="shared" si="62"/>
        <v>bs</v>
      </c>
      <c r="I158" s="4" t="str">
        <f t="shared" si="63"/>
        <v>&lt;tr data-section="411"&gt;&lt;td&gt;1 Set of 2 Reps&lt;/td&gt;&lt;td&gt;80%&lt;/td&gt;&lt;td&gt;${percent(bs, 80)}kg&lt;/td&gt;&lt;/tr&gt;</v>
      </c>
      <c r="J158" s="1">
        <v>1</v>
      </c>
      <c r="K158" s="1">
        <v>2</v>
      </c>
      <c r="L158" s="1">
        <v>80</v>
      </c>
      <c r="M158" s="1" t="s">
        <v>1</v>
      </c>
      <c r="N158" s="1">
        <f t="shared" si="59"/>
        <v>104</v>
      </c>
      <c r="O158" s="1">
        <f t="shared" si="60"/>
        <v>2</v>
      </c>
      <c r="P158" s="1">
        <f t="shared" si="61"/>
        <v>208</v>
      </c>
    </row>
    <row r="159" spans="1:16" ht="15" customHeight="1" x14ac:dyDescent="0.25">
      <c r="A159" s="11">
        <v>4</v>
      </c>
      <c r="B159" s="11">
        <v>1</v>
      </c>
      <c r="C159" s="11">
        <v>1</v>
      </c>
      <c r="D159" s="24" t="s">
        <v>30</v>
      </c>
      <c r="E159" s="11"/>
      <c r="F159" s="23"/>
      <c r="I159" s="5" t="s">
        <v>25</v>
      </c>
      <c r="J159" s="1"/>
      <c r="K159" s="1"/>
      <c r="M159" s="1"/>
      <c r="O159" s="1"/>
      <c r="P159" s="1"/>
    </row>
    <row r="160" spans="1:16" ht="15" customHeight="1" x14ac:dyDescent="0.25">
      <c r="A160" s="11">
        <v>4</v>
      </c>
      <c r="B160" s="11">
        <v>1</v>
      </c>
      <c r="C160" s="11">
        <v>2</v>
      </c>
      <c r="D160" s="22" t="s">
        <v>34</v>
      </c>
      <c r="E160" s="11" t="s">
        <v>20</v>
      </c>
      <c r="F160" s="11"/>
      <c r="I160" s="3" t="str">
        <f>"&lt;tr&gt;&lt;th colspan=""3""&gt;&lt;label&gt;"&amp;D160&amp;"&lt;input type=""checkbox"" class=""section-toggle"" data-section="""&amp;A160&amp;B160&amp;C160&amp;"""/&gt;&lt;/label&gt;&lt;/th&gt;&lt;/tr&gt;"</f>
        <v>&lt;tr&gt;&lt;th colspan="3"&gt;&lt;label&gt;Back Squat WS&lt;input type="checkbox" class="section-toggle" data-section="412"/&gt;&lt;/label&gt;&lt;/th&gt;&lt;/tr&gt;</v>
      </c>
      <c r="J160" s="1"/>
      <c r="K160" s="1"/>
      <c r="L160" s="1" t="s">
        <v>20</v>
      </c>
      <c r="M160" s="1"/>
      <c r="O160" s="1"/>
      <c r="P160" s="1"/>
    </row>
    <row r="161" spans="1:16" ht="15" customHeight="1" x14ac:dyDescent="0.25">
      <c r="A161" s="11">
        <v>4</v>
      </c>
      <c r="B161" s="11">
        <v>1</v>
      </c>
      <c r="C161" s="11">
        <v>2</v>
      </c>
      <c r="D161" s="23" t="str">
        <f t="shared" ref="D161" si="64">IF(AND(J161=1,K161=1),"1 Set of 1 Rep", IF(J161=1,"1 Set of " &amp; K161 &amp; " Reps", IF(K161=1, J161 &amp; " Sets of 1 Rep", J161 &amp;" Sets of " &amp;K161&amp;" Reps")))</f>
        <v>2 Sets of 4 Reps</v>
      </c>
      <c r="E161" s="11">
        <f>L161</f>
        <v>85</v>
      </c>
      <c r="F161" s="11" t="str">
        <f>M161</f>
        <v>bs</v>
      </c>
      <c r="I161" s="4" t="str">
        <f>"&lt;tr data-section="""&amp;A161&amp;B161&amp;C161&amp;"""&gt;&lt;td&gt;"&amp;D161&amp;"&lt;/td&gt;&lt;td&gt;"&amp;E161&amp;"%&lt;/td&gt;&lt;td&gt;${percent("&amp;F161&amp;", "&amp;E161&amp;")}kg&lt;/td&gt;&lt;/tr&gt;"</f>
        <v>&lt;tr data-section="412"&gt;&lt;td&gt;2 Sets of 4 Reps&lt;/td&gt;&lt;td&gt;85%&lt;/td&gt;&lt;td&gt;${percent(bs, 85)}kg&lt;/td&gt;&lt;/tr&gt;</v>
      </c>
      <c r="J161" s="1">
        <v>2</v>
      </c>
      <c r="K161" s="1">
        <v>4</v>
      </c>
      <c r="L161" s="1">
        <v>85</v>
      </c>
      <c r="M161" s="1" t="s">
        <v>1</v>
      </c>
      <c r="N161" s="1">
        <f>IF(L161="Empty Bar", IF(B161=2, 20, IF(B161=1, 15, "")), E161/100*$F$4)</f>
        <v>110.5</v>
      </c>
      <c r="O161" s="1">
        <f>J161*K161</f>
        <v>8</v>
      </c>
      <c r="P161" s="1">
        <f>N161*O161</f>
        <v>884</v>
      </c>
    </row>
    <row r="162" spans="1:16" ht="15" customHeight="1" x14ac:dyDescent="0.25">
      <c r="A162" s="11">
        <v>4</v>
      </c>
      <c r="B162" s="11">
        <v>1</v>
      </c>
      <c r="C162" s="11">
        <v>2</v>
      </c>
      <c r="D162" s="24" t="s">
        <v>30</v>
      </c>
      <c r="E162" s="11"/>
      <c r="F162" s="23"/>
      <c r="I162" s="5" t="s">
        <v>25</v>
      </c>
      <c r="J162" s="1"/>
      <c r="K162" s="1"/>
      <c r="M162" s="1"/>
      <c r="O162" s="21">
        <f>SUM(O151:O161)</f>
        <v>38</v>
      </c>
      <c r="P162" s="21">
        <f>SUM(P151:P161)</f>
        <v>2307</v>
      </c>
    </row>
    <row r="163" spans="1:16" ht="15" customHeight="1" x14ac:dyDescent="0.25">
      <c r="A163" s="11">
        <v>4</v>
      </c>
      <c r="B163" s="11">
        <v>1</v>
      </c>
      <c r="C163" s="11">
        <v>3</v>
      </c>
      <c r="D163" s="22" t="s">
        <v>40</v>
      </c>
      <c r="E163" s="11"/>
      <c r="F163" s="23"/>
      <c r="I163" s="3" t="str">
        <f>"&lt;tr&gt;&lt;th colspan=""3""&gt;&lt;label&gt;"&amp;D163&amp;"&lt;input type=""checkbox"" class=""section-toggle"" data-section="""&amp;A163&amp;B163&amp;C163&amp;"""/&gt;&lt;/label&gt;&lt;/th&gt;&lt;/tr&gt;"</f>
        <v>&lt;tr&gt;&lt;th colspan="3"&gt;&lt;label&gt;Split Squat&lt;input type="checkbox" class="section-toggle" data-section="413"/&gt;&lt;/label&gt;&lt;/th&gt;&lt;/tr&gt;</v>
      </c>
      <c r="J163" s="1"/>
      <c r="K163" s="1"/>
      <c r="M163" s="1"/>
      <c r="O163" s="1"/>
      <c r="P163" s="1"/>
    </row>
    <row r="164" spans="1:16" ht="15" customHeight="1" x14ac:dyDescent="0.25">
      <c r="A164" s="11">
        <v>4</v>
      </c>
      <c r="B164" s="11">
        <v>1</v>
      </c>
      <c r="C164" s="11">
        <v>3</v>
      </c>
      <c r="D164" s="23" t="s">
        <v>41</v>
      </c>
      <c r="E164" s="25" t="s">
        <v>42</v>
      </c>
      <c r="F164" s="23"/>
      <c r="I164" s="6" t="str">
        <f>"&lt;tr data-section="""&amp;A164&amp;B164&amp;C164&amp;"""&gt;&lt;td colspan=""3""&gt;"&amp;D164&amp;" "&amp;E164&amp;"&lt;/td&gt;&lt;/tr&gt;"</f>
        <v>&lt;tr data-section="413"&gt;&lt;td colspan="3"&gt;3 Sets of 10 Reps Per side. Work up to weight where you can maintain proper form.&lt;/td&gt;&lt;/tr&gt;</v>
      </c>
      <c r="J164" s="1"/>
      <c r="K164" s="1"/>
      <c r="M164" s="1"/>
      <c r="O164" s="1"/>
      <c r="P164" s="1"/>
    </row>
    <row r="165" spans="1:16" ht="15" customHeight="1" x14ac:dyDescent="0.25">
      <c r="A165" s="11">
        <v>4</v>
      </c>
      <c r="B165" s="11">
        <v>1</v>
      </c>
      <c r="C165" s="11">
        <v>3</v>
      </c>
      <c r="D165" s="24" t="s">
        <v>30</v>
      </c>
      <c r="E165" s="11"/>
      <c r="F165" s="23"/>
      <c r="I165" s="5" t="s">
        <v>25</v>
      </c>
      <c r="J165" s="1"/>
      <c r="K165" s="1"/>
      <c r="M165" s="1"/>
      <c r="O165" s="1"/>
      <c r="P165" s="1"/>
    </row>
    <row r="166" spans="1:16" ht="15" customHeight="1" x14ac:dyDescent="0.25">
      <c r="A166" s="11">
        <v>4</v>
      </c>
      <c r="B166" s="11">
        <v>1</v>
      </c>
      <c r="C166" s="11">
        <v>4</v>
      </c>
      <c r="D166" s="22" t="s">
        <v>43</v>
      </c>
      <c r="E166" s="11"/>
      <c r="F166" s="11"/>
      <c r="I166" s="3" t="str">
        <f>"&lt;tr&gt;&lt;th colspan=""3""&gt;&lt;label&gt;"&amp;D166&amp;"&lt;input type=""checkbox"" class=""section-toggle"" data-section="""&amp;A166&amp;B166&amp;C166&amp;"""/&gt;&lt;/label&gt;&lt;/th&gt;&lt;/tr&gt;"</f>
        <v>&lt;tr&gt;&lt;th colspan="3"&gt;&lt;label&gt;Hanging KR&lt;input type="checkbox" class="section-toggle" data-section="414"/&gt;&lt;/label&gt;&lt;/th&gt;&lt;/tr&gt;</v>
      </c>
      <c r="J166" s="1"/>
      <c r="K166" s="1"/>
      <c r="M166" s="1"/>
      <c r="O166" s="1"/>
      <c r="P166" s="1"/>
    </row>
    <row r="167" spans="1:16" ht="15" customHeight="1" x14ac:dyDescent="0.25">
      <c r="A167" s="11">
        <v>4</v>
      </c>
      <c r="B167" s="11">
        <v>1</v>
      </c>
      <c r="C167" s="11">
        <v>4</v>
      </c>
      <c r="D167" s="23" t="s">
        <v>39</v>
      </c>
      <c r="E167" s="11"/>
      <c r="F167" s="11"/>
      <c r="I167" s="6" t="str">
        <f>"&lt;tr data-section="""&amp;A167&amp;B167&amp;C167&amp;"""&gt;&lt;td colspan=""3""&gt;"&amp;D167&amp;" "&amp;E167&amp;"&lt;/td&gt;&lt;/tr&gt;"</f>
        <v>&lt;tr data-section="414"&gt;&lt;td colspan="3"&gt;3 Sets of 20 Reps &lt;/td&gt;&lt;/tr&gt;</v>
      </c>
      <c r="J167" s="1"/>
      <c r="K167" s="1"/>
      <c r="M167" s="1"/>
      <c r="O167" s="1"/>
      <c r="P167" s="1"/>
    </row>
    <row r="168" spans="1:16" ht="15" customHeight="1" x14ac:dyDescent="0.25">
      <c r="A168" s="11">
        <v>5</v>
      </c>
      <c r="B168" s="11">
        <v>1</v>
      </c>
      <c r="C168" s="11">
        <v>1</v>
      </c>
      <c r="D168" s="22" t="s">
        <v>33</v>
      </c>
      <c r="E168" s="11" t="str">
        <f>IF(ISNUMBER(#REF!),#REF! * 100, "")</f>
        <v/>
      </c>
      <c r="F168" s="11"/>
      <c r="I168" s="3" t="str">
        <f>"&lt;tr&gt;&lt;th colspan=""3""&gt;&lt;label&gt;"&amp;D168&amp;"&lt;input type=""checkbox"" class=""section-toggle"" data-section="""&amp;A168&amp;B168&amp;C168&amp;"""/&gt;&lt;/label&gt;&lt;/th&gt;&lt;/tr&gt;"</f>
        <v>&lt;tr&gt;&lt;th colspan="3"&gt;&lt;label&gt;Back Squat WU&lt;input type="checkbox" class="section-toggle" data-section="511"/&gt;&lt;/label&gt;&lt;/th&gt;&lt;/tr&gt;</v>
      </c>
      <c r="J168" s="1"/>
      <c r="K168" s="1"/>
      <c r="L168" s="1" t="s">
        <v>20</v>
      </c>
      <c r="M168" s="1"/>
      <c r="O168" s="1"/>
      <c r="P168" s="1"/>
    </row>
    <row r="169" spans="1:16" ht="15" customHeight="1" x14ac:dyDescent="0.25">
      <c r="A169" s="11">
        <v>5</v>
      </c>
      <c r="B169" s="11">
        <v>1</v>
      </c>
      <c r="C169" s="11">
        <v>1</v>
      </c>
      <c r="D169" s="23" t="str">
        <f t="shared" ref="D169:D178" si="65">IF(AND(J169=1,K169=1),"1 Set of 1 Rep", IF(J169=1,"1 Set of " &amp; K169 &amp; " Reps", IF(K169=1, J169 &amp; " Sets of 1 Rep", J169 &amp;" Sets of " &amp;K169&amp;" Reps")))</f>
        <v>2 Sets of 10 Reps</v>
      </c>
      <c r="E169" s="11" t="str">
        <f t="shared" ref="E169:E178" si="66">L169</f>
        <v>Empty Bar</v>
      </c>
      <c r="F169" s="11"/>
      <c r="I169" s="29" t="str">
        <f>"&lt;tr data-section="""&amp;A169&amp;B169&amp;C169&amp;"""&gt;&lt;td&gt;"&amp;D169&amp;"&lt;/td&gt;&lt;td colspan=""2""&gt;"&amp;E169&amp;"&lt;/td&gt;&lt;/tr&gt;"</f>
        <v>&lt;tr data-section="511"&gt;&lt;td&gt;2 Sets of 10 Reps&lt;/td&gt;&lt;td colspan="2"&gt;Empty Bar&lt;/td&gt;&lt;/tr&gt;</v>
      </c>
      <c r="J169" s="1">
        <v>2</v>
      </c>
      <c r="K169" s="1">
        <v>10</v>
      </c>
      <c r="L169" s="1" t="s">
        <v>36</v>
      </c>
      <c r="M169" s="1"/>
      <c r="N169" s="1">
        <f t="shared" ref="N169:N178" si="67">IF(L169="Empty Bar", IF(B169=2, 20, IF(B169=1, 15, "")), E169/100*$F$4)</f>
        <v>15</v>
      </c>
      <c r="O169" s="1">
        <f t="shared" ref="O169:O178" si="68">J169*K169</f>
        <v>20</v>
      </c>
      <c r="P169" s="1">
        <f t="shared" ref="P169:P178" si="69">N169*O169</f>
        <v>300</v>
      </c>
    </row>
    <row r="170" spans="1:16" ht="15" customHeight="1" x14ac:dyDescent="0.25">
      <c r="A170" s="11">
        <v>5</v>
      </c>
      <c r="B170" s="11">
        <v>1</v>
      </c>
      <c r="C170" s="11">
        <v>1</v>
      </c>
      <c r="D170" s="23" t="str">
        <f t="shared" si="65"/>
        <v>1 Set of 2 Reps</v>
      </c>
      <c r="E170" s="11">
        <f t="shared" si="66"/>
        <v>50</v>
      </c>
      <c r="F170" s="11" t="str">
        <f t="shared" ref="F170:F178" si="70">M170</f>
        <v>bs</v>
      </c>
      <c r="I170" s="4" t="str">
        <f t="shared" ref="I170:I178" si="71">"&lt;tr data-section="""&amp;A170&amp;B170&amp;C170&amp;"""&gt;&lt;td&gt;"&amp;D170&amp;"&lt;/td&gt;&lt;td&gt;"&amp;E170&amp;"%&lt;/td&gt;&lt;td&gt;${percent("&amp;F170&amp;", "&amp;E170&amp;")}kg&lt;/td&gt;&lt;/tr&gt;"</f>
        <v>&lt;tr data-section="511"&gt;&lt;td&gt;1 Set of 2 Reps&lt;/td&gt;&lt;td&gt;50%&lt;/td&gt;&lt;td&gt;${percent(bs, 50)}kg&lt;/td&gt;&lt;/tr&gt;</v>
      </c>
      <c r="J170" s="1">
        <v>1</v>
      </c>
      <c r="K170" s="1">
        <v>2</v>
      </c>
      <c r="L170" s="1">
        <v>50</v>
      </c>
      <c r="M170" s="1" t="s">
        <v>1</v>
      </c>
      <c r="N170" s="1">
        <f t="shared" si="67"/>
        <v>65</v>
      </c>
      <c r="O170" s="1">
        <f t="shared" si="68"/>
        <v>2</v>
      </c>
      <c r="P170" s="1">
        <f t="shared" si="69"/>
        <v>130</v>
      </c>
    </row>
    <row r="171" spans="1:16" ht="15" customHeight="1" x14ac:dyDescent="0.25">
      <c r="A171" s="11">
        <v>5</v>
      </c>
      <c r="B171" s="11">
        <v>1</v>
      </c>
      <c r="C171" s="11">
        <v>1</v>
      </c>
      <c r="D171" s="23" t="str">
        <f t="shared" si="65"/>
        <v>1 Set of 2 Reps</v>
      </c>
      <c r="E171" s="11">
        <f t="shared" si="66"/>
        <v>55</v>
      </c>
      <c r="F171" s="11" t="str">
        <f t="shared" si="70"/>
        <v>bs</v>
      </c>
      <c r="I171" s="4" t="str">
        <f t="shared" si="71"/>
        <v>&lt;tr data-section="511"&gt;&lt;td&gt;1 Set of 2 Reps&lt;/td&gt;&lt;td&gt;55%&lt;/td&gt;&lt;td&gt;${percent(bs, 55)}kg&lt;/td&gt;&lt;/tr&gt;</v>
      </c>
      <c r="J171" s="1">
        <v>1</v>
      </c>
      <c r="K171" s="1">
        <v>2</v>
      </c>
      <c r="L171" s="1">
        <v>55</v>
      </c>
      <c r="M171" s="1" t="s">
        <v>1</v>
      </c>
      <c r="N171" s="1">
        <f t="shared" si="67"/>
        <v>71.5</v>
      </c>
      <c r="O171" s="1">
        <f t="shared" si="68"/>
        <v>2</v>
      </c>
      <c r="P171" s="1">
        <f t="shared" si="69"/>
        <v>143</v>
      </c>
    </row>
    <row r="172" spans="1:16" ht="15" customHeight="1" x14ac:dyDescent="0.25">
      <c r="A172" s="11">
        <v>5</v>
      </c>
      <c r="B172" s="11">
        <v>1</v>
      </c>
      <c r="C172" s="11">
        <v>1</v>
      </c>
      <c r="D172" s="23" t="str">
        <f t="shared" si="65"/>
        <v>1 Set of 2 Reps</v>
      </c>
      <c r="E172" s="11">
        <f t="shared" si="66"/>
        <v>60</v>
      </c>
      <c r="F172" s="11" t="str">
        <f t="shared" si="70"/>
        <v>bs</v>
      </c>
      <c r="I172" s="4" t="str">
        <f t="shared" si="71"/>
        <v>&lt;tr data-section="511"&gt;&lt;td&gt;1 Set of 2 Reps&lt;/td&gt;&lt;td&gt;60%&lt;/td&gt;&lt;td&gt;${percent(bs, 60)}kg&lt;/td&gt;&lt;/tr&gt;</v>
      </c>
      <c r="J172" s="1">
        <v>1</v>
      </c>
      <c r="K172" s="1">
        <v>2</v>
      </c>
      <c r="L172" s="1">
        <v>60</v>
      </c>
      <c r="M172" s="1" t="s">
        <v>1</v>
      </c>
      <c r="N172" s="1">
        <f t="shared" si="67"/>
        <v>78</v>
      </c>
      <c r="O172" s="1">
        <f t="shared" si="68"/>
        <v>2</v>
      </c>
      <c r="P172" s="1">
        <f t="shared" si="69"/>
        <v>156</v>
      </c>
    </row>
    <row r="173" spans="1:16" ht="15" customHeight="1" x14ac:dyDescent="0.25">
      <c r="A173" s="11">
        <v>5</v>
      </c>
      <c r="B173" s="11">
        <v>1</v>
      </c>
      <c r="C173" s="11">
        <v>1</v>
      </c>
      <c r="D173" s="23" t="str">
        <f t="shared" si="65"/>
        <v>1 Set of 2 Reps</v>
      </c>
      <c r="E173" s="11">
        <f t="shared" si="66"/>
        <v>65</v>
      </c>
      <c r="F173" s="11" t="str">
        <f t="shared" si="70"/>
        <v>bs</v>
      </c>
      <c r="I173" s="4" t="str">
        <f t="shared" si="71"/>
        <v>&lt;tr data-section="511"&gt;&lt;td&gt;1 Set of 2 Reps&lt;/td&gt;&lt;td&gt;65%&lt;/td&gt;&lt;td&gt;${percent(bs, 65)}kg&lt;/td&gt;&lt;/tr&gt;</v>
      </c>
      <c r="J173" s="1">
        <v>1</v>
      </c>
      <c r="K173" s="1">
        <v>2</v>
      </c>
      <c r="L173" s="1">
        <v>65</v>
      </c>
      <c r="M173" s="1" t="s">
        <v>1</v>
      </c>
      <c r="N173" s="1">
        <f t="shared" si="67"/>
        <v>84.5</v>
      </c>
      <c r="O173" s="1">
        <f t="shared" si="68"/>
        <v>2</v>
      </c>
      <c r="P173" s="1">
        <f t="shared" si="69"/>
        <v>169</v>
      </c>
    </row>
    <row r="174" spans="1:16" ht="15" customHeight="1" x14ac:dyDescent="0.25">
      <c r="A174" s="11">
        <v>5</v>
      </c>
      <c r="B174" s="11">
        <v>1</v>
      </c>
      <c r="C174" s="11">
        <v>1</v>
      </c>
      <c r="D174" s="23" t="str">
        <f t="shared" si="65"/>
        <v>1 Set of 2 Reps</v>
      </c>
      <c r="E174" s="11">
        <f t="shared" si="66"/>
        <v>70</v>
      </c>
      <c r="F174" s="11" t="str">
        <f t="shared" si="70"/>
        <v>bs</v>
      </c>
      <c r="I174" s="4" t="str">
        <f t="shared" si="71"/>
        <v>&lt;tr data-section="511"&gt;&lt;td&gt;1 Set of 2 Reps&lt;/td&gt;&lt;td&gt;70%&lt;/td&gt;&lt;td&gt;${percent(bs, 70)}kg&lt;/td&gt;&lt;/tr&gt;</v>
      </c>
      <c r="J174" s="1">
        <v>1</v>
      </c>
      <c r="K174" s="1">
        <v>2</v>
      </c>
      <c r="L174" s="1">
        <v>70</v>
      </c>
      <c r="M174" s="1" t="s">
        <v>1</v>
      </c>
      <c r="N174" s="1">
        <f t="shared" si="67"/>
        <v>91</v>
      </c>
      <c r="O174" s="1">
        <f t="shared" si="68"/>
        <v>2</v>
      </c>
      <c r="P174" s="1">
        <f t="shared" si="69"/>
        <v>182</v>
      </c>
    </row>
    <row r="175" spans="1:16" ht="15" customHeight="1" x14ac:dyDescent="0.25">
      <c r="A175" s="11">
        <v>5</v>
      </c>
      <c r="B175" s="11">
        <v>1</v>
      </c>
      <c r="C175" s="11">
        <v>1</v>
      </c>
      <c r="D175" s="23" t="str">
        <f t="shared" si="65"/>
        <v>1 Set of 2 Reps</v>
      </c>
      <c r="E175" s="11">
        <f t="shared" si="66"/>
        <v>75</v>
      </c>
      <c r="F175" s="11" t="str">
        <f t="shared" si="70"/>
        <v>bs</v>
      </c>
      <c r="I175" s="4" t="str">
        <f t="shared" si="71"/>
        <v>&lt;tr data-section="511"&gt;&lt;td&gt;1 Set of 2 Reps&lt;/td&gt;&lt;td&gt;75%&lt;/td&gt;&lt;td&gt;${percent(bs, 75)}kg&lt;/td&gt;&lt;/tr&gt;</v>
      </c>
      <c r="J175" s="1">
        <v>1</v>
      </c>
      <c r="K175" s="1">
        <v>2</v>
      </c>
      <c r="L175" s="1">
        <v>75</v>
      </c>
      <c r="M175" s="1" t="s">
        <v>1</v>
      </c>
      <c r="N175" s="1">
        <f t="shared" si="67"/>
        <v>97.5</v>
      </c>
      <c r="O175" s="1">
        <f t="shared" si="68"/>
        <v>2</v>
      </c>
      <c r="P175" s="1">
        <f t="shared" si="69"/>
        <v>195</v>
      </c>
    </row>
    <row r="176" spans="1:16" ht="15" customHeight="1" x14ac:dyDescent="0.25">
      <c r="A176" s="11">
        <v>5</v>
      </c>
      <c r="B176" s="11">
        <v>1</v>
      </c>
      <c r="C176" s="11">
        <v>1</v>
      </c>
      <c r="D176" s="23" t="str">
        <f t="shared" si="65"/>
        <v>1 Set of 2 Reps</v>
      </c>
      <c r="E176" s="11">
        <f t="shared" si="66"/>
        <v>80</v>
      </c>
      <c r="F176" s="11" t="str">
        <f t="shared" si="70"/>
        <v>bs</v>
      </c>
      <c r="I176" s="4" t="str">
        <f t="shared" si="71"/>
        <v>&lt;tr data-section="511"&gt;&lt;td&gt;1 Set of 2 Reps&lt;/td&gt;&lt;td&gt;80%&lt;/td&gt;&lt;td&gt;${percent(bs, 80)}kg&lt;/td&gt;&lt;/tr&gt;</v>
      </c>
      <c r="J176" s="1">
        <v>1</v>
      </c>
      <c r="K176" s="1">
        <v>2</v>
      </c>
      <c r="L176" s="1">
        <v>80</v>
      </c>
      <c r="M176" s="1" t="s">
        <v>1</v>
      </c>
      <c r="N176" s="1">
        <f t="shared" si="67"/>
        <v>104</v>
      </c>
      <c r="O176" s="1">
        <f t="shared" si="68"/>
        <v>2</v>
      </c>
      <c r="P176" s="1">
        <f t="shared" si="69"/>
        <v>208</v>
      </c>
    </row>
    <row r="177" spans="1:16" ht="15" customHeight="1" x14ac:dyDescent="0.25">
      <c r="A177" s="11">
        <v>5</v>
      </c>
      <c r="B177" s="11">
        <v>1</v>
      </c>
      <c r="C177" s="11">
        <v>1</v>
      </c>
      <c r="D177" s="23" t="str">
        <f t="shared" si="65"/>
        <v>1 Set of 2 Reps</v>
      </c>
      <c r="E177" s="11">
        <f t="shared" si="66"/>
        <v>85</v>
      </c>
      <c r="F177" s="11" t="str">
        <f t="shared" si="70"/>
        <v>bs</v>
      </c>
      <c r="I177" s="4" t="str">
        <f t="shared" si="71"/>
        <v>&lt;tr data-section="511"&gt;&lt;td&gt;1 Set of 2 Reps&lt;/td&gt;&lt;td&gt;85%&lt;/td&gt;&lt;td&gt;${percent(bs, 85)}kg&lt;/td&gt;&lt;/tr&gt;</v>
      </c>
      <c r="J177" s="1">
        <v>1</v>
      </c>
      <c r="K177" s="1">
        <v>2</v>
      </c>
      <c r="L177" s="1">
        <v>85</v>
      </c>
      <c r="M177" s="1" t="s">
        <v>1</v>
      </c>
      <c r="N177" s="1">
        <f t="shared" si="67"/>
        <v>110.5</v>
      </c>
      <c r="O177" s="1">
        <f t="shared" si="68"/>
        <v>2</v>
      </c>
      <c r="P177" s="1">
        <f t="shared" si="69"/>
        <v>221</v>
      </c>
    </row>
    <row r="178" spans="1:16" ht="15" customHeight="1" x14ac:dyDescent="0.25">
      <c r="A178" s="11">
        <v>5</v>
      </c>
      <c r="B178" s="11">
        <v>1</v>
      </c>
      <c r="C178" s="11">
        <v>1</v>
      </c>
      <c r="D178" s="23" t="str">
        <f t="shared" si="65"/>
        <v>1 Set of 2 Reps</v>
      </c>
      <c r="E178" s="11">
        <f t="shared" si="66"/>
        <v>90</v>
      </c>
      <c r="F178" s="11" t="str">
        <f t="shared" si="70"/>
        <v>bs</v>
      </c>
      <c r="I178" s="4" t="str">
        <f t="shared" si="71"/>
        <v>&lt;tr data-section="511"&gt;&lt;td&gt;1 Set of 2 Reps&lt;/td&gt;&lt;td&gt;90%&lt;/td&gt;&lt;td&gt;${percent(bs, 90)}kg&lt;/td&gt;&lt;/tr&gt;</v>
      </c>
      <c r="J178" s="1">
        <v>1</v>
      </c>
      <c r="K178" s="1">
        <v>2</v>
      </c>
      <c r="L178" s="1">
        <v>90</v>
      </c>
      <c r="M178" s="1" t="s">
        <v>1</v>
      </c>
      <c r="N178" s="1">
        <f t="shared" si="67"/>
        <v>117</v>
      </c>
      <c r="O178" s="1">
        <f t="shared" si="68"/>
        <v>2</v>
      </c>
      <c r="P178" s="1">
        <f t="shared" si="69"/>
        <v>234</v>
      </c>
    </row>
    <row r="179" spans="1:16" ht="15" customHeight="1" x14ac:dyDescent="0.25">
      <c r="A179" s="11">
        <v>5</v>
      </c>
      <c r="B179" s="11">
        <v>1</v>
      </c>
      <c r="C179" s="11">
        <v>1</v>
      </c>
      <c r="D179" s="24" t="s">
        <v>30</v>
      </c>
      <c r="E179" s="11"/>
      <c r="F179" s="23"/>
      <c r="I179" s="5" t="s">
        <v>25</v>
      </c>
      <c r="J179" s="1"/>
      <c r="K179" s="1"/>
      <c r="M179" s="1"/>
      <c r="O179" s="1"/>
      <c r="P179" s="1"/>
    </row>
    <row r="180" spans="1:16" ht="15" customHeight="1" x14ac:dyDescent="0.25">
      <c r="A180" s="11">
        <v>5</v>
      </c>
      <c r="B180" s="11">
        <v>1</v>
      </c>
      <c r="C180" s="11">
        <v>2</v>
      </c>
      <c r="D180" s="22" t="s">
        <v>34</v>
      </c>
      <c r="E180" s="11" t="s">
        <v>20</v>
      </c>
      <c r="F180" s="11"/>
      <c r="I180" s="3" t="str">
        <f>"&lt;tr&gt;&lt;th colspan=""3""&gt;&lt;label&gt;"&amp;D180&amp;"&lt;input type=""checkbox"" class=""section-toggle"" data-section="""&amp;A180&amp;B180&amp;C180&amp;"""/&gt;&lt;/label&gt;&lt;/th&gt;&lt;/tr&gt;"</f>
        <v>&lt;tr&gt;&lt;th colspan="3"&gt;&lt;label&gt;Back Squat WS&lt;input type="checkbox" class="section-toggle" data-section="512"/&gt;&lt;/label&gt;&lt;/th&gt;&lt;/tr&gt;</v>
      </c>
      <c r="J180" s="1"/>
      <c r="K180" s="1"/>
      <c r="L180" s="1" t="s">
        <v>20</v>
      </c>
      <c r="M180" s="1"/>
      <c r="O180" s="1"/>
      <c r="P180" s="1"/>
    </row>
    <row r="181" spans="1:16" ht="15" customHeight="1" x14ac:dyDescent="0.25">
      <c r="A181" s="11">
        <v>5</v>
      </c>
      <c r="B181" s="11">
        <v>1</v>
      </c>
      <c r="C181" s="11">
        <v>2</v>
      </c>
      <c r="D181" s="23" t="str">
        <f t="shared" ref="D181" si="72">IF(AND(J181=1,K181=1),"1 Set of 1 Rep", IF(J181=1,"1 Set of " &amp; K181 &amp; " Reps", IF(K181=1, J181 &amp; " Sets of 1 Rep", J181 &amp;" Sets of " &amp;K181&amp;" Reps")))</f>
        <v>2 Sets of 2 Reps</v>
      </c>
      <c r="E181" s="11">
        <f>L181</f>
        <v>95</v>
      </c>
      <c r="F181" s="11" t="str">
        <f>M181</f>
        <v>bs</v>
      </c>
      <c r="I181" s="4" t="str">
        <f>"&lt;tr data-section="""&amp;A181&amp;B181&amp;C181&amp;"""&gt;&lt;td&gt;"&amp;D181&amp;"&lt;/td&gt;&lt;td&gt;"&amp;E181&amp;"%&lt;/td&gt;&lt;td&gt;${percent("&amp;F181&amp;", "&amp;E181&amp;")}kg&lt;/td&gt;&lt;/tr&gt;"</f>
        <v>&lt;tr data-section="512"&gt;&lt;td&gt;2 Sets of 2 Reps&lt;/td&gt;&lt;td&gt;95%&lt;/td&gt;&lt;td&gt;${percent(bs, 95)}kg&lt;/td&gt;&lt;/tr&gt;</v>
      </c>
      <c r="J181" s="1">
        <v>2</v>
      </c>
      <c r="K181" s="1">
        <v>2</v>
      </c>
      <c r="L181" s="1">
        <v>95</v>
      </c>
      <c r="M181" s="1" t="s">
        <v>1</v>
      </c>
      <c r="N181" s="1">
        <f>IF(L181="Empty Bar", IF(B181=2, 20, IF(B181=1, 15, "")), E181/100*$F$4)</f>
        <v>123.5</v>
      </c>
      <c r="O181" s="1">
        <f>J181*K181</f>
        <v>4</v>
      </c>
      <c r="P181" s="1">
        <f>N181*O181</f>
        <v>494</v>
      </c>
    </row>
    <row r="182" spans="1:16" ht="15" customHeight="1" x14ac:dyDescent="0.25">
      <c r="A182" s="11">
        <v>5</v>
      </c>
      <c r="B182" s="11">
        <v>1</v>
      </c>
      <c r="C182" s="11">
        <v>2</v>
      </c>
      <c r="D182" s="24" t="s">
        <v>30</v>
      </c>
      <c r="E182" s="11"/>
      <c r="F182" s="23"/>
      <c r="I182" s="5" t="s">
        <v>25</v>
      </c>
      <c r="J182" s="1"/>
      <c r="K182" s="1"/>
      <c r="M182" s="1"/>
      <c r="O182" s="21">
        <f>SUM(O169:O181)</f>
        <v>42</v>
      </c>
      <c r="P182" s="21">
        <f>SUM(P169:P181)</f>
        <v>2432</v>
      </c>
    </row>
    <row r="183" spans="1:16" ht="15" customHeight="1" x14ac:dyDescent="0.25">
      <c r="A183" s="11">
        <v>5</v>
      </c>
      <c r="B183" s="11">
        <v>1</v>
      </c>
      <c r="C183" s="11">
        <v>3</v>
      </c>
      <c r="D183" s="22" t="s">
        <v>35</v>
      </c>
      <c r="E183" s="11"/>
      <c r="F183" s="23"/>
      <c r="I183" s="3" t="str">
        <f>"&lt;tr&gt;&lt;th colspan=""3""&gt;&lt;label&gt;"&amp;D183&amp;"&lt;input type=""checkbox"" class=""section-toggle"" data-section="""&amp;A183&amp;B183&amp;C183&amp;"""/&gt;&lt;/label&gt;&lt;/th&gt;&lt;/tr&gt;"</f>
        <v>&lt;tr&gt;&lt;th colspan="3"&gt;&lt;label&gt;Good Mornings&lt;input type="checkbox" class="section-toggle" data-section="513"/&gt;&lt;/label&gt;&lt;/th&gt;&lt;/tr&gt;</v>
      </c>
      <c r="J183" s="1"/>
      <c r="K183" s="1"/>
      <c r="M183" s="1"/>
      <c r="O183" s="1"/>
      <c r="P183" s="1"/>
    </row>
    <row r="184" spans="1:16" ht="15" customHeight="1" x14ac:dyDescent="0.25">
      <c r="A184" s="11">
        <v>5</v>
      </c>
      <c r="B184" s="11">
        <v>1</v>
      </c>
      <c r="C184" s="11">
        <v>3</v>
      </c>
      <c r="D184" s="23" t="s">
        <v>28</v>
      </c>
      <c r="E184" s="25" t="s">
        <v>29</v>
      </c>
      <c r="F184" s="23"/>
      <c r="I184" s="6" t="str">
        <f>"&lt;tr data-section="""&amp;A184&amp;B184&amp;C184&amp;"""&gt;&lt;td colspan=""3""&gt;"&amp;D184&amp;" "&amp;E184&amp;"&lt;/td&gt;&lt;/tr&gt;"</f>
        <v>&lt;tr data-section="513"&gt;&lt;td colspan="3"&gt;5 Sets of 5 Reps Work up to weight where you can maintain proper form.&lt;/td&gt;&lt;/tr&gt;</v>
      </c>
      <c r="J184" s="1"/>
      <c r="K184" s="1"/>
      <c r="M184" s="1"/>
      <c r="O184" s="1"/>
      <c r="P184" s="1"/>
    </row>
    <row r="185" spans="1:16" ht="15" customHeight="1" x14ac:dyDescent="0.25">
      <c r="A185" s="11">
        <v>5</v>
      </c>
      <c r="B185" s="11">
        <v>1</v>
      </c>
      <c r="C185" s="11">
        <v>3</v>
      </c>
      <c r="D185" s="24" t="s">
        <v>30</v>
      </c>
      <c r="E185" s="11"/>
      <c r="F185" s="23"/>
      <c r="I185" s="5" t="s">
        <v>25</v>
      </c>
      <c r="J185" s="1"/>
      <c r="K185" s="1"/>
      <c r="M185" s="1"/>
      <c r="O185" s="1"/>
      <c r="P185" s="1"/>
    </row>
    <row r="186" spans="1:16" ht="15" customHeight="1" x14ac:dyDescent="0.25">
      <c r="A186" s="11">
        <v>5</v>
      </c>
      <c r="B186" s="11">
        <v>1</v>
      </c>
      <c r="C186" s="11">
        <v>4</v>
      </c>
      <c r="D186" s="22" t="s">
        <v>37</v>
      </c>
      <c r="E186" s="11"/>
      <c r="F186" s="11"/>
      <c r="I186" s="3" t="str">
        <f>"&lt;tr&gt;&lt;th colspan=""3""&gt;&lt;label&gt;"&amp;D186&amp;"&lt;input type=""checkbox"" class=""section-toggle"" data-section="""&amp;A186&amp;B186&amp;C186&amp;"""/&gt;&lt;/label&gt;&lt;/th&gt;&lt;/tr&gt;"</f>
        <v>&lt;tr&gt;&lt;th colspan="3"&gt;&lt;label&gt;WP Sit Ups&lt;input type="checkbox" class="section-toggle" data-section="514"/&gt;&lt;/label&gt;&lt;/th&gt;&lt;/tr&gt;</v>
      </c>
      <c r="J186" s="1"/>
      <c r="K186" s="1"/>
      <c r="M186" s="1"/>
      <c r="O186" s="1"/>
      <c r="P186" s="1"/>
    </row>
    <row r="187" spans="1:16" ht="15" customHeight="1" x14ac:dyDescent="0.25">
      <c r="A187" s="11">
        <v>5</v>
      </c>
      <c r="B187" s="11">
        <v>1</v>
      </c>
      <c r="C187" s="11">
        <v>4</v>
      </c>
      <c r="D187" s="23" t="s">
        <v>39</v>
      </c>
      <c r="E187" s="25" t="s">
        <v>38</v>
      </c>
      <c r="F187" s="11"/>
      <c r="I187" s="6" t="str">
        <f>"&lt;tr data-section="""&amp;A187&amp;B187&amp;C187&amp;"""&gt;&lt;td colspan=""3""&gt;"&amp;D187&amp;" "&amp;E187&amp;"&lt;/td&gt;&lt;/tr&gt;"</f>
        <v>&lt;tr data-section="514"&gt;&lt;td colspan="3"&gt;3 Sets of 20 Reps Use a weight where you can maintain proper form.&lt;/td&gt;&lt;/tr&gt;</v>
      </c>
      <c r="J187" s="1"/>
      <c r="K187" s="1"/>
      <c r="M187" s="1"/>
      <c r="O187" s="1"/>
      <c r="P187" s="1"/>
    </row>
    <row r="188" spans="1:16" ht="15" customHeight="1" x14ac:dyDescent="0.25">
      <c r="A188" s="11">
        <v>6</v>
      </c>
      <c r="B188" s="11">
        <v>1</v>
      </c>
      <c r="C188" s="11">
        <v>1</v>
      </c>
      <c r="D188" s="22" t="s">
        <v>33</v>
      </c>
      <c r="E188" s="11" t="str">
        <f>IF(ISNUMBER(#REF!),#REF! * 100, "")</f>
        <v/>
      </c>
      <c r="F188" s="11"/>
      <c r="I188" s="3" t="str">
        <f>"&lt;tr&gt;&lt;th colspan=""3""&gt;&lt;label&gt;"&amp;D188&amp;"&lt;input type=""checkbox"" class=""section-toggle"" data-section="""&amp;A188&amp;B188&amp;C188&amp;"""/&gt;&lt;/label&gt;&lt;/th&gt;&lt;/tr&gt;"</f>
        <v>&lt;tr&gt;&lt;th colspan="3"&gt;&lt;label&gt;Back Squat WU&lt;input type="checkbox" class="section-toggle" data-section="611"/&gt;&lt;/label&gt;&lt;/th&gt;&lt;/tr&gt;</v>
      </c>
      <c r="J188" s="1"/>
      <c r="K188" s="1"/>
      <c r="L188" s="1" t="s">
        <v>20</v>
      </c>
      <c r="M188" s="1"/>
      <c r="O188" s="1"/>
      <c r="P188" s="1"/>
    </row>
    <row r="189" spans="1:16" ht="15" customHeight="1" x14ac:dyDescent="0.25">
      <c r="A189" s="11">
        <v>6</v>
      </c>
      <c r="B189" s="11">
        <v>1</v>
      </c>
      <c r="C189" s="11">
        <v>1</v>
      </c>
      <c r="D189" s="23" t="str">
        <f t="shared" ref="D189:D192" si="73">IF(AND(J189=1,K189=1),"1 Set of 1 Rep", IF(J189=1,"1 Set of " &amp; K189 &amp; " Reps", IF(K189=1, J189 &amp; " Sets of 1 Rep", J189 &amp;" Sets of " &amp;K189&amp;" Reps")))</f>
        <v>2 Sets of 5 Reps</v>
      </c>
      <c r="E189" s="11" t="str">
        <f t="shared" ref="E189:E192" si="74">L189</f>
        <v>Empty Bar</v>
      </c>
      <c r="F189" s="11"/>
      <c r="I189" s="29" t="str">
        <f>"&lt;tr data-section="""&amp;A189&amp;B189&amp;C189&amp;"""&gt;&lt;td&gt;"&amp;D189&amp;"&lt;/td&gt;&lt;td colspan=""2""&gt;"&amp;E189&amp;"&lt;/td&gt;&lt;/tr&gt;"</f>
        <v>&lt;tr data-section="611"&gt;&lt;td&gt;2 Sets of 5 Reps&lt;/td&gt;&lt;td colspan="2"&gt;Empty Bar&lt;/td&gt;&lt;/tr&gt;</v>
      </c>
      <c r="J189" s="1">
        <v>2</v>
      </c>
      <c r="K189" s="1">
        <v>5</v>
      </c>
      <c r="L189" s="1" t="s">
        <v>36</v>
      </c>
      <c r="M189" s="1"/>
      <c r="N189" s="1">
        <f t="shared" ref="N189:N192" si="75">IF(L189="Empty Bar", IF(B189=2, 20, IF(B189=1, 15, "")), E189/100*$F$4)</f>
        <v>15</v>
      </c>
      <c r="O189" s="1">
        <f>J189*K189</f>
        <v>10</v>
      </c>
      <c r="P189" s="1">
        <f>N189*O189</f>
        <v>150</v>
      </c>
    </row>
    <row r="190" spans="1:16" ht="15" customHeight="1" x14ac:dyDescent="0.25">
      <c r="A190" s="11">
        <v>6</v>
      </c>
      <c r="B190" s="11">
        <v>1</v>
      </c>
      <c r="C190" s="11">
        <v>1</v>
      </c>
      <c r="D190" s="23" t="str">
        <f t="shared" si="73"/>
        <v>1 Set of 1 Rep</v>
      </c>
      <c r="E190" s="11">
        <f t="shared" si="74"/>
        <v>50</v>
      </c>
      <c r="F190" s="11" t="str">
        <f t="shared" ref="F190:F192" si="76">M190</f>
        <v>bs</v>
      </c>
      <c r="I190" s="4" t="str">
        <f t="shared" ref="I190:I192" si="77">"&lt;tr data-section="""&amp;A190&amp;B190&amp;C190&amp;"""&gt;&lt;td&gt;"&amp;D190&amp;"&lt;/td&gt;&lt;td&gt;"&amp;E190&amp;"%&lt;/td&gt;&lt;td&gt;${percent("&amp;F190&amp;", "&amp;E190&amp;")}kg&lt;/td&gt;&lt;/tr&gt;"</f>
        <v>&lt;tr data-section="611"&gt;&lt;td&gt;1 Set of 1 Rep&lt;/td&gt;&lt;td&gt;50%&lt;/td&gt;&lt;td&gt;${percent(bs, 50)}kg&lt;/td&gt;&lt;/tr&gt;</v>
      </c>
      <c r="J190" s="1">
        <v>1</v>
      </c>
      <c r="K190" s="1">
        <v>1</v>
      </c>
      <c r="L190" s="1">
        <v>50</v>
      </c>
      <c r="M190" s="1" t="s">
        <v>1</v>
      </c>
      <c r="N190" s="1">
        <f t="shared" si="75"/>
        <v>65</v>
      </c>
      <c r="O190" s="1">
        <f>J190*K190</f>
        <v>1</v>
      </c>
      <c r="P190" s="1">
        <f>N190*O190</f>
        <v>65</v>
      </c>
    </row>
    <row r="191" spans="1:16" ht="15" customHeight="1" x14ac:dyDescent="0.25">
      <c r="A191" s="11">
        <v>6</v>
      </c>
      <c r="B191" s="11">
        <v>1</v>
      </c>
      <c r="C191" s="11">
        <v>1</v>
      </c>
      <c r="D191" s="23" t="str">
        <f t="shared" si="73"/>
        <v>1 Set of 1 Rep</v>
      </c>
      <c r="E191" s="11">
        <f t="shared" si="74"/>
        <v>60</v>
      </c>
      <c r="F191" s="11" t="str">
        <f t="shared" si="76"/>
        <v>bs</v>
      </c>
      <c r="I191" s="4" t="str">
        <f t="shared" si="77"/>
        <v>&lt;tr data-section="611"&gt;&lt;td&gt;1 Set of 1 Rep&lt;/td&gt;&lt;td&gt;60%&lt;/td&gt;&lt;td&gt;${percent(bs, 60)}kg&lt;/td&gt;&lt;/tr&gt;</v>
      </c>
      <c r="J191" s="1">
        <v>1</v>
      </c>
      <c r="K191" s="1">
        <v>1</v>
      </c>
      <c r="L191" s="1">
        <v>60</v>
      </c>
      <c r="M191" s="1" t="s">
        <v>1</v>
      </c>
      <c r="N191" s="1">
        <f t="shared" si="75"/>
        <v>78</v>
      </c>
      <c r="O191" s="1">
        <f>J191*K191</f>
        <v>1</v>
      </c>
      <c r="P191" s="1">
        <f>N191*O191</f>
        <v>78</v>
      </c>
    </row>
    <row r="192" spans="1:16" ht="15" customHeight="1" x14ac:dyDescent="0.25">
      <c r="A192" s="11">
        <v>6</v>
      </c>
      <c r="B192" s="11">
        <v>1</v>
      </c>
      <c r="C192" s="11">
        <v>1</v>
      </c>
      <c r="D192" s="23" t="str">
        <f t="shared" si="73"/>
        <v>1 Set of 1 Rep</v>
      </c>
      <c r="E192" s="11">
        <f t="shared" si="74"/>
        <v>70</v>
      </c>
      <c r="F192" s="11" t="str">
        <f t="shared" si="76"/>
        <v>bs</v>
      </c>
      <c r="I192" s="4" t="str">
        <f t="shared" si="77"/>
        <v>&lt;tr data-section="611"&gt;&lt;td&gt;1 Set of 1 Rep&lt;/td&gt;&lt;td&gt;70%&lt;/td&gt;&lt;td&gt;${percent(bs, 70)}kg&lt;/td&gt;&lt;/tr&gt;</v>
      </c>
      <c r="J192" s="1">
        <v>1</v>
      </c>
      <c r="K192" s="1">
        <v>1</v>
      </c>
      <c r="L192" s="1">
        <v>70</v>
      </c>
      <c r="M192" s="1" t="s">
        <v>1</v>
      </c>
      <c r="N192" s="1">
        <f t="shared" si="75"/>
        <v>91</v>
      </c>
      <c r="O192" s="1">
        <f>J192*K192</f>
        <v>1</v>
      </c>
      <c r="P192" s="1">
        <f>N192*O192</f>
        <v>91</v>
      </c>
    </row>
    <row r="193" spans="1:16" ht="15" customHeight="1" x14ac:dyDescent="0.25">
      <c r="A193" s="11">
        <v>6</v>
      </c>
      <c r="B193" s="11">
        <v>1</v>
      </c>
      <c r="C193" s="11">
        <v>1</v>
      </c>
      <c r="D193" s="24" t="s">
        <v>30</v>
      </c>
      <c r="E193" s="11"/>
      <c r="F193" s="23"/>
      <c r="I193" s="5" t="s">
        <v>25</v>
      </c>
      <c r="J193" s="1"/>
      <c r="K193" s="1"/>
      <c r="M193" s="1"/>
      <c r="O193" s="1"/>
      <c r="P193" s="1"/>
    </row>
    <row r="194" spans="1:16" ht="15" customHeight="1" x14ac:dyDescent="0.25">
      <c r="A194" s="11">
        <v>6</v>
      </c>
      <c r="B194" s="11">
        <v>1</v>
      </c>
      <c r="C194" s="11">
        <v>2</v>
      </c>
      <c r="D194" s="22" t="s">
        <v>34</v>
      </c>
      <c r="E194" s="11" t="s">
        <v>20</v>
      </c>
      <c r="F194" s="11"/>
      <c r="I194" s="3" t="str">
        <f>"&lt;tr&gt;&lt;th colspan=""3""&gt;&lt;label&gt;"&amp;D194&amp;"&lt;input type=""checkbox"" class=""section-toggle"" data-section="""&amp;A194&amp;B194&amp;C194&amp;"""/&gt;&lt;/label&gt;&lt;/th&gt;&lt;/tr&gt;"</f>
        <v>&lt;tr&gt;&lt;th colspan="3"&gt;&lt;label&gt;Back Squat WS&lt;input type="checkbox" class="section-toggle" data-section="612"/&gt;&lt;/label&gt;&lt;/th&gt;&lt;/tr&gt;</v>
      </c>
      <c r="J194" s="1"/>
      <c r="K194" s="1"/>
      <c r="L194" s="1" t="s">
        <v>20</v>
      </c>
      <c r="M194" s="1"/>
      <c r="O194" s="1"/>
      <c r="P194" s="1"/>
    </row>
    <row r="195" spans="1:16" ht="15" customHeight="1" x14ac:dyDescent="0.25">
      <c r="A195" s="11">
        <v>6</v>
      </c>
      <c r="B195" s="11">
        <v>1</v>
      </c>
      <c r="C195" s="11">
        <v>2</v>
      </c>
      <c r="D195" s="23" t="str">
        <f t="shared" ref="D195:D199" si="78">IF(AND(J195=1,K195=1),"1 Set of 1 Rep", IF(J195=1,"1 Set of " &amp; K195 &amp; " Reps", IF(K195=1, J195 &amp; " Sets of 1 Rep", J195 &amp;" Sets of " &amp;K195&amp;" Reps")))</f>
        <v>1 Set of 1 Rep</v>
      </c>
      <c r="E195" s="11">
        <f t="shared" ref="E195:E199" si="79">L195</f>
        <v>75</v>
      </c>
      <c r="F195" s="11" t="str">
        <f t="shared" ref="F195:F198" si="80">M195</f>
        <v>bs</v>
      </c>
      <c r="I195" s="4" t="str">
        <f t="shared" ref="I195:I199" si="81">"&lt;tr data-section="""&amp;A195&amp;B195&amp;C195&amp;"""&gt;&lt;td&gt;"&amp;D195&amp;"&lt;/td&gt;&lt;td&gt;"&amp;E195&amp;"%&lt;/td&gt;&lt;td&gt;${percent("&amp;F195&amp;", "&amp;E195&amp;")}kg&lt;/td&gt;&lt;/tr&gt;"</f>
        <v>&lt;tr data-section="612"&gt;&lt;td&gt;1 Set of 1 Rep&lt;/td&gt;&lt;td&gt;75%&lt;/td&gt;&lt;td&gt;${percent(bs, 75)}kg&lt;/td&gt;&lt;/tr&gt;</v>
      </c>
      <c r="J195" s="1">
        <v>1</v>
      </c>
      <c r="K195" s="1">
        <v>1</v>
      </c>
      <c r="L195" s="1">
        <v>75</v>
      </c>
      <c r="M195" s="1" t="s">
        <v>1</v>
      </c>
      <c r="N195" s="1">
        <f t="shared" ref="N195:N199" si="82">IF(L195="Empty Bar", IF(B195=2, 20, IF(B195=1, 15, "")), E195/100*$F$4)</f>
        <v>97.5</v>
      </c>
      <c r="O195" s="1">
        <f>J195*K195</f>
        <v>1</v>
      </c>
      <c r="P195" s="1">
        <f>N195*O195</f>
        <v>97.5</v>
      </c>
    </row>
    <row r="196" spans="1:16" ht="15" customHeight="1" x14ac:dyDescent="0.25">
      <c r="A196" s="11">
        <v>6</v>
      </c>
      <c r="B196" s="11">
        <v>1</v>
      </c>
      <c r="C196" s="11">
        <v>2</v>
      </c>
      <c r="D196" s="23" t="str">
        <f t="shared" si="78"/>
        <v>1 Set of 1 Rep</v>
      </c>
      <c r="E196" s="11">
        <f t="shared" si="79"/>
        <v>80</v>
      </c>
      <c r="F196" s="11" t="str">
        <f t="shared" si="80"/>
        <v>bs</v>
      </c>
      <c r="I196" s="4" t="str">
        <f t="shared" si="81"/>
        <v>&lt;tr data-section="612"&gt;&lt;td&gt;1 Set of 1 Rep&lt;/td&gt;&lt;td&gt;80%&lt;/td&gt;&lt;td&gt;${percent(bs, 80)}kg&lt;/td&gt;&lt;/tr&gt;</v>
      </c>
      <c r="J196" s="1">
        <v>1</v>
      </c>
      <c r="K196" s="1">
        <v>1</v>
      </c>
      <c r="L196" s="1">
        <v>80</v>
      </c>
      <c r="M196" s="1" t="s">
        <v>1</v>
      </c>
      <c r="N196" s="1">
        <f t="shared" si="82"/>
        <v>104</v>
      </c>
      <c r="O196" s="1">
        <f>J196*K196</f>
        <v>1</v>
      </c>
      <c r="P196" s="1">
        <f>N196*O196</f>
        <v>104</v>
      </c>
    </row>
    <row r="197" spans="1:16" ht="15" customHeight="1" x14ac:dyDescent="0.25">
      <c r="A197" s="11">
        <v>6</v>
      </c>
      <c r="B197" s="11">
        <v>1</v>
      </c>
      <c r="C197" s="11">
        <v>2</v>
      </c>
      <c r="D197" s="23" t="str">
        <f t="shared" si="78"/>
        <v>1 Set of 1 Rep</v>
      </c>
      <c r="E197" s="11">
        <f t="shared" si="79"/>
        <v>85</v>
      </c>
      <c r="F197" s="11" t="str">
        <f t="shared" si="80"/>
        <v>bs</v>
      </c>
      <c r="I197" s="4" t="str">
        <f t="shared" si="81"/>
        <v>&lt;tr data-section="612"&gt;&lt;td&gt;1 Set of 1 Rep&lt;/td&gt;&lt;td&gt;85%&lt;/td&gt;&lt;td&gt;${percent(bs, 85)}kg&lt;/td&gt;&lt;/tr&gt;</v>
      </c>
      <c r="J197" s="1">
        <v>1</v>
      </c>
      <c r="K197" s="1">
        <v>1</v>
      </c>
      <c r="L197" s="1">
        <v>85</v>
      </c>
      <c r="M197" s="1" t="s">
        <v>1</v>
      </c>
      <c r="N197" s="1">
        <f t="shared" si="82"/>
        <v>110.5</v>
      </c>
      <c r="O197" s="1">
        <f>J197*K197</f>
        <v>1</v>
      </c>
      <c r="P197" s="1">
        <f>N197*O197</f>
        <v>110.5</v>
      </c>
    </row>
    <row r="198" spans="1:16" ht="15" customHeight="1" x14ac:dyDescent="0.25">
      <c r="A198" s="11">
        <v>6</v>
      </c>
      <c r="B198" s="11">
        <v>1</v>
      </c>
      <c r="C198" s="11">
        <v>2</v>
      </c>
      <c r="D198" s="23" t="str">
        <f t="shared" si="78"/>
        <v>1 Set of 1 Rep</v>
      </c>
      <c r="E198" s="11">
        <f t="shared" si="79"/>
        <v>90</v>
      </c>
      <c r="F198" s="11" t="str">
        <f t="shared" si="80"/>
        <v>bs</v>
      </c>
      <c r="I198" s="4" t="str">
        <f t="shared" si="81"/>
        <v>&lt;tr data-section="612"&gt;&lt;td&gt;1 Set of 1 Rep&lt;/td&gt;&lt;td&gt;90%&lt;/td&gt;&lt;td&gt;${percent(bs, 90)}kg&lt;/td&gt;&lt;/tr&gt;</v>
      </c>
      <c r="J198" s="1">
        <v>1</v>
      </c>
      <c r="K198" s="1">
        <v>1</v>
      </c>
      <c r="L198" s="1">
        <v>90</v>
      </c>
      <c r="M198" s="1" t="s">
        <v>1</v>
      </c>
      <c r="N198" s="1">
        <f t="shared" si="82"/>
        <v>117</v>
      </c>
      <c r="O198" s="1">
        <f>J198*K198</f>
        <v>1</v>
      </c>
      <c r="P198" s="1">
        <f>N198*O198</f>
        <v>117</v>
      </c>
    </row>
    <row r="199" spans="1:16" ht="15" customHeight="1" x14ac:dyDescent="0.25">
      <c r="A199" s="11">
        <v>6</v>
      </c>
      <c r="B199" s="11">
        <v>1</v>
      </c>
      <c r="C199" s="11">
        <v>2</v>
      </c>
      <c r="D199" s="23" t="str">
        <f t="shared" si="78"/>
        <v>1 Set of 1 Rep</v>
      </c>
      <c r="E199" s="11">
        <f t="shared" si="79"/>
        <v>95</v>
      </c>
      <c r="F199" s="11" t="str">
        <f>M199</f>
        <v>bs</v>
      </c>
      <c r="I199" s="4" t="str">
        <f t="shared" si="81"/>
        <v>&lt;tr data-section="612"&gt;&lt;td&gt;1 Set of 1 Rep&lt;/td&gt;&lt;td&gt;95%&lt;/td&gt;&lt;td&gt;${percent(bs, 95)}kg&lt;/td&gt;&lt;/tr&gt;</v>
      </c>
      <c r="J199" s="1">
        <v>1</v>
      </c>
      <c r="K199" s="1">
        <v>1</v>
      </c>
      <c r="L199" s="1">
        <v>95</v>
      </c>
      <c r="M199" s="1" t="s">
        <v>1</v>
      </c>
      <c r="N199" s="1">
        <f t="shared" si="82"/>
        <v>123.5</v>
      </c>
      <c r="O199" s="1">
        <f>J199*K199</f>
        <v>1</v>
      </c>
      <c r="P199" s="1">
        <f>N199*O199</f>
        <v>123.5</v>
      </c>
    </row>
    <row r="200" spans="1:16" ht="15" customHeight="1" x14ac:dyDescent="0.25">
      <c r="A200" s="11">
        <v>6</v>
      </c>
      <c r="B200" s="11">
        <v>1</v>
      </c>
      <c r="C200" s="11">
        <v>2</v>
      </c>
      <c r="D200" s="23" t="s">
        <v>44</v>
      </c>
      <c r="E200" s="11" t="s">
        <v>19</v>
      </c>
      <c r="F200" s="11"/>
      <c r="I200" s="6" t="str">
        <f>"&lt;tr data-section="""&amp;A200&amp;B200&amp;C200&amp;"""&gt;&lt;td colspan=""3""&gt;"&amp;D200&amp;" "&amp;E200&amp;"&lt;/td&gt;&lt;/tr&gt;"</f>
        <v>&lt;tr data-section="612"&gt;&lt;td colspan="3"&gt;1 Set of 1 Rep 1RM&lt;/td&gt;&lt;/tr&gt;</v>
      </c>
      <c r="J200" s="1"/>
      <c r="K200" s="1"/>
      <c r="L200" s="1" t="s">
        <v>19</v>
      </c>
      <c r="M200" s="1"/>
      <c r="O200" s="1"/>
    </row>
    <row r="202" spans="1:16" ht="15" customHeight="1" x14ac:dyDescent="0.25">
      <c r="I202" s="30"/>
    </row>
  </sheetData>
  <autoFilter ref="A13:F200" xr:uid="{47C7BF10-4558-47E4-8369-69338521035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Pamalynne Nel</dc:creator>
  <cp:lastModifiedBy>Pamalynne Nel</cp:lastModifiedBy>
  <dcterms:created xsi:type="dcterms:W3CDTF">2025-07-18T09:39:09Z</dcterms:created>
  <dcterms:modified xsi:type="dcterms:W3CDTF">2025-07-22T15:02:01Z</dcterms:modified>
</cp:coreProperties>
</file>