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GitHub\vnmaster\excel_demo\"/>
    </mc:Choice>
  </mc:AlternateContent>
  <xr:revisionPtr revIDLastSave="0" documentId="13_ncr:1_{1444E835-6821-471A-9C85-EB3465731F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1" i="3" l="1"/>
  <c r="V25" i="3"/>
  <c r="V19" i="3"/>
  <c r="R31" i="3"/>
  <c r="R25" i="3"/>
  <c r="R19" i="3"/>
  <c r="N31" i="3"/>
  <c r="N25" i="3"/>
  <c r="N19" i="3"/>
  <c r="J31" i="3"/>
  <c r="J25" i="3"/>
  <c r="J19" i="3"/>
  <c r="F31" i="3"/>
  <c r="F25" i="3"/>
  <c r="F19" i="3"/>
  <c r="B31" i="3"/>
  <c r="B25" i="3"/>
  <c r="B19" i="3"/>
  <c r="B13" i="3"/>
  <c r="F13" i="3"/>
  <c r="J13" i="3"/>
  <c r="N13" i="3"/>
  <c r="R13" i="3"/>
  <c r="V13" i="3"/>
  <c r="V7" i="3"/>
  <c r="R7" i="3"/>
  <c r="N7" i="3"/>
  <c r="J7" i="3"/>
  <c r="F7" i="3"/>
  <c r="W30" i="3"/>
  <c r="O30" i="3"/>
  <c r="G30" i="3"/>
  <c r="W29" i="3"/>
  <c r="G29" i="3"/>
  <c r="S28" i="3"/>
  <c r="K28" i="3"/>
  <c r="C28" i="3"/>
  <c r="O27" i="3"/>
  <c r="S29" i="3"/>
  <c r="C29" i="3"/>
  <c r="R28" i="3"/>
  <c r="J28" i="3"/>
  <c r="B28" i="3"/>
  <c r="K27" i="3"/>
  <c r="W24" i="3"/>
  <c r="O24" i="3"/>
  <c r="G24" i="3"/>
  <c r="W23" i="3"/>
  <c r="G23" i="3"/>
  <c r="S22" i="3"/>
  <c r="K22" i="3"/>
  <c r="C22" i="3"/>
  <c r="O21" i="3"/>
  <c r="S23" i="3"/>
  <c r="C23" i="3"/>
  <c r="R22" i="3"/>
  <c r="J22" i="3"/>
  <c r="B22" i="3"/>
  <c r="K21" i="3"/>
  <c r="W18" i="3"/>
  <c r="O18" i="3"/>
  <c r="G18" i="3"/>
  <c r="W17" i="3"/>
  <c r="G17" i="3"/>
  <c r="S16" i="3"/>
  <c r="K16" i="3"/>
  <c r="C16" i="3"/>
  <c r="O15" i="3"/>
  <c r="S17" i="3"/>
  <c r="C17" i="3"/>
  <c r="R16" i="3"/>
  <c r="J16" i="3"/>
  <c r="B16" i="3"/>
  <c r="K15" i="3"/>
  <c r="W12" i="3"/>
  <c r="O12" i="3"/>
  <c r="G12" i="3"/>
  <c r="W11" i="3"/>
  <c r="G11" i="3"/>
  <c r="S10" i="3"/>
  <c r="K10" i="3"/>
  <c r="C10" i="3"/>
  <c r="O9" i="3"/>
  <c r="S11" i="3"/>
  <c r="C11" i="3"/>
  <c r="R10" i="3"/>
  <c r="J10" i="3"/>
  <c r="B10" i="3"/>
  <c r="K9" i="3"/>
  <c r="W6" i="3"/>
  <c r="V4" i="3"/>
  <c r="W3" i="3"/>
  <c r="S5" i="3"/>
  <c r="S4" i="3"/>
  <c r="O6" i="3"/>
  <c r="N4" i="3"/>
  <c r="O3" i="3"/>
  <c r="K5" i="3"/>
  <c r="K4" i="3"/>
  <c r="G6" i="3"/>
  <c r="F4" i="3"/>
  <c r="G3" i="3"/>
  <c r="C5" i="3"/>
  <c r="B6" i="3"/>
  <c r="C4" i="3"/>
  <c r="V30" i="3"/>
  <c r="V24" i="3"/>
  <c r="V18" i="3"/>
  <c r="R30" i="3"/>
  <c r="R24" i="3"/>
  <c r="R18" i="3"/>
  <c r="N30" i="3"/>
  <c r="N24" i="3"/>
  <c r="N18" i="3"/>
  <c r="J30" i="3"/>
  <c r="J24" i="3"/>
  <c r="J18" i="3"/>
  <c r="F30" i="3"/>
  <c r="F24" i="3"/>
  <c r="F18" i="3"/>
  <c r="B30" i="3"/>
  <c r="B24" i="3"/>
  <c r="B18" i="3"/>
  <c r="B12" i="3"/>
  <c r="F12" i="3"/>
  <c r="J12" i="3"/>
  <c r="N12" i="3"/>
  <c r="R12" i="3"/>
  <c r="V6" i="3"/>
  <c r="N6" i="3"/>
  <c r="F6" i="3"/>
  <c r="K30" i="3"/>
  <c r="O29" i="3"/>
  <c r="O28" i="3"/>
  <c r="W27" i="3"/>
  <c r="K29" i="3"/>
  <c r="N28" i="3"/>
  <c r="S27" i="3"/>
  <c r="S24" i="3"/>
  <c r="C24" i="3"/>
  <c r="W22" i="3"/>
  <c r="G22" i="3"/>
  <c r="G21" i="3"/>
  <c r="V22" i="3"/>
  <c r="F22" i="3"/>
  <c r="C21" i="3"/>
  <c r="K18" i="3"/>
  <c r="O17" i="3"/>
  <c r="O16" i="3"/>
  <c r="W15" i="3"/>
  <c r="K17" i="3"/>
  <c r="N16" i="3"/>
  <c r="S15" i="3"/>
  <c r="S12" i="3"/>
  <c r="C12" i="3"/>
  <c r="W10" i="3"/>
  <c r="G10" i="3"/>
  <c r="G9" i="3"/>
  <c r="V10" i="3"/>
  <c r="F10" i="3"/>
  <c r="C9" i="3"/>
  <c r="W4" i="3"/>
  <c r="R4" i="3"/>
  <c r="O5" i="3"/>
  <c r="K6" i="3"/>
  <c r="K3" i="3"/>
  <c r="G4" i="3"/>
  <c r="B7" i="3"/>
  <c r="C3" i="3"/>
  <c r="V12" i="3"/>
  <c r="R6" i="3"/>
  <c r="J6" i="3"/>
  <c r="S30" i="3"/>
  <c r="C30" i="3"/>
  <c r="W28" i="3"/>
  <c r="G28" i="3"/>
  <c r="G27" i="3"/>
  <c r="V28" i="3"/>
  <c r="F28" i="3"/>
  <c r="C27" i="3"/>
  <c r="K24" i="3"/>
  <c r="O23" i="3"/>
  <c r="O22" i="3"/>
  <c r="W21" i="3"/>
  <c r="K23" i="3"/>
  <c r="N22" i="3"/>
  <c r="S21" i="3"/>
  <c r="S18" i="3"/>
  <c r="C18" i="3"/>
  <c r="W16" i="3"/>
  <c r="G16" i="3"/>
  <c r="G15" i="3"/>
  <c r="V16" i="3"/>
  <c r="F16" i="3"/>
  <c r="C15" i="3"/>
  <c r="K12" i="3"/>
  <c r="O11" i="3"/>
  <c r="O10" i="3"/>
  <c r="W9" i="3"/>
  <c r="K11" i="3"/>
  <c r="N10" i="3"/>
  <c r="S9" i="3"/>
  <c r="W5" i="3"/>
  <c r="S6" i="3"/>
  <c r="S3" i="3"/>
  <c r="O4" i="3"/>
  <c r="J4" i="3"/>
  <c r="G5" i="3"/>
  <c r="C6" i="3"/>
  <c r="B4" i="3"/>
  <c r="O7" i="3"/>
  <c r="S7" i="3"/>
  <c r="C19" i="3"/>
  <c r="K25" i="3"/>
  <c r="S31" i="3"/>
  <c r="C13" i="3"/>
  <c r="K19" i="3"/>
  <c r="S25" i="3"/>
  <c r="G7" i="3"/>
  <c r="W7" i="3"/>
  <c r="O13" i="3"/>
  <c r="G19" i="3"/>
  <c r="W19" i="3"/>
  <c r="O25" i="3"/>
  <c r="G31" i="3"/>
  <c r="W31" i="3"/>
  <c r="C7" i="3"/>
  <c r="K13" i="3"/>
  <c r="S19" i="3"/>
  <c r="C31" i="3"/>
  <c r="K7" i="3"/>
  <c r="S13" i="3"/>
  <c r="C25" i="3"/>
  <c r="K31" i="3"/>
  <c r="G13" i="3"/>
  <c r="W13" i="3"/>
  <c r="O19" i="3"/>
  <c r="G25" i="3"/>
  <c r="W25" i="3"/>
  <c r="O31" i="3"/>
</calcChain>
</file>

<file path=xl/sharedStrings.xml><?xml version="1.0" encoding="utf-8"?>
<sst xmlns="http://schemas.openxmlformats.org/spreadsheetml/2006/main" count="157" uniqueCount="40">
  <si>
    <t>A</t>
    <phoneticPr fontId="1" type="noConversion"/>
  </si>
  <si>
    <t>B</t>
    <phoneticPr fontId="1" type="noConversion"/>
  </si>
  <si>
    <t>IF2003.CFFEX</t>
    <phoneticPr fontId="1" type="noConversion"/>
  </si>
  <si>
    <t>最高</t>
    <phoneticPr fontId="1" type="noConversion"/>
  </si>
  <si>
    <t>最低</t>
    <phoneticPr fontId="1" type="noConversion"/>
  </si>
  <si>
    <t>IH2003.CFFEX</t>
    <phoneticPr fontId="1" type="noConversion"/>
  </si>
  <si>
    <t>IC2003.CFFEX</t>
    <phoneticPr fontId="1" type="noConversion"/>
  </si>
  <si>
    <t>T2006.CFFEX</t>
    <phoneticPr fontId="1" type="noConversion"/>
  </si>
  <si>
    <t>TF2006.CFFEX</t>
    <phoneticPr fontId="1" type="noConversion"/>
  </si>
  <si>
    <t>TS2006.CFFEX</t>
    <phoneticPr fontId="1" type="noConversion"/>
  </si>
  <si>
    <t>金属期货</t>
    <phoneticPr fontId="1" type="noConversion"/>
  </si>
  <si>
    <t>农产品</t>
    <phoneticPr fontId="1" type="noConversion"/>
  </si>
  <si>
    <t>化工品</t>
    <phoneticPr fontId="1" type="noConversion"/>
  </si>
  <si>
    <t>黑色期货</t>
    <phoneticPr fontId="1" type="noConversion"/>
  </si>
  <si>
    <t>au2006.SHFE</t>
    <phoneticPr fontId="1" type="noConversion"/>
  </si>
  <si>
    <t>ag2006.SHFE</t>
    <phoneticPr fontId="1" type="noConversion"/>
  </si>
  <si>
    <t>ni2006.SHFE</t>
    <phoneticPr fontId="1" type="noConversion"/>
  </si>
  <si>
    <t>cu2004.SHFE</t>
    <phoneticPr fontId="1" type="noConversion"/>
  </si>
  <si>
    <t>zn2004.SHFE</t>
    <phoneticPr fontId="1" type="noConversion"/>
  </si>
  <si>
    <t>al2004.SHFE</t>
    <phoneticPr fontId="1" type="noConversion"/>
  </si>
  <si>
    <t>rb2005.SHFE</t>
    <phoneticPr fontId="1" type="noConversion"/>
  </si>
  <si>
    <t>hc2005.SHFE</t>
    <phoneticPr fontId="1" type="noConversion"/>
  </si>
  <si>
    <t>SM2005.CZCE</t>
    <phoneticPr fontId="1" type="noConversion"/>
  </si>
  <si>
    <t>i2005.DCE</t>
    <phoneticPr fontId="1" type="noConversion"/>
  </si>
  <si>
    <t>SM005.CZCE</t>
    <phoneticPr fontId="1" type="noConversion"/>
  </si>
  <si>
    <t>SF005.CZCE</t>
    <phoneticPr fontId="1" type="noConversion"/>
  </si>
  <si>
    <t>j2005.DCE</t>
    <phoneticPr fontId="1" type="noConversion"/>
  </si>
  <si>
    <t>MA005.CZCE</t>
    <phoneticPr fontId="1" type="noConversion"/>
  </si>
  <si>
    <t>TA005.CZCE</t>
    <phoneticPr fontId="1" type="noConversion"/>
  </si>
  <si>
    <t>bu2006.SHFE</t>
    <phoneticPr fontId="1" type="noConversion"/>
  </si>
  <si>
    <t>pp2005.DCE</t>
    <phoneticPr fontId="1" type="noConversion"/>
  </si>
  <si>
    <t>ru2005.SHFE</t>
    <phoneticPr fontId="1" type="noConversion"/>
  </si>
  <si>
    <t>v2005.DCE</t>
    <phoneticPr fontId="1" type="noConversion"/>
  </si>
  <si>
    <t>SR005.CZCE</t>
    <phoneticPr fontId="1" type="noConversion"/>
  </si>
  <si>
    <t>CF005.CZCE</t>
    <phoneticPr fontId="1" type="noConversion"/>
  </si>
  <si>
    <t>a2005.DCE</t>
    <phoneticPr fontId="1" type="noConversion"/>
  </si>
  <si>
    <t>m2005.DCE</t>
    <phoneticPr fontId="1" type="noConversion"/>
  </si>
  <si>
    <t>jd2005.DCE</t>
    <phoneticPr fontId="1" type="noConversion"/>
  </si>
  <si>
    <t>AP005.CZCE</t>
    <phoneticPr fontId="1" type="noConversion"/>
  </si>
  <si>
    <t>VN Trader 期货市场报价跟踪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</si>
</sst>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sz val="14"/>
      <color theme="4" tint="0.79998168889431442"/>
      <name val="Microsoft YaHei UI"/>
      <family val="2"/>
      <charset val="134"/>
    </font>
    <font>
      <sz val="11"/>
      <color theme="1"/>
      <name val="等线"/>
      <family val="2"/>
      <scheme val="minor"/>
    </font>
    <font>
      <sz val="24"/>
      <color theme="0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theme="4"/>
        </stop>
        <stop position="0.5">
          <color theme="0"/>
        </stop>
        <stop position="1">
          <color theme="4"/>
        </stop>
      </gradientFill>
    </fill>
    <fill>
      <gradientFill degree="90">
        <stop position="0">
          <color theme="1"/>
        </stop>
        <stop position="0.5">
          <color rgb="FF002060"/>
        </stop>
        <stop position="1">
          <color theme="1"/>
        </stop>
      </gradientFill>
    </fill>
    <fill>
      <gradientFill>
        <stop position="0">
          <color theme="1"/>
        </stop>
        <stop position="0.5">
          <color rgb="FF002060"/>
        </stop>
        <stop position="1">
          <color theme="1"/>
        </stop>
      </gradientFill>
    </fill>
    <fill>
      <gradientFill degree="90">
        <stop position="0">
          <color theme="1"/>
        </stop>
        <stop position="0.5">
          <color rgb="FF0000CC"/>
        </stop>
        <stop position="1">
          <color theme="1"/>
        </stop>
      </gradientFill>
    </fill>
    <fill>
      <gradientFill degree="90">
        <stop position="0">
          <color theme="1"/>
        </stop>
        <stop position="0.5">
          <color theme="5" tint="-0.49803155613879818"/>
        </stop>
        <stop position="1">
          <color theme="1"/>
        </stop>
      </gradientFill>
    </fill>
    <fill>
      <gradientFill degree="90">
        <stop position="0">
          <color theme="1"/>
        </stop>
        <stop position="0.5">
          <color theme="9" tint="-0.49803155613879818"/>
        </stop>
        <stop position="1">
          <color theme="1"/>
        </stop>
      </gradientFill>
    </fill>
    <fill>
      <gradientFill degree="90">
        <stop position="0">
          <color theme="1"/>
        </stop>
        <stop position="0.5">
          <color theme="6" tint="-0.25098422193060094"/>
        </stop>
        <stop position="1">
          <color theme="1"/>
        </stop>
      </gradientFill>
    </fill>
  </fills>
  <borders count="9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5">
    <xf numFmtId="0" fontId="0" fillId="0" borderId="0"/>
    <xf numFmtId="0" fontId="3" fillId="3" borderId="0">
      <alignment horizontal="right"/>
    </xf>
    <xf numFmtId="0" fontId="2" fillId="4" borderId="0">
      <alignment horizontal="center"/>
    </xf>
    <xf numFmtId="0" fontId="2" fillId="5" borderId="0">
      <alignment horizontal="center"/>
    </xf>
    <xf numFmtId="9" fontId="5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2" borderId="0" xfId="0" applyFont="1" applyFill="1"/>
    <xf numFmtId="0" fontId="2" fillId="2" borderId="4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/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5" borderId="1" xfId="3" applyFont="1" applyBorder="1">
      <alignment horizontal="center"/>
    </xf>
    <xf numFmtId="0" fontId="2" fillId="5" borderId="2" xfId="3" applyFont="1" applyBorder="1">
      <alignment horizontal="center"/>
    </xf>
    <xf numFmtId="0" fontId="4" fillId="5" borderId="0" xfId="3" applyFont="1" applyAlignment="1">
      <alignment horizontal="center" vertical="center"/>
    </xf>
    <xf numFmtId="10" fontId="2" fillId="2" borderId="7" xfId="4" applyNumberFormat="1" applyFont="1" applyFill="1" applyBorder="1" applyAlignment="1">
      <alignment horizontal="center"/>
    </xf>
    <xf numFmtId="10" fontId="2" fillId="2" borderId="8" xfId="4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6" fontId="6" fillId="2" borderId="0" xfId="0" applyNumberFormat="1" applyFont="1" applyFill="1" applyBorder="1" applyAlignment="1">
      <alignment horizontal="center"/>
    </xf>
    <xf numFmtId="176" fontId="6" fillId="2" borderId="5" xfId="0" applyNumberFormat="1" applyFont="1" applyFill="1" applyBorder="1" applyAlignment="1">
      <alignment horizontal="center"/>
    </xf>
    <xf numFmtId="0" fontId="2" fillId="5" borderId="3" xfId="3" applyFont="1" applyBorder="1">
      <alignment horizontal="center"/>
    </xf>
    <xf numFmtId="0" fontId="2" fillId="8" borderId="7" xfId="2" applyFill="1" applyBorder="1" applyAlignment="1">
      <alignment horizontal="center"/>
    </xf>
    <xf numFmtId="0" fontId="2" fillId="7" borderId="7" xfId="2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2" fillId="4" borderId="7" xfId="2" applyBorder="1" applyAlignment="1">
      <alignment horizontal="center"/>
    </xf>
    <xf numFmtId="0" fontId="2" fillId="9" borderId="7" xfId="2" applyFill="1" applyBorder="1" applyAlignment="1">
      <alignment horizontal="center"/>
    </xf>
  </cellXfs>
  <cellStyles count="5">
    <cellStyle name="rtd标签" xfId="1" xr:uid="{3E65B8B8-D1C4-4738-A776-86B843054C25}"/>
    <cellStyle name="rtd标题" xfId="3" xr:uid="{2D4CCA96-E2FB-436D-B6AC-9818B142A10D}"/>
    <cellStyle name="rtd数字" xfId="2" xr:uid="{5CAE51B5-B281-4AF6-863C-C694F11E9572}"/>
    <cellStyle name="百分比" xfId="4" builtinId="5"/>
    <cellStyle name="常规" xfId="0" builtinId="0"/>
  </cellStyles>
  <dxfs count="60"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00EC6B"/>
          </stop>
          <stop position="1">
            <color theme="1"/>
          </stop>
        </gradientFill>
      </fill>
    </dxf>
  </dxfs>
  <tableStyles count="0" defaultTableStyle="TableStyleMedium2" defaultPivotStyle="PivotStyleLight16"/>
  <colors>
    <mruColors>
      <color rgb="FF00C459"/>
      <color rgb="FF00FF00"/>
      <color rgb="FF01FF74"/>
      <color rgb="FFFF3300"/>
      <color rgb="FF00EC6B"/>
      <color rgb="FFFF1515"/>
      <color rgb="FF0000CC"/>
      <color rgb="FFFF5229"/>
      <color rgb="FFFF4215"/>
      <color rgb="FFFF72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yxll.rtd">
      <tp>
        <v>0</v>
        <stp/>
        <stp>{26C2A0B2-F23E-4464-BA6B-365159A7373B}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3" s="3"/>
      </tp>
      <tp>
        <v>0</v>
        <stp/>
        <stp>{939521C4-FE87-4828-89CB-42B28364BD98}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0" s="3"/>
      </tp>
      <tp>
        <v>0</v>
        <stp/>
        <stp>{C30190F5-DFCD-4259-B57B-C07177E4242D}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9" s="3"/>
      </tp>
      <tp>
        <v>0</v>
        <stp/>
        <stp>{F065BA25-B5C8-4E51-B077-065278904A59}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31" s="3"/>
      </tp>
      <tp>
        <v>0</v>
        <stp/>
        <stp>{EA43DFAE-82B2-4543-92A2-EBA82D4CD1E5}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4" s="3"/>
      </tp>
      <tp>
        <v>0</v>
        <stp/>
        <stp>{0BDC3FFA-33D2-4A01-A99A-5B4DFC7EFD36}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9" s="3"/>
      </tp>
      <tp>
        <v>0</v>
        <stp/>
        <stp>{6D72AE74-077B-4271-84AA-8808BC0C5ADA}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6" s="3"/>
      </tp>
      <tp>
        <v>0</v>
        <stp/>
        <stp>{0AD620C2-FF81-47CD-9BEE-2064AE92F85B}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0" s="3"/>
      </tp>
      <tp>
        <v>0</v>
        <stp/>
        <stp>{AFBF5301-FFE7-4FD0-87E9-D95B1657F247}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8" s="3"/>
      </tp>
      <tp>
        <v>0</v>
        <stp/>
        <stp>{CA1B7717-5A49-45D8-B101-7A35741D8E4C}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9" s="3"/>
      </tp>
      <tp>
        <v>0</v>
        <stp/>
        <stp>{1ED608D0-04CB-4D4F-94D0-60B242A496FE}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0" s="3"/>
      </tp>
      <tp>
        <v>0</v>
        <stp/>
        <stp>{BF0C61E8-0242-4D15-9430-79B1126F31C4}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3" s="3"/>
      </tp>
      <tp>
        <v>0</v>
        <stp/>
        <stp>{046B01B5-E328-4853-B983-6AFE2B4BB026}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8" s="3"/>
      </tp>
      <tp>
        <v>0</v>
        <stp/>
        <stp>{2BA9B5D6-9C7D-4535-B0A9-A856F8B1FB37}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9" s="3"/>
      </tp>
      <tp>
        <v>0</v>
        <stp/>
        <stp>{27ECE268-3BE6-4E4B-9987-E1ADA3BCF6F9}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6" s="3"/>
      </tp>
      <tp>
        <v>0</v>
        <stp/>
        <stp>{AE9E90DA-95DD-4CC2-AA91-AC44AD396810}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6" s="3"/>
      </tp>
      <tp>
        <v>0</v>
        <stp/>
        <stp>{A70A2197-4A78-4F16-807A-9EBF69125731}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0" s="3"/>
      </tp>
      <tp>
        <v>0</v>
        <stp/>
        <stp>{AE7A85DF-5F8E-4B03-A16D-EB443B15C9DF}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5" s="3"/>
      </tp>
      <tp>
        <v>0</v>
        <stp/>
        <stp>{4E7719F4-3406-46F4-B022-FD444C9DF7EB}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4" s="3"/>
      </tp>
      <tp>
        <v>0</v>
        <stp/>
        <stp>{A7D57E2A-A08F-43C8-8CFA-0C932FBB31C0}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6" s="3"/>
      </tp>
      <tp>
        <v>0</v>
        <stp/>
        <stp>{07F4BFCA-EB56-4529-A2D5-49CF69C98004}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6" s="3"/>
      </tp>
      <tp>
        <v>0</v>
        <stp/>
        <stp>{3CA71720-15ED-4D3F-AA8A-3C71008671D8}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22" s="3"/>
      </tp>
      <tp>
        <v>0</v>
        <stp/>
        <stp>{17984287-5615-4242-B1D2-EAC2782C2AAE}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4" s="3"/>
      </tp>
      <tp>
        <v>0</v>
        <stp/>
        <stp>{EB36855D-4A7E-40EA-A7F2-89DCBBCD7ABC}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6" s="3"/>
      </tp>
      <tp>
        <v>0</v>
        <stp/>
        <stp>{7B857150-2E4D-4E3B-9F8D-A1A04000DDB8}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4" s="3"/>
      </tp>
      <tp>
        <v>0</v>
        <stp/>
        <stp>{D04D982A-5461-4EFF-8E27-6D2877166D98}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0" s="3"/>
      </tp>
      <tp>
        <v>0</v>
        <stp/>
        <stp>{BDA7E2E5-736B-4DE0-A888-B2B273D75623}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5" s="3"/>
      </tp>
      <tp>
        <v>0</v>
        <stp/>
        <stp>{7261326A-D041-4A7C-84F2-B45B229F8958}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3" s="3"/>
      </tp>
      <tp>
        <v>0</v>
        <stp/>
        <stp>{9239F34B-EFE7-41A3-9C39-4C45DAB45842}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2" s="3"/>
      </tp>
      <tp>
        <v>0</v>
        <stp/>
        <stp>{1177ADEA-81F2-4691-B3B3-5AA5642C7597}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9" s="3"/>
      </tp>
      <tp>
        <v>0</v>
        <stp/>
        <stp>{2A71262D-2CDD-4552-9F9C-C516B25A57E0}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" s="3"/>
      </tp>
      <tp>
        <v>0</v>
        <stp/>
        <stp>{0EC0A1F1-8ACC-46DB-90F7-B35FF50FE02A}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7" s="3"/>
      </tp>
      <tp>
        <v>0</v>
        <stp/>
        <stp>{932F21A3-8A70-4DAD-99E4-81A13B934680}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6" s="3"/>
      </tp>
      <tp>
        <v>0</v>
        <stp/>
        <stp>{940AD736-7C18-4317-8947-99399257DCFB}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1" s="3"/>
      </tp>
      <tp>
        <v>0</v>
        <stp/>
        <stp>{9B594F0F-9196-4D54-8927-8C36B2BFD5B3}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3" s="3"/>
      </tp>
      <tp>
        <v>0</v>
        <stp/>
        <stp>{3E726AAC-8DD2-47E2-8C10-426244CD9FD8}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3" s="3"/>
      </tp>
      <tp>
        <v>0</v>
        <stp/>
        <stp>{18F8C6B0-6AEC-4C3D-B16B-25DF7C259C4F}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30" s="3"/>
      </tp>
      <tp>
        <v>0</v>
        <stp/>
        <stp>{C6257072-323F-449D-8EFB-992FF2096C38}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8" s="3"/>
      </tp>
      <tp>
        <v>0</v>
        <stp/>
        <stp>{30FCFCC8-00D3-4C89-B484-0033B51C98D1}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24" s="3"/>
      </tp>
      <tp>
        <v>0</v>
        <stp/>
        <stp>{E48F412F-9906-4AA7-861A-4FF38FFAFE16}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0" s="3"/>
      </tp>
      <tp>
        <v>0</v>
        <stp/>
        <stp>{4CF30FC0-C36E-4DD7-9691-4FDD548B1E50}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0" s="3"/>
      </tp>
      <tp>
        <v>0</v>
        <stp/>
        <stp>{2F8B99FF-DDE0-4F38-9132-CACC58F35595}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4" s="3"/>
      </tp>
      <tp>
        <v>0</v>
        <stp/>
        <stp>{8B6BA42A-E874-45C3-BE2E-29A8BEEFC2B4}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8" s="3"/>
      </tp>
      <tp>
        <v>0</v>
        <stp/>
        <stp>{A4ED0633-DB2F-4979-A1F0-6061FB470793}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7" s="3"/>
      </tp>
      <tp>
        <v>0</v>
        <stp/>
        <stp>{599163CC-EB0E-4887-A865-61268E526F2D}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8" s="3"/>
      </tp>
      <tp>
        <v>0</v>
        <stp/>
        <stp>{8075F3A0-A1E9-48B9-80BD-AACF52AEF6D3}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1" s="3"/>
      </tp>
      <tp>
        <v>0</v>
        <stp/>
        <stp>{2D001907-71EE-48D2-865E-C3112F78FD96}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3" s="3"/>
      </tp>
      <tp>
        <v>0</v>
        <stp/>
        <stp>{19771CF2-493E-4C85-BADB-5BC9DB2B7C07}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6" s="3"/>
      </tp>
      <tp>
        <v>0</v>
        <stp/>
        <stp>{947D1FD2-BFD8-498C-8FD1-A60F98F42E9C}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5" s="3"/>
      </tp>
      <tp>
        <v>0</v>
        <stp/>
        <stp>{EA7E16F8-332F-48F2-991A-EBFD4ADCD903}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2" s="3"/>
      </tp>
      <tp>
        <v>0</v>
        <stp/>
        <stp>{7A42427C-A90F-473B-82CF-216E0F4AE9E2}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8" s="3"/>
      </tp>
      <tp>
        <v>0</v>
        <stp/>
        <stp>{B3BCB157-A446-44F0-9D36-713DB58B79D7}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6" s="3"/>
      </tp>
      <tp>
        <v>0</v>
        <stp/>
        <stp>{2E378063-99B5-4AD6-BDF1-6EFC8FC6FBC1}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1" s="3"/>
      </tp>
      <tp>
        <v>0</v>
        <stp/>
        <stp>{4B8BC3FD-908B-4B91-A88D-4BAFBF10880F}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5" s="3"/>
      </tp>
      <tp>
        <v>0</v>
        <stp/>
        <stp>{99B781D4-7740-4AE2-B7F1-690BCA242A44}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6" s="3"/>
      </tp>
      <tp>
        <v>0</v>
        <stp/>
        <stp>{46DF9884-98A9-4C9F-81A5-E386B244DCAE}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30" s="3"/>
      </tp>
      <tp>
        <v>0</v>
        <stp/>
        <stp>{5117E522-3D89-4433-B16D-920567BFCE0A}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30" s="3"/>
      </tp>
      <tp>
        <v>0</v>
        <stp/>
        <stp>{09D9445B-868F-469C-8ED0-15F2965CACD5}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9" s="3"/>
      </tp>
      <tp>
        <v>0</v>
        <stp/>
        <stp>{60D44DEC-06CF-4A25-857F-2465930FB358}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8" s="3"/>
      </tp>
      <tp>
        <v>0</v>
        <stp/>
        <stp>{8D4F5A0D-4069-4500-B189-74D899694F3D}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3" s="3"/>
      </tp>
      <tp>
        <v>0</v>
        <stp/>
        <stp>{E50A0C9D-8C6E-4A1C-A5FF-487213BA6201}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9" s="3"/>
      </tp>
      <tp>
        <v>0</v>
        <stp/>
        <stp>{D7249020-6738-4EE4-AE97-E1869FE7B951}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4" s="3"/>
      </tp>
      <tp>
        <v>0</v>
        <stp/>
        <stp>{039B9190-9429-4E00-A681-759C85B42A61}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8" s="3"/>
      </tp>
      <tp>
        <v>0</v>
        <stp/>
        <stp>{93BAE4AB-C521-40C3-A6A1-E6A96A3882B1}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1" s="3"/>
      </tp>
      <tp>
        <v>0</v>
        <stp/>
        <stp>{1184A62F-58C5-4F03-8021-B0C062996BD9}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0" s="3"/>
      </tp>
      <tp>
        <v>0</v>
        <stp/>
        <stp>{C24A442B-7518-4742-8991-093A06E71F05}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9" s="3"/>
      </tp>
      <tp>
        <v>0</v>
        <stp/>
        <stp>{7CCB8472-35B2-4BDE-BB5D-908674D8CC91}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1" s="3"/>
      </tp>
      <tp>
        <v>0</v>
        <stp/>
        <stp>{148DE8A1-B194-4682-8158-38990A967C0A}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9" s="3"/>
      </tp>
      <tp>
        <v>0</v>
        <stp/>
        <stp>{DD54499A-AA76-4085-9790-6D52B382B42F}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4" s="3"/>
      </tp>
      <tp>
        <v>0</v>
        <stp/>
        <stp>{E7F22F3E-A9B1-470E-A37D-09DCB02F0876}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8" s="3"/>
      </tp>
      <tp>
        <v>0</v>
        <stp/>
        <stp>{BC1946B1-35E7-4143-9303-A083705FC605}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9" s="3"/>
      </tp>
      <tp>
        <v>0</v>
        <stp/>
        <stp>{5D3DDB49-C4A9-4C0F-8540-2F864A2FDCBA}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0" s="3"/>
      </tp>
      <tp>
        <v>0</v>
        <stp/>
        <stp>{C5B14BC8-C728-4BD1-8DE7-C4D4D1A8A550}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8" s="3"/>
      </tp>
      <tp>
        <v>0</v>
        <stp/>
        <stp>{13DB10D6-1DD5-43B2-86C6-330D2B44ABFB}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9" s="3"/>
      </tp>
      <tp>
        <v>0</v>
        <stp/>
        <stp>{098A84A0-FB90-4464-B538-F168B984E458}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2" s="3"/>
      </tp>
      <tp>
        <v>0</v>
        <stp/>
        <stp>{EB83DB2A-9374-4EAC-A453-F9D2ED6B7BC6}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30" s="3"/>
      </tp>
      <tp>
        <v>0</v>
        <stp/>
        <stp>{718715FF-22EB-480E-AD68-0CE04BCE2449}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31" s="3"/>
      </tp>
      <tp>
        <v>0</v>
        <stp/>
        <stp>{D2D33761-6F78-4832-98FB-B0802B85CE9F}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7" s="3"/>
      </tp>
      <tp>
        <v>0</v>
        <stp/>
        <stp>{C8E8D32A-9112-4BC7-BDC8-2B764C2CC747}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4" s="3"/>
      </tp>
      <tp>
        <v>0</v>
        <stp/>
        <stp>{BF3C1419-5287-43B5-84D6-C6B9DC1912A4}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8" s="3"/>
      </tp>
      <tp>
        <v>0</v>
        <stp/>
        <stp>{7E7E3D7A-7CE7-44DE-942C-A7B5E3E97403}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1" s="3"/>
      </tp>
      <tp>
        <v>0</v>
        <stp/>
        <stp>{5134E18F-9521-44A8-8C52-6D210079E14C}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7" s="3"/>
      </tp>
      <tp>
        <v>0</v>
        <stp/>
        <stp>{D45CAA12-537C-4C4D-931B-71FAB484CA72}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9" s="3"/>
      </tp>
      <tp>
        <v>0</v>
        <stp/>
        <stp>{CAA202EC-DD30-4416-A469-8D5084BA161A}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6" s="3"/>
      </tp>
      <tp>
        <v>0</v>
        <stp/>
        <stp>{A396B96F-3DA7-4A5E-AC91-1EC3AD4F5538}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8" s="3"/>
      </tp>
      <tp>
        <v>0</v>
        <stp/>
        <stp>{8915172E-F540-41B8-8A76-0F8891F82A9E}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3" s="3"/>
      </tp>
      <tp>
        <v>0</v>
        <stp/>
        <stp>{F336967A-CFAA-490F-B3B2-47C3770CC3EB}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9" s="3"/>
      </tp>
      <tp>
        <v>0</v>
        <stp/>
        <stp>{D3B9D40D-37B6-4D3D-A9D3-B11176632B1D}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3" s="3"/>
      </tp>
      <tp>
        <v>0</v>
        <stp/>
        <stp>{14D69062-F9F3-4D65-8FF6-A55670199E53}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4" s="3"/>
      </tp>
      <tp>
        <v>0</v>
        <stp/>
        <stp>{DD8BF6F4-7C2A-407F-B854-F26307E23B1E}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7" s="3"/>
      </tp>
      <tp>
        <v>0</v>
        <stp/>
        <stp>{4C3C6062-E684-4AEA-96D8-93F1C5301D5A}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5" s="3"/>
      </tp>
      <tp>
        <v>0</v>
        <stp/>
        <stp>{B80E1EE1-8F99-4057-AE9C-4896726A4055}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7" s="3"/>
      </tp>
      <tp>
        <v>0</v>
        <stp/>
        <stp>{63BD0768-D04B-4F3A-91A4-EDE70EB5B7E2}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1" s="3"/>
      </tp>
      <tp>
        <v>0</v>
        <stp/>
        <stp>{02F566C4-F8F8-4568-8F91-824B506EB71D}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3" s="3"/>
      </tp>
      <tp>
        <v>0</v>
        <stp/>
        <stp>{1211C176-C438-4289-98CE-9B9398B76633}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9" s="3"/>
      </tp>
      <tp>
        <v>0</v>
        <stp/>
        <stp>{BD137595-C842-498C-BFBA-EDE1525C738C}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6" s="3"/>
      </tp>
      <tp>
        <v>0</v>
        <stp/>
        <stp>{CA2E44C9-9A03-44B4-A954-EA557C966903}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2" s="3"/>
      </tp>
      <tp>
        <v>0</v>
        <stp/>
        <stp>{5BC678B9-8E7C-4B05-AD0B-3371E376D1C1}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2" s="3"/>
      </tp>
      <tp>
        <v>0</v>
        <stp/>
        <stp>{41756B7C-52D9-4C81-96A5-64E74FD852B1}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31" s="3"/>
      </tp>
      <tp>
        <v>0</v>
        <stp/>
        <stp>{76722149-C9FE-4B9D-8453-B7668B8336FE}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1" s="3"/>
      </tp>
      <tp>
        <v>0</v>
        <stp/>
        <stp>{98C346C7-25D6-48AE-99CF-511FCDBF29BB}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5" s="3"/>
      </tp>
      <tp>
        <v>0</v>
        <stp/>
        <stp>{2601D3AB-6D0F-4CD0-AA5E-A465F0EB6E72}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8" s="3"/>
      </tp>
      <tp>
        <v>0</v>
        <stp/>
        <stp>{AD8E124C-4EEB-4BA2-B5FC-71F77CEE839C}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9" s="3"/>
      </tp>
      <tp>
        <v>0</v>
        <stp/>
        <stp>{69FDC43A-3D14-4CC8-B9E3-60F250B21460}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8" s="3"/>
      </tp>
      <tp>
        <v>0</v>
        <stp/>
        <stp>{770B9AD8-8D61-40F9-BD10-82906420C79E}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9" s="3"/>
      </tp>
      <tp>
        <v>0</v>
        <stp/>
        <stp>{3BB34A93-7F96-4005-870F-27093BD81325}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30" s="3"/>
      </tp>
      <tp>
        <v>0</v>
        <stp/>
        <stp>{B020DE62-0893-47A6-8A4B-AE286DFB3157}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9" s="3"/>
      </tp>
      <tp>
        <v>0</v>
        <stp/>
        <stp>{048CA0B7-448E-485C-9642-BE08816A4DDC}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4" s="3"/>
      </tp>
      <tp>
        <v>0</v>
        <stp/>
        <stp>{19EBDCDB-3B8B-44F3-A9FA-B8557B5081E9}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3" s="3"/>
      </tp>
      <tp>
        <v>0</v>
        <stp/>
        <stp>{CEC43D6D-4579-44D2-A732-A57A6FF800D4}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4" s="3"/>
      </tp>
      <tp>
        <v>0</v>
        <stp/>
        <stp>{7211B54C-30EA-4AF9-9BB2-9973462207D9}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7" s="3"/>
      </tp>
      <tp>
        <v>0</v>
        <stp/>
        <stp>{94202ACF-1444-456A-9236-DA99FC935C59}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6" s="3"/>
      </tp>
      <tp>
        <v>0</v>
        <stp/>
        <stp>{DA2C840B-74E3-473D-AFAC-93C24FE74E36}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6" s="3"/>
      </tp>
      <tp>
        <v>0</v>
        <stp/>
        <stp>{25D1E5CD-ADBA-4B1B-BA7A-DB53822843E7}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3" s="3"/>
      </tp>
      <tp>
        <v>0</v>
        <stp/>
        <stp>{80E4F14E-D6D9-4560-9F92-2D775D32C8C9}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4" s="3"/>
      </tp>
      <tp>
        <v>0</v>
        <stp/>
        <stp>{626AD04F-56A9-4CF4-A2DF-16E18080C521}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" s="3"/>
      </tp>
      <tp>
        <v>0</v>
        <stp/>
        <stp>{9FB04347-4BB9-4C67-B413-15A91599A3AD}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3" s="3"/>
      </tp>
      <tp>
        <v>0</v>
        <stp/>
        <stp>{9B21F3B0-88A2-4B7D-B105-494B94E7AD55}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5" s="3"/>
      </tp>
      <tp>
        <v>0</v>
        <stp/>
        <stp>{C5CFDF92-45E3-49F1-B46C-8FC931150CEA}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30" s="3"/>
      </tp>
      <tp>
        <v>0</v>
        <stp/>
        <stp>{3CE17221-B0E3-4A4A-8CF4-589B0AE379BF}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7" s="3"/>
      </tp>
      <tp>
        <v>0</v>
        <stp/>
        <stp>{F22AE5CF-E153-47C0-9AA5-0FE5B7F9869F}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5" s="3"/>
      </tp>
      <tp>
        <v>0</v>
        <stp/>
        <stp>{9B2F68BC-7B68-477A-85CF-868F551DC824}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25" s="3"/>
      </tp>
      <tp>
        <v>0</v>
        <stp/>
        <stp>{4517F01B-C8F9-47F0-840C-3D5454478B56}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2" s="3"/>
      </tp>
      <tp>
        <v>0</v>
        <stp/>
        <stp>{B5CB6E40-726B-464E-B7C8-ABF106AB9A00}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4" s="3"/>
      </tp>
      <tp>
        <v>0</v>
        <stp/>
        <stp>{80379803-22F7-4D2D-884D-E45472E36924}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4" s="3"/>
      </tp>
      <tp>
        <v>0</v>
        <stp/>
        <stp>{7C56CDA0-BC46-4004-8206-C15A24312195}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8" s="3"/>
      </tp>
      <tp>
        <v>0</v>
        <stp/>
        <stp>{4973417F-2B03-4C84-AC68-7B74961ED9DD}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7" s="3"/>
      </tp>
      <tp>
        <v>0</v>
        <stp/>
        <stp>{013FD59A-F82F-499B-B72E-A86BC9CCCFFF}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8" s="3"/>
      </tp>
      <tp>
        <v>0</v>
        <stp/>
        <stp>{F791EB39-97DA-4400-900E-6D806632F4DE}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3" s="3"/>
      </tp>
      <tp>
        <v>0</v>
        <stp/>
        <stp>{A681F37E-D021-4EA9-912C-6759539DADFA}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30" s="3"/>
      </tp>
      <tp>
        <v>0</v>
        <stp/>
        <stp>{3E21B24E-9E54-4CA7-92BC-4C7C53665A06}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4" s="3"/>
      </tp>
      <tp>
        <v>0</v>
        <stp/>
        <stp>{99555895-3953-40D6-B9B9-9184391FBD53}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4" s="3"/>
      </tp>
      <tp>
        <v>0</v>
        <stp/>
        <stp>{5E7D8447-42AA-4D51-B1BE-1496C89950FF}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0" s="3"/>
      </tp>
      <tp>
        <v>0</v>
        <stp/>
        <stp>{7FF28105-2B58-43A6-9252-788AE16F3E65}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2" s="3"/>
      </tp>
      <tp>
        <v>0</v>
        <stp/>
        <stp>{C1EBF56E-4107-46E1-8E88-B70E0B6E8FFA}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0" s="3"/>
      </tp>
      <tp>
        <v>0</v>
        <stp/>
        <stp>{797D7A4D-BF59-482E-BBE6-BD71EBF5B6C9}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30" s="3"/>
      </tp>
      <tp>
        <v>0</v>
        <stp/>
        <stp>{ACAC38DF-4C0D-4BD1-BB8D-C95AFDA70192}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2" s="3"/>
      </tp>
      <tp>
        <v>0</v>
        <stp/>
        <stp>{1D302B8C-1798-4765-AF94-8210E70074B8}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6" s="3"/>
      </tp>
      <tp>
        <v>0</v>
        <stp/>
        <stp>{CB91F816-F7D7-42EC-90B2-F4F16DFA3F87}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8" s="3"/>
      </tp>
      <tp>
        <v>0</v>
        <stp/>
        <stp>{909A5E3B-2AC5-4DED-82DD-680677A78CA7}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9" s="3"/>
      </tp>
      <tp>
        <v>0</v>
        <stp/>
        <stp>{192941B2-AE0C-4DCD-80DF-10D99E3447AC}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2" s="3"/>
      </tp>
      <tp>
        <v>0</v>
        <stp/>
        <stp>{ECAFCD0A-8076-4417-8DBB-22C56D1F84F1}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4" s="3"/>
      </tp>
      <tp>
        <v>0</v>
        <stp/>
        <stp>{2C250E47-19C1-473C-88A6-E80B5C1B5F0B}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2" s="3"/>
      </tp>
      <tp>
        <v>0</v>
        <stp/>
        <stp>{A910D46A-A161-4E22-AABE-A728119692C6}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1" s="3"/>
      </tp>
      <tp>
        <v>0</v>
        <stp/>
        <stp>{40219030-0FCF-43A7-8198-7B8BBBF1A6F6}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3" s="3"/>
      </tp>
      <tp>
        <v>0</v>
        <stp/>
        <stp>{496FB8F5-A8F3-4229-8FF7-1F9FB5CEBDE6}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7" s="3"/>
      </tp>
      <tp>
        <v>0</v>
        <stp/>
        <stp>{654CB3CE-7E3C-4F66-B889-06EF796B4844}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8" s="3"/>
      </tp>
      <tp>
        <v>0</v>
        <stp/>
        <stp>{795CB0B4-99E6-4C1E-8ED0-39B6E850C8F0}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1" s="3"/>
      </tp>
      <tp>
        <v>0</v>
        <stp/>
        <stp>{22137925-6455-4530-82E5-3208D6F9AEE3}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2" s="3"/>
      </tp>
      <tp>
        <v>0</v>
        <stp/>
        <stp>{58D0B13F-99D3-4D29-B45F-5738AC984A2A}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4" s="3"/>
      </tp>
      <tp>
        <v>0</v>
        <stp/>
        <stp>{58B0EE36-ABDB-4C10-8276-26A2D79173F0}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28" s="3"/>
      </tp>
      <tp>
        <v>0</v>
        <stp/>
        <stp>{191290BC-0702-41D0-B158-507B5C2CCFC5}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31" s="3"/>
      </tp>
      <tp>
        <v>0</v>
        <stp/>
        <stp>{D7D92F00-EACB-4516-9697-824F2FC8CF6C}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7" s="3"/>
      </tp>
      <tp>
        <v>0</v>
        <stp/>
        <stp>{D8D3C9AD-6B10-44E3-9AB6-38DCF30C2C37}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6" s="3"/>
      </tp>
      <tp>
        <v>0</v>
        <stp/>
        <stp>{5F683689-17C2-422D-8E9E-7E1EEB3D95AD}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5" s="3"/>
      </tp>
      <tp>
        <v>0</v>
        <stp/>
        <stp>{E66BA1F9-4274-417F-999E-0C4E96590785}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3" s="3"/>
      </tp>
      <tp>
        <v>0</v>
        <stp/>
        <stp>{EB1ED105-7650-4B60-87AE-E565A7001922}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3" s="3"/>
      </tp>
      <tp>
        <v>0</v>
        <stp/>
        <stp>{C46BF458-C291-417F-9421-FB1109323BC6}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6" s="3"/>
      </tp>
      <tp>
        <v>0</v>
        <stp/>
        <stp>{BF87068D-0C43-4378-A2AB-DEF15156DC1B}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2" s="3"/>
      </tp>
      <tp>
        <v>0</v>
        <stp/>
        <stp>{B76FF524-948A-475C-ABEE-3ACEDB4E10A0}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4" s="3"/>
      </tp>
      <tp>
        <v>0</v>
        <stp/>
        <stp>{C8946D5B-6787-4A52-B9CA-140308648935}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7" s="3"/>
      </tp>
      <tp>
        <v>0</v>
        <stp/>
        <stp>{A9A7269D-3772-4E65-BC7C-2C0E25E70F2A}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7" s="3"/>
      </tp>
      <tp>
        <v>0</v>
        <stp/>
        <stp>{CEF4EE87-FEA8-4073-B307-D9D87B9821F1}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8" s="3"/>
      </tp>
      <tp>
        <v>0</v>
        <stp/>
        <stp>{29E55756-FFF1-41EA-B1DF-41D27695DE5B}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31" s="3"/>
      </tp>
      <tp>
        <v>0</v>
        <stp/>
        <stp>{3B39ED19-88B2-4C1F-91A2-2CA484186A8D}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2" s="3"/>
      </tp>
      <tp>
        <v>0</v>
        <stp/>
        <stp>{5350E8C6-D70B-45CA-920C-1ECF5FC7C2BC}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7" s="3"/>
      </tp>
      <tp>
        <v>0</v>
        <stp/>
        <stp>{34BD0FAE-6984-4FC5-8A2C-386221441E2E}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2" s="3"/>
      </tp>
      <tp>
        <v>0</v>
        <stp/>
        <stp>{6BC8133F-F449-4D02-ADC7-E99E029DFAF2}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7" s="3"/>
      </tp>
      <tp>
        <v>0</v>
        <stp/>
        <stp>{B6A8EE94-0890-46A4-B0E2-3D4DFB2368E7}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6" s="3"/>
      </tp>
      <tp>
        <v>0</v>
        <stp/>
        <stp>{632F4429-564D-48DA-BE94-5F31E33A3310}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5" s="3"/>
      </tp>
      <tp>
        <v>0</v>
        <stp/>
        <stp>{65213182-6473-44A7-AF30-19390E9C5F78}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6" s="3"/>
      </tp>
      <tp>
        <v>0</v>
        <stp/>
        <stp>{B79676B8-95CD-48C6-991E-18B668B79393}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4" s="3"/>
      </tp>
      <tp>
        <v>0</v>
        <stp/>
        <stp>{8839C78D-25D5-40F2-86CD-CF6021B17715}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0" s="3"/>
      </tp>
      <tp>
        <v>0</v>
        <stp/>
        <stp>{B77FF8BD-0912-4E93-B42A-716943599059}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2" s="3"/>
      </tp>
      <tp>
        <v>0</v>
        <stp/>
        <stp>{E6A3C72D-7652-4102-A2A6-43C5EB35389C}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7" s="3"/>
      </tp>
      <tp>
        <v>0</v>
        <stp/>
        <stp>{F8A7BA3C-BF31-4D9A-9875-3E5BF279D6D2}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5" s="3"/>
      </tp>
      <tp>
        <v>0</v>
        <stp/>
        <stp>{C5FE88E6-4D67-4F41-B3F2-CD48B2C044CE}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4" s="3"/>
      </tp>
      <tp>
        <v>0</v>
        <stp/>
        <stp>{2284327C-4141-443A-9089-24FF1BBA97BC}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7" s="3"/>
      </tp>
      <tp>
        <v>0</v>
        <stp/>
        <stp>{88C7FC6D-413A-4110-A842-49063F896871}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7" s="3"/>
      </tp>
      <tp>
        <v>0</v>
        <stp/>
        <stp>{CD908F21-4046-4FA8-BFC6-DB21E2BE8158}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30" s="3"/>
      </tp>
      <tp>
        <v>0</v>
        <stp/>
        <stp>{A9699419-54AA-4F1F-B031-6F886D4ABCF4}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2" s="3"/>
      </tp>
      <tp>
        <v>0</v>
        <stp/>
        <stp>{577533BE-4155-4F42-AC9A-75B69E259FA1}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3" s="3"/>
      </tp>
      <tp>
        <v>0</v>
        <stp/>
        <stp>{6EF75615-D09C-45FE-B290-2C7014ADA12F}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5" s="3"/>
      </tp>
      <tp>
        <v>0</v>
        <stp/>
        <stp>{A1A560A2-F264-4379-AFD7-326A03C226B9}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7" s="3"/>
      </tp>
      <tp>
        <v>0</v>
        <stp/>
        <stp>{95C44968-47D7-4DB6-BCA8-CB185DEA9D70}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5" s="3"/>
      </tp>
      <tp>
        <v>0</v>
        <stp/>
        <stp>{5A2D15B4-AC94-458A-BAF1-E9C15BBF5DF8}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4" s="3"/>
      </tp>
      <tp>
        <v>0</v>
        <stp/>
        <stp>{A5307A52-B6A9-4399-90AC-93A2BBF48234}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30" s="3"/>
      </tp>
      <tp>
        <v>0</v>
        <stp/>
        <stp>{1DCFA308-4502-40BE-A439-BD5A7DEE48B9}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31" s="3"/>
      </tp>
      <tp>
        <v>0</v>
        <stp/>
        <stp>{9B02734E-899D-4D07-B3F4-6D80BEB7B498}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3" s="3"/>
      </tp>
      <tp>
        <v>0</v>
        <stp/>
        <stp>{73D061CA-2F1C-458A-A14D-0753CF96C68A}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2" s="3"/>
      </tp>
      <tp>
        <v>0</v>
        <stp/>
        <stp>{99549979-97BF-4881-9D8E-11DA2AC6FBDF}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3" s="3"/>
      </tp>
      <tp>
        <v>0</v>
        <stp/>
        <stp>{449DC066-3318-420B-942B-9B1544F7B30B}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2" s="3"/>
      </tp>
      <tp>
        <v>0</v>
        <stp/>
        <stp>{E45C65B6-7231-4507-9AD2-9DCCBE982F6F}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30" s="3"/>
      </tp>
      <tp>
        <v>0</v>
        <stp/>
        <stp>{0820B88A-5596-4A7C-AEBE-44AFDCBDAABA}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6" s="3"/>
      </tp>
      <tp>
        <v>0</v>
        <stp/>
        <stp>{B7F92BE3-40E3-4728-8A4C-0F6D0109680B}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4" s="3"/>
      </tp>
      <tp>
        <v>0</v>
        <stp/>
        <stp>{0365F118-A543-4A6C-9BE1-C6A14C2A4269}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1" s="3"/>
      </tp>
      <tp>
        <v>0</v>
        <stp/>
        <stp>{AF247751-4025-4A13-A29A-E86AD664CC7E}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7" s="3"/>
      </tp>
      <tp>
        <v>0</v>
        <stp/>
        <stp>{B63B8A31-4AB2-4BCF-8E1D-77CA06A947DC}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8" s="3"/>
      </tp>
      <tp>
        <v>0</v>
        <stp/>
        <stp>{51246C60-B14E-4D5B-A409-DD37041F60EC}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9" s="3"/>
      </tp>
      <tp>
        <v>0</v>
        <stp/>
        <stp>{6B4F9FBE-1AE1-430E-A902-1BAF7C9BDC77}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2" s="3"/>
      </tp>
      <tp>
        <v>0</v>
        <stp/>
        <stp>{5F0D8A27-FE47-4A87-BCDB-7C6E843C2F5E}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31" s="3"/>
      </tp>
      <tp>
        <v>0</v>
        <stp/>
        <stp>{64308C5B-59BD-459E-81DF-2C9CAB56CAFC}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4" s="3"/>
      </tp>
      <tp>
        <v>0</v>
        <stp/>
        <stp>{0AC57FAA-58FC-46B0-8959-EE8C35907DF2}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5" s="3"/>
      </tp>
      <tp>
        <v>0</v>
        <stp/>
        <stp>{7A7604E1-5BE2-4717-8847-EA4B3817D9D6}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6" s="3"/>
      </tp>
      <tp>
        <v>0</v>
        <stp/>
        <stp>{5EBDE592-A19F-49B3-AD29-AD5D513D8F43}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6" s="3"/>
      </tp>
      <tp>
        <v>0</v>
        <stp/>
        <stp>{DC2CBC93-B4D1-4A5E-B0EE-DB68C09A5371}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6" s="3"/>
      </tp>
      <tp>
        <v>0</v>
        <stp/>
        <stp>{AD849B8E-D2D3-4E08-8644-78FE86730C54}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8" s="3"/>
      </tp>
      <tp>
        <v>0</v>
        <stp/>
        <stp>{38BAA66E-69DF-4C38-95C6-DDB64328B7FC}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6" s="3"/>
      </tp>
      <tp>
        <v>0</v>
        <stp/>
        <stp>{7F9E3BA6-A079-4004-B8F6-903B968E5296}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6" s="3"/>
      </tp>
      <tp>
        <v>0</v>
        <stp/>
        <stp>{5A75202E-0B9C-4004-9A48-1AD11FA24E30}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6" s="3"/>
      </tp>
      <tp>
        <v>0</v>
        <stp/>
        <stp>{2AC2C939-780E-4184-B9EF-6868EF4EDCF7}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2" s="3"/>
      </tp>
      <tp>
        <v>0</v>
        <stp/>
        <stp>{B4A25CB0-C2CB-4EAB-8779-9CA87C8C5AB3}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7" s="3"/>
      </tp>
      <tp>
        <v>0</v>
        <stp/>
        <stp>{C75C1C88-6A5B-4AD7-888E-B9252DC670AD}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4" s="3"/>
      </tp>
      <tp>
        <v>0</v>
        <stp/>
        <stp>{65F24E97-E3E6-4FF7-B015-F25E0CE1BB08}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9" s="3"/>
      </tp>
      <tp>
        <v>0</v>
        <stp/>
        <stp>{F53EA991-20FD-4E57-9661-4D888B955925}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3" s="3"/>
      </tp>
      <tp>
        <v>0</v>
        <stp/>
        <stp>{0B64B1F9-F8FF-454F-82A5-60CF50654205}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8" s="3"/>
      </tp>
      <tp>
        <v>0</v>
        <stp/>
        <stp>{6972CD98-BE1D-4578-88A0-FB1106805254}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2" s="3"/>
      </tp>
      <tp>
        <v>0</v>
        <stp/>
        <stp>{6AECA73B-1A39-43EF-87AA-B2C9C32F3AFE}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5" s="3"/>
      </tp>
      <tp>
        <v>0</v>
        <stp/>
        <stp>{90E192BB-388A-4504-A317-E400FFBB6F80}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5" s="3"/>
      </tp>
      <tp>
        <v>0</v>
        <stp/>
        <stp>{D54693DD-F4A7-4021-B522-B5948BAC74C8}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6" s="3"/>
      </tp>
      <tp>
        <v>0</v>
        <stp/>
        <stp>{B593B3A8-BD93-4FC3-B33E-3BDC1500D289}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8" s="3"/>
      </tp>
      <tp>
        <v>0</v>
        <stp/>
        <stp>{57BB7F25-55AD-4EB4-850B-E625A2426E45}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1" s="3"/>
      </tp>
      <tp>
        <v>0</v>
        <stp/>
        <stp>{8596EA10-2036-404E-95DB-01AC9E93C29E}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25" s="3"/>
      </tp>
      <tp>
        <v>0</v>
        <stp/>
        <stp>{B4454239-5202-4A8F-8214-509B5330FF16}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9" s="3"/>
      </tp>
      <tp>
        <v>0</v>
        <stp/>
        <stp>{FEEB8AA6-DECB-47DB-84AC-DBF884A5A4A0}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4" s="3"/>
      </tp>
      <tp>
        <v>0</v>
        <stp/>
        <stp>{971A5911-501C-4B3F-94DC-0F515800DF7C}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12" s="3"/>
      </tp>
      <tp>
        <v>0</v>
        <stp/>
        <stp>{E83DEA1B-B6D2-4388-BF7B-D47A639F2292}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8" s="3"/>
      </tp>
      <tp>
        <v>0</v>
        <stp/>
        <stp>{C543BE28-46D3-422C-85C0-7013DE08A0BB}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31" s="3"/>
      </tp>
      <tp>
        <v>0</v>
        <stp/>
        <stp>{D6DE97A7-6785-4F9C-B8AE-B3853AC12FA3}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30" s="3"/>
      </tp>
      <tp>
        <v>0</v>
        <stp/>
        <stp>{2ED4E181-2BFD-401E-92D6-81ED633FED61}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5" s="3"/>
      </tp>
      <tp>
        <v>0</v>
        <stp/>
        <stp>{A42A0F3C-621A-436E-BFED-52FCFED225D8}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19" s="3"/>
      </tp>
      <tp>
        <v>0</v>
        <stp/>
        <stp>{EE4065A4-6B7B-4C3C-8774-B07BEA266E59}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5" s="3"/>
      </tp>
      <tp>
        <v>0</v>
        <stp/>
        <stp>{7DDA1134-A943-4E21-AE14-F7F010119563}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9" s="3"/>
      </tp>
      <tp>
        <v>0</v>
        <stp/>
        <stp>{BCD82459-72AC-4D7B-9B11-56EAF6D9E573}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4" s="3"/>
      </tp>
      <tp>
        <v>0</v>
        <stp/>
        <stp>{9ACDD6B5-A3E2-44A1-863B-576CC1D6E4D9}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2" s="3"/>
      </tp>
      <tp>
        <v>0</v>
        <stp/>
        <stp>{F3847089-D31C-4814-BEA7-06586308A1AE}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24" s="3"/>
      </tp>
      <tp>
        <v>0</v>
        <stp/>
        <stp>{48136E0B-0284-4A31-A5F3-A44370A62895}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9" s="3"/>
      </tp>
      <tp>
        <v>0</v>
        <stp/>
        <stp>{6D35717C-0800-4425-A004-CE44F2EBF167}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2" s="3"/>
      </tp>
      <tp>
        <v>0</v>
        <stp/>
        <stp>{0BBCCD5D-7E4A-43FB-A755-C3446323EA45}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2" s="3"/>
      </tp>
      <tp>
        <v>0</v>
        <stp/>
        <stp>{57E3F2B9-0CD1-497B-B7AE-200B9432457A}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1" s="3"/>
      </tp>
      <tp>
        <v>0</v>
        <stp/>
        <stp>{6737BD07-4C6E-4015-8EA7-74F99377D330}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18" s="3"/>
      </tp>
      <tp>
        <v>0</v>
        <stp/>
        <stp>{E3A2AACA-E3D2-4B35-8C4F-967FBF0A0AFF}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N25" s="3"/>
      </tp>
      <tp>
        <v>0</v>
        <stp/>
        <stp>{B4758255-8F6C-4601-A1FD-785172580D1D}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18" s="3"/>
      </tp>
      <tp>
        <v>0</v>
        <stp/>
        <stp>{A770B62E-6318-4EB7-911E-E3E54D710A2C}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1" s="3"/>
      </tp>
      <tp>
        <v>0</v>
        <stp/>
        <stp>{EF47CE75-7263-4DFE-95D0-9A913131AB40}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W7" s="3"/>
      </tp>
      <tp>
        <v>0</v>
        <stp/>
        <stp>{3883B95A-7A9B-49FC-8FEB-BBBE74514AC0}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8" s="3"/>
      </tp>
      <tp>
        <v>0</v>
        <stp/>
        <stp>{3A20B7E1-D347-462D-83C1-FA3C305F1C7E}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4" s="3"/>
      </tp>
      <tp>
        <v>0</v>
        <stp/>
        <stp>{ECE4DD53-AB64-4FA1-9E41-8D71D96AD9F5}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6" s="3"/>
      </tp>
      <tp>
        <v>0</v>
        <stp/>
        <stp>{2E573057-2E90-4E12-9B0C-6CD34AFFCC19}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5" s="3"/>
      </tp>
      <tp>
        <v>0</v>
        <stp/>
        <stp>{B7485E49-0AD0-4BFF-866A-B4B7C279D0A1}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7" s="3"/>
      </tp>
      <tp>
        <v>0</v>
        <stp/>
        <stp>{0B27B523-A6D2-481F-81FE-61FC35C7F6FC}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10" s="3"/>
      </tp>
      <tp>
        <v>0</v>
        <stp/>
        <stp>{717E9DF8-DBF8-4E67-BF94-A9A3DF844DA5}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25" s="3"/>
      </tp>
      <tp>
        <v>0</v>
        <stp/>
        <stp>{523164E5-A3F2-4C64-9FF1-0A860BF2C257}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12" s="3"/>
      </tp>
      <tp>
        <v>0</v>
        <stp/>
        <stp>{9FCF8F7A-C833-469E-A72F-923A90FFF2F1}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2" s="3"/>
      </tp>
      <tp>
        <v>0</v>
        <stp/>
        <stp>{D7902F24-A3F4-4055-BCA9-AF099BEB6D37}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V30" s="3"/>
      </tp>
      <tp>
        <v>0</v>
        <stp/>
        <stp>{E78685A2-C5E2-49EA-B679-4B6F4B93C375}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6" s="3"/>
      </tp>
      <tp>
        <v>0</v>
        <stp/>
        <stp>{548A3DC8-1209-4500-B274-3C76F857690E}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30" s="3"/>
      </tp>
      <tp>
        <v>0</v>
        <stp/>
        <stp>{6B8C2406-EE75-4CCD-8765-FE72AD52DD55}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1" s="3"/>
      </tp>
      <tp>
        <v>0</v>
        <stp/>
        <stp>{0770647C-93D6-4B75-9743-2840CD835CB9}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6" s="3"/>
      </tp>
      <tp>
        <v>0</v>
        <stp/>
        <stp>{48AFC392-826B-4304-B7D1-BAC3E1C87732}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0" s="3"/>
      </tp>
      <tp>
        <v>0</v>
        <stp/>
        <stp>{62D3FB47-2165-4963-B5F7-8A9620B72C88}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5" s="3"/>
      </tp>
      <tp>
        <v>0</v>
        <stp/>
        <stp>{BA89D759-1914-406D-901F-37D51FD80FFD}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2" s="3"/>
      </tp>
      <tp>
        <v>0</v>
        <stp/>
        <stp>{F2386093-DE14-4152-A389-34BCD86CFE1E}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2" s="3"/>
      </tp>
      <tp>
        <v>0</v>
        <stp/>
        <stp>{5BCFD9DB-7970-49AE-A8E9-8B593896D37B}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8" s="3"/>
      </tp>
      <tp>
        <v>0</v>
        <stp/>
        <stp>{3E5D4100-171F-46DD-BD27-368052A2D28C}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0" s="3"/>
      </tp>
      <tp>
        <v>0</v>
        <stp/>
        <stp>{65CC41E9-C077-4EEE-9CD5-80A0EAE062C4}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8" s="3"/>
      </tp>
      <tp>
        <v>0</v>
        <stp/>
        <stp>{6800AEBB-65E8-4621-9B86-AF706D713E0A}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O10" s="3"/>
      </tp>
      <tp>
        <v>0</v>
        <stp/>
        <stp>{6C634811-5CA8-4C98-814A-1C6C127BC6D5}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R31" s="3"/>
      </tp>
      <tp>
        <v>0</v>
        <stp/>
        <stp>{19825A69-EC06-453C-B63A-68C0753C7E38}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7" s="3"/>
      </tp>
      <tp>
        <v>0</v>
        <stp/>
        <stp>{558A207A-396C-49D5-AFD9-F66401B16E0D}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S2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646018</xdr:colOff>
      <xdr:row>0</xdr:row>
      <xdr:rowOff>78442</xdr:rowOff>
    </xdr:from>
    <xdr:to>
      <xdr:col>10</xdr:col>
      <xdr:colOff>75730</xdr:colOff>
      <xdr:row>0</xdr:row>
      <xdr:rowOff>358589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C9EB5B-7FA3-4F6D-8D6B-938B96F1A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283" y="78442"/>
          <a:ext cx="292565" cy="280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5EBF-A97E-4A10-9B42-E7F0634579C1}">
  <dimension ref="A1:AB31"/>
  <sheetViews>
    <sheetView tabSelected="1" zoomScale="85" zoomScaleNormal="85" workbookViewId="0">
      <selection activeCell="Y27" sqref="Y27"/>
    </sheetView>
  </sheetViews>
  <sheetFormatPr defaultRowHeight="16.5" x14ac:dyDescent="0.3"/>
  <cols>
    <col min="1" max="24" width="11.375" style="1" customWidth="1"/>
    <col min="25" max="16384" width="9" style="1"/>
  </cols>
  <sheetData>
    <row r="1" spans="1:28" ht="34.5" customHeight="1" x14ac:dyDescent="0.3">
      <c r="A1" s="13" t="s">
        <v>39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8" x14ac:dyDescent="0.3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8" x14ac:dyDescent="0.3">
      <c r="A3" s="11" t="s">
        <v>2</v>
      </c>
      <c r="B3" s="12"/>
      <c r="C3" s="12" t="str">
        <f ca="1">_xll.rtd_tick_data(A3,"name")</f>
        <v>股指2003</v>
      </c>
      <c r="D3" s="20"/>
      <c r="E3" s="11" t="s">
        <v>5</v>
      </c>
      <c r="F3" s="12"/>
      <c r="G3" s="12" t="str">
        <f ca="1">_xll.rtd_tick_data(E3,"name")</f>
        <v>上证50期货2003</v>
      </c>
      <c r="H3" s="20"/>
      <c r="I3" s="11" t="s">
        <v>6</v>
      </c>
      <c r="J3" s="12"/>
      <c r="K3" s="12" t="str">
        <f ca="1">_xll.rtd_tick_data(I3,"name")</f>
        <v>中证500期货2003</v>
      </c>
      <c r="L3" s="20"/>
      <c r="M3" s="11" t="s">
        <v>7</v>
      </c>
      <c r="N3" s="12"/>
      <c r="O3" s="12" t="str">
        <f ca="1">_xll.rtd_tick_data(M3,"name")</f>
        <v>长期国债2006</v>
      </c>
      <c r="P3" s="20"/>
      <c r="Q3" s="11" t="s">
        <v>8</v>
      </c>
      <c r="R3" s="12"/>
      <c r="S3" s="12" t="str">
        <f ca="1">_xll.rtd_tick_data(Q3,"name")</f>
        <v>国债2006</v>
      </c>
      <c r="T3" s="20"/>
      <c r="U3" s="11" t="s">
        <v>9</v>
      </c>
      <c r="V3" s="12"/>
      <c r="W3" s="12" t="str">
        <f ca="1">_xll.rtd_tick_data(U3,"name")</f>
        <v>2年期国债期货2006</v>
      </c>
      <c r="X3" s="20"/>
    </row>
    <row r="4" spans="1:28" x14ac:dyDescent="0.3">
      <c r="A4" s="2" t="s">
        <v>1</v>
      </c>
      <c r="B4" s="3">
        <f ca="1">_xll.rtd_tick_data(A3,"bid_price_1")</f>
        <v>4078.6</v>
      </c>
      <c r="C4" s="4">
        <f ca="1">_xll.rtd_tick_data(A3,"ask_price_1")</f>
        <v>4079</v>
      </c>
      <c r="D4" s="5" t="s">
        <v>0</v>
      </c>
      <c r="E4" s="2" t="s">
        <v>1</v>
      </c>
      <c r="F4" s="3">
        <f ca="1">_xll.rtd_tick_data(E3,"bid_price_1")</f>
        <v>2919.2</v>
      </c>
      <c r="G4" s="4">
        <f ca="1">_xll.rtd_tick_data(E3,"ask_price_1")</f>
        <v>2920</v>
      </c>
      <c r="H4" s="5" t="s">
        <v>0</v>
      </c>
      <c r="I4" s="2" t="s">
        <v>1</v>
      </c>
      <c r="J4" s="3">
        <f ca="1">_xll.rtd_tick_data(I3,"bid_price_1")</f>
        <v>5631.8</v>
      </c>
      <c r="K4" s="4">
        <f ca="1">_xll.rtd_tick_data(I3,"ask_price_1")</f>
        <v>5633</v>
      </c>
      <c r="L4" s="5" t="s">
        <v>0</v>
      </c>
      <c r="M4" s="2" t="s">
        <v>1</v>
      </c>
      <c r="N4" s="3">
        <f ca="1">_xll.rtd_tick_data(M3,"bid_price_1")</f>
        <v>100.755</v>
      </c>
      <c r="O4" s="4">
        <f ca="1">_xll.rtd_tick_data(M3,"ask_price_1")</f>
        <v>100.76</v>
      </c>
      <c r="P4" s="5" t="s">
        <v>0</v>
      </c>
      <c r="Q4" s="2" t="s">
        <v>1</v>
      </c>
      <c r="R4" s="3">
        <f ca="1">_xll.rtd_tick_data(Q3,"bid_price_1")</f>
        <v>101.36499999999999</v>
      </c>
      <c r="S4" s="4">
        <f ca="1">_xll.rtd_tick_data(Q3,"ask_price_1")</f>
        <v>101.37</v>
      </c>
      <c r="T4" s="5" t="s">
        <v>0</v>
      </c>
      <c r="U4" s="2" t="s">
        <v>1</v>
      </c>
      <c r="V4" s="3">
        <f ca="1">_xll.rtd_tick_data(U3,"bid_price_1")</f>
        <v>100.98</v>
      </c>
      <c r="W4" s="4">
        <f ca="1">_xll.rtd_tick_data(U3,"ask_price_1")</f>
        <v>100.985</v>
      </c>
      <c r="X4" s="5" t="s">
        <v>0</v>
      </c>
    </row>
    <row r="5" spans="1:28" ht="32.25" x14ac:dyDescent="0.5">
      <c r="A5" s="6"/>
      <c r="B5" s="7"/>
      <c r="C5" s="18">
        <f ca="1">_xll.rtd_tick_data(A3,"last_price")</f>
        <v>4078.4</v>
      </c>
      <c r="D5" s="19"/>
      <c r="E5" s="6"/>
      <c r="F5" s="7"/>
      <c r="G5" s="18">
        <f ca="1">_xll.rtd_tick_data(E3,"last_price")</f>
        <v>2919.2</v>
      </c>
      <c r="H5" s="19"/>
      <c r="I5" s="6"/>
      <c r="J5" s="7"/>
      <c r="K5" s="18">
        <f ca="1">_xll.rtd_tick_data(I3,"last_price")</f>
        <v>5632.2</v>
      </c>
      <c r="L5" s="19"/>
      <c r="M5" s="6"/>
      <c r="N5" s="7"/>
      <c r="O5" s="18">
        <f ca="1">_xll.rtd_tick_data(M3,"last_price")</f>
        <v>100.76</v>
      </c>
      <c r="P5" s="19"/>
      <c r="Q5" s="6"/>
      <c r="R5" s="7"/>
      <c r="S5" s="18">
        <f ca="1">_xll.rtd_tick_data(Q3,"last_price")</f>
        <v>101.37</v>
      </c>
      <c r="T5" s="19"/>
      <c r="U5" s="6"/>
      <c r="V5" s="7"/>
      <c r="W5" s="18">
        <f ca="1">_xll.rtd_tick_data(U3,"last_price")</f>
        <v>100.98</v>
      </c>
      <c r="X5" s="19"/>
    </row>
    <row r="6" spans="1:28" x14ac:dyDescent="0.3">
      <c r="A6" s="8" t="s">
        <v>3</v>
      </c>
      <c r="B6" s="3">
        <f ca="1">_xll.rtd_tick_data(A3,"high_price")</f>
        <v>4147.6000000000004</v>
      </c>
      <c r="C6" s="16">
        <f ca="1">_xll.rtd_tick_data(A3,"last_price")-_xll.rtd_tick_data(A3,"pre_close")</f>
        <v>22</v>
      </c>
      <c r="D6" s="17"/>
      <c r="E6" s="8" t="s">
        <v>3</v>
      </c>
      <c r="F6" s="3">
        <f ca="1">_xll.rtd_tick_data(E3,"high_price")</f>
        <v>2954.8</v>
      </c>
      <c r="G6" s="16">
        <f ca="1">_xll.rtd_tick_data(E3,"last_price")-_xll.rtd_tick_data(E3,"pre_close")</f>
        <v>13.799999999999727</v>
      </c>
      <c r="H6" s="17"/>
      <c r="I6" s="8" t="s">
        <v>3</v>
      </c>
      <c r="J6" s="3">
        <f ca="1">_xll.rtd_tick_data(I3,"high_price")</f>
        <v>5788</v>
      </c>
      <c r="K6" s="16">
        <f ca="1">_xll.rtd_tick_data(I3,"last_price")-_xll.rtd_tick_data(I3,"pre_close")</f>
        <v>33.599999999999454</v>
      </c>
      <c r="L6" s="17"/>
      <c r="M6" s="8" t="s">
        <v>3</v>
      </c>
      <c r="N6" s="3">
        <f ca="1">_xll.rtd_tick_data(M3,"high_price")</f>
        <v>100.9</v>
      </c>
      <c r="O6" s="16">
        <f ca="1">_xll.rtd_tick_data(M3,"last_price")-_xll.rtd_tick_data(M3,"pre_close")</f>
        <v>-0.16999999999998749</v>
      </c>
      <c r="P6" s="17"/>
      <c r="Q6" s="8" t="s">
        <v>3</v>
      </c>
      <c r="R6" s="3">
        <f ca="1">_xll.rtd_tick_data(Q3,"high_price")</f>
        <v>101.47</v>
      </c>
      <c r="S6" s="16">
        <f ca="1">_xll.rtd_tick_data(Q3,"last_price")-_xll.rtd_tick_data(Q3,"pre_close")</f>
        <v>-7.5000000000002842E-2</v>
      </c>
      <c r="T6" s="17"/>
      <c r="U6" s="8" t="s">
        <v>3</v>
      </c>
      <c r="V6" s="3">
        <f ca="1">_xll.rtd_tick_data(U3,"high_price")</f>
        <v>101.02500000000001</v>
      </c>
      <c r="W6" s="16">
        <f ca="1">_xll.rtd_tick_data(U3,"last_price")-_xll.rtd_tick_data(U3,"pre_close")</f>
        <v>-3.0000000000001137E-2</v>
      </c>
      <c r="X6" s="17"/>
    </row>
    <row r="7" spans="1:28" x14ac:dyDescent="0.3">
      <c r="A7" s="9" t="s">
        <v>4</v>
      </c>
      <c r="B7" s="10">
        <f ca="1">_xll.rtd_tick_data(A3,"low_price")</f>
        <v>4060</v>
      </c>
      <c r="C7" s="14">
        <f ca="1">C6/_xll.rtd_tick_data(A3,"pre_close")</f>
        <v>5.4235282516517111E-3</v>
      </c>
      <c r="D7" s="15"/>
      <c r="E7" s="9" t="s">
        <v>4</v>
      </c>
      <c r="F7" s="10">
        <f ca="1">_xll.rtd_tick_data(E3,"low_price")</f>
        <v>2911.2</v>
      </c>
      <c r="G7" s="14">
        <f ca="1">G6/_xll.rtd_tick_data(E3,"pre_close")</f>
        <v>4.7497762786534474E-3</v>
      </c>
      <c r="H7" s="15"/>
      <c r="I7" s="9" t="s">
        <v>4</v>
      </c>
      <c r="J7" s="10">
        <f ca="1">_xll.rtd_tick_data(I3,"low_price")</f>
        <v>5599.4</v>
      </c>
      <c r="K7" s="14">
        <f ca="1">K6/_xll.rtd_tick_data(I3,"pre_close")</f>
        <v>6.0015003750936756E-3</v>
      </c>
      <c r="L7" s="15"/>
      <c r="M7" s="9" t="s">
        <v>4</v>
      </c>
      <c r="N7" s="10">
        <f ca="1">_xll.rtd_tick_data(M3,"low_price")</f>
        <v>100.59</v>
      </c>
      <c r="O7" s="14">
        <f ca="1">O6/_xll.rtd_tick_data(M3,"pre_close")</f>
        <v>-1.6843356781926831E-3</v>
      </c>
      <c r="P7" s="15"/>
      <c r="Q7" s="9" t="s">
        <v>4</v>
      </c>
      <c r="R7" s="10">
        <f ca="1">_xll.rtd_tick_data(Q3,"low_price")</f>
        <v>101.28</v>
      </c>
      <c r="S7" s="14">
        <f ca="1">S6/_xll.rtd_tick_data(Q3,"pre_close")</f>
        <v>-7.3931687121102894E-4</v>
      </c>
      <c r="T7" s="15"/>
      <c r="U7" s="9" t="s">
        <v>4</v>
      </c>
      <c r="V7" s="10">
        <f ca="1">_xll.rtd_tick_data(U3,"low_price")</f>
        <v>100.93</v>
      </c>
      <c r="W7" s="14">
        <f ca="1">W6/_xll.rtd_tick_data(U3,"pre_close")</f>
        <v>-2.9700029700030825E-4</v>
      </c>
      <c r="X7" s="15"/>
    </row>
    <row r="8" spans="1:28" x14ac:dyDescent="0.3">
      <c r="A8" s="25" t="s">
        <v>10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8" x14ac:dyDescent="0.3">
      <c r="A9" s="11" t="s">
        <v>14</v>
      </c>
      <c r="B9" s="12"/>
      <c r="C9" s="12" t="str">
        <f ca="1">_xll.rtd_tick_data(A9,"name")</f>
        <v>黄金2006</v>
      </c>
      <c r="D9" s="20"/>
      <c r="E9" s="11" t="s">
        <v>15</v>
      </c>
      <c r="F9" s="12"/>
      <c r="G9" s="12" t="str">
        <f ca="1">_xll.rtd_tick_data(E9,"name")</f>
        <v>白银2006</v>
      </c>
      <c r="H9" s="20"/>
      <c r="I9" s="11" t="s">
        <v>16</v>
      </c>
      <c r="J9" s="12"/>
      <c r="K9" s="12" t="str">
        <f ca="1">_xll.rtd_tick_data(I9,"name")</f>
        <v>镍2006</v>
      </c>
      <c r="L9" s="20"/>
      <c r="M9" s="11" t="s">
        <v>17</v>
      </c>
      <c r="N9" s="12"/>
      <c r="O9" s="12" t="str">
        <f ca="1">_xll.rtd_tick_data(M9,"name")</f>
        <v>铜2004</v>
      </c>
      <c r="P9" s="20"/>
      <c r="Q9" s="11" t="s">
        <v>18</v>
      </c>
      <c r="R9" s="12"/>
      <c r="S9" s="12" t="str">
        <f ca="1">_xll.rtd_tick_data(Q9,"name")</f>
        <v>锌2004</v>
      </c>
      <c r="T9" s="20"/>
      <c r="U9" s="11" t="s">
        <v>19</v>
      </c>
      <c r="V9" s="12"/>
      <c r="W9" s="12" t="str">
        <f ca="1">_xll.rtd_tick_data(U9,"name")</f>
        <v>铝2004</v>
      </c>
      <c r="X9" s="20"/>
    </row>
    <row r="10" spans="1:28" x14ac:dyDescent="0.3">
      <c r="A10" s="2" t="s">
        <v>1</v>
      </c>
      <c r="B10" s="3">
        <f ca="1">_xll.rtd_tick_data(A9,"bid_price_1")</f>
        <v>360.04</v>
      </c>
      <c r="C10" s="4">
        <f ca="1">_xll.rtd_tick_data(A9,"ask_price_1")</f>
        <v>360.08</v>
      </c>
      <c r="D10" s="5" t="s">
        <v>0</v>
      </c>
      <c r="E10" s="2" t="s">
        <v>1</v>
      </c>
      <c r="F10" s="3">
        <f ca="1">_xll.rtd_tick_data(E9,"bid_price_1")</f>
        <v>4068</v>
      </c>
      <c r="G10" s="4">
        <f ca="1">_xll.rtd_tick_data(E9,"ask_price_1")</f>
        <v>4069</v>
      </c>
      <c r="H10" s="5" t="s">
        <v>0</v>
      </c>
      <c r="I10" s="2" t="s">
        <v>1</v>
      </c>
      <c r="J10" s="3">
        <f ca="1">_xll.rtd_tick_data(I9,"bid_price_1")</f>
        <v>102640</v>
      </c>
      <c r="K10" s="4">
        <f ca="1">_xll.rtd_tick_data(I9,"ask_price_1")</f>
        <v>102650</v>
      </c>
      <c r="L10" s="5" t="s">
        <v>0</v>
      </c>
      <c r="M10" s="2" t="s">
        <v>1</v>
      </c>
      <c r="N10" s="3">
        <f ca="1">_xll.rtd_tick_data(M9,"bid_price_1")</f>
        <v>45540</v>
      </c>
      <c r="O10" s="4">
        <f ca="1">_xll.rtd_tick_data(M9,"ask_price_1")</f>
        <v>45550</v>
      </c>
      <c r="P10" s="5" t="s">
        <v>0</v>
      </c>
      <c r="Q10" s="2" t="s">
        <v>1</v>
      </c>
      <c r="R10" s="3">
        <f ca="1">_xll.rtd_tick_data(Q9,"bid_price_1")</f>
        <v>16185</v>
      </c>
      <c r="S10" s="4">
        <f ca="1">_xll.rtd_tick_data(Q9,"ask_price_1")</f>
        <v>16190</v>
      </c>
      <c r="T10" s="5" t="s">
        <v>0</v>
      </c>
      <c r="U10" s="2" t="s">
        <v>1</v>
      </c>
      <c r="V10" s="3">
        <f ca="1">_xll.rtd_tick_data(U9,"bid_price_1")</f>
        <v>13270</v>
      </c>
      <c r="W10" s="4">
        <f ca="1">_xll.rtd_tick_data(U9,"ask_price_1")</f>
        <v>13275</v>
      </c>
      <c r="X10" s="5" t="s">
        <v>0</v>
      </c>
    </row>
    <row r="11" spans="1:28" ht="32.25" x14ac:dyDescent="0.5">
      <c r="A11" s="6"/>
      <c r="B11" s="7"/>
      <c r="C11" s="18">
        <f ca="1">_xll.rtd_tick_data(A9,"last_price")</f>
        <v>360.06</v>
      </c>
      <c r="D11" s="19"/>
      <c r="E11" s="6"/>
      <c r="F11" s="7"/>
      <c r="G11" s="18">
        <f ca="1">_xll.rtd_tick_data(E9,"last_price")</f>
        <v>4068</v>
      </c>
      <c r="H11" s="19"/>
      <c r="I11" s="6"/>
      <c r="J11" s="7"/>
      <c r="K11" s="18">
        <f ca="1">_xll.rtd_tick_data(I9,"last_price")</f>
        <v>102640</v>
      </c>
      <c r="L11" s="19"/>
      <c r="M11" s="6"/>
      <c r="N11" s="7"/>
      <c r="O11" s="18">
        <f ca="1">_xll.rtd_tick_data(M9,"last_price")</f>
        <v>45550</v>
      </c>
      <c r="P11" s="19"/>
      <c r="Q11" s="6"/>
      <c r="R11" s="7"/>
      <c r="S11" s="18">
        <f ca="1">_xll.rtd_tick_data(Q9,"last_price")</f>
        <v>16185</v>
      </c>
      <c r="T11" s="19"/>
      <c r="U11" s="6"/>
      <c r="V11" s="7"/>
      <c r="W11" s="18">
        <f ca="1">_xll.rtd_tick_data(U9,"last_price")</f>
        <v>13275</v>
      </c>
      <c r="X11" s="19"/>
    </row>
    <row r="12" spans="1:28" x14ac:dyDescent="0.3">
      <c r="A12" s="8" t="s">
        <v>3</v>
      </c>
      <c r="B12" s="3">
        <f ca="1">_xll.rtd_tick_data(A9,"high_price")</f>
        <v>361</v>
      </c>
      <c r="C12" s="16">
        <f ca="1">_xll.rtd_tick_data(A9,"last_price")-_xll.rtd_tick_data(A9,"pre_close")</f>
        <v>-1.1800000000000068</v>
      </c>
      <c r="D12" s="17"/>
      <c r="E12" s="8" t="s">
        <v>3</v>
      </c>
      <c r="F12" s="3">
        <f ca="1">_xll.rtd_tick_data(E9,"high_price")</f>
        <v>4116</v>
      </c>
      <c r="G12" s="16">
        <f ca="1">_xll.rtd_tick_data(E9,"last_price")-_xll.rtd_tick_data(E9,"pre_close")</f>
        <v>-27</v>
      </c>
      <c r="H12" s="17"/>
      <c r="I12" s="8" t="s">
        <v>3</v>
      </c>
      <c r="J12" s="3">
        <f ca="1">_xll.rtd_tick_data(I9,"high_price")</f>
        <v>104440</v>
      </c>
      <c r="K12" s="16">
        <f ca="1">_xll.rtd_tick_data(I9,"last_price")-_xll.rtd_tick_data(I9,"pre_close")</f>
        <v>160</v>
      </c>
      <c r="L12" s="17"/>
      <c r="M12" s="8" t="s">
        <v>3</v>
      </c>
      <c r="N12" s="3">
        <f ca="1">_xll.rtd_tick_data(M9,"high_price")</f>
        <v>45990</v>
      </c>
      <c r="O12" s="16">
        <f ca="1">_xll.rtd_tick_data(M9,"last_price")-_xll.rtd_tick_data(M9,"pre_close")</f>
        <v>320</v>
      </c>
      <c r="P12" s="17"/>
      <c r="Q12" s="8" t="s">
        <v>3</v>
      </c>
      <c r="R12" s="3">
        <f ca="1">_xll.rtd_tick_data(Q9,"high_price")</f>
        <v>16245</v>
      </c>
      <c r="S12" s="16">
        <f ca="1">_xll.rtd_tick_data(Q9,"last_price")-_xll.rtd_tick_data(Q9,"pre_close")</f>
        <v>25</v>
      </c>
      <c r="T12" s="17"/>
      <c r="U12" s="8" t="s">
        <v>3</v>
      </c>
      <c r="V12" s="3">
        <f ca="1">_xll.rtd_tick_data(U9,"high_price")</f>
        <v>13385</v>
      </c>
      <c r="W12" s="16">
        <f ca="1">_xll.rtd_tick_data(U9,"last_price")-_xll.rtd_tick_data(U9,"pre_close")</f>
        <v>20</v>
      </c>
      <c r="X12" s="17"/>
    </row>
    <row r="13" spans="1:28" x14ac:dyDescent="0.3">
      <c r="A13" s="9" t="s">
        <v>4</v>
      </c>
      <c r="B13" s="10">
        <f ca="1">_xll.rtd_tick_data(A9,"low_price")</f>
        <v>358.5</v>
      </c>
      <c r="C13" s="14">
        <f ca="1">C12/_xll.rtd_tick_data(A9,"pre_close")</f>
        <v>-3.2665264090355629E-3</v>
      </c>
      <c r="D13" s="15"/>
      <c r="E13" s="9" t="s">
        <v>4</v>
      </c>
      <c r="F13" s="10">
        <f ca="1">_xll.rtd_tick_data(E9,"low_price")</f>
        <v>4052</v>
      </c>
      <c r="G13" s="14">
        <f ca="1">G12/_xll.rtd_tick_data(E9,"pre_close")</f>
        <v>-6.5934065934065934E-3</v>
      </c>
      <c r="H13" s="15"/>
      <c r="I13" s="9" t="s">
        <v>4</v>
      </c>
      <c r="J13" s="10">
        <f ca="1">_xll.rtd_tick_data(I9,"low_price")</f>
        <v>102540</v>
      </c>
      <c r="K13" s="14">
        <f ca="1">K12/_xll.rtd_tick_data(I9,"pre_close")</f>
        <v>1.56128024980484E-3</v>
      </c>
      <c r="L13" s="15"/>
      <c r="M13" s="9" t="s">
        <v>4</v>
      </c>
      <c r="N13" s="10">
        <f ca="1">_xll.rtd_tick_data(M9,"low_price")</f>
        <v>45480</v>
      </c>
      <c r="O13" s="14">
        <f ca="1">O12/_xll.rtd_tick_data(M9,"pre_close")</f>
        <v>7.0749502542560251E-3</v>
      </c>
      <c r="P13" s="15"/>
      <c r="Q13" s="9" t="s">
        <v>4</v>
      </c>
      <c r="R13" s="10">
        <f ca="1">_xll.rtd_tick_data(Q9,"low_price")</f>
        <v>16135</v>
      </c>
      <c r="S13" s="14">
        <f ca="1">S12/_xll.rtd_tick_data(Q9,"pre_close")</f>
        <v>1.5470297029702971E-3</v>
      </c>
      <c r="T13" s="15"/>
      <c r="U13" s="9" t="s">
        <v>4</v>
      </c>
      <c r="V13" s="10">
        <f ca="1">_xll.rtd_tick_data(U9,"low_price")</f>
        <v>13260</v>
      </c>
      <c r="W13" s="14">
        <f ca="1">W12/_xll.rtd_tick_data(U9,"pre_close")</f>
        <v>1.5088645794039985E-3</v>
      </c>
      <c r="X13" s="15"/>
    </row>
    <row r="14" spans="1:28" x14ac:dyDescent="0.3">
      <c r="A14" s="23" t="s">
        <v>13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AA14" s="11" t="s">
        <v>22</v>
      </c>
      <c r="AB14" s="12"/>
    </row>
    <row r="15" spans="1:28" x14ac:dyDescent="0.3">
      <c r="A15" s="11" t="s">
        <v>20</v>
      </c>
      <c r="B15" s="12"/>
      <c r="C15" s="12" t="str">
        <f ca="1">_xll.rtd_tick_data(A15,"name")</f>
        <v>螺纹钢2005</v>
      </c>
      <c r="D15" s="20"/>
      <c r="E15" s="11" t="s">
        <v>21</v>
      </c>
      <c r="F15" s="12"/>
      <c r="G15" s="12" t="str">
        <f ca="1">_xll.rtd_tick_data(E15,"name")</f>
        <v>热轧卷板2005</v>
      </c>
      <c r="H15" s="20"/>
      <c r="I15" s="11" t="s">
        <v>23</v>
      </c>
      <c r="J15" s="12"/>
      <c r="K15" s="12" t="str">
        <f ca="1">_xll.rtd_tick_data(I15,"name")</f>
        <v>铁矿石2005</v>
      </c>
      <c r="L15" s="20"/>
      <c r="M15" s="11" t="s">
        <v>24</v>
      </c>
      <c r="N15" s="12"/>
      <c r="O15" s="12" t="str">
        <f ca="1">_xll.rtd_tick_data(M15,"name")</f>
        <v>锰硅5月</v>
      </c>
      <c r="P15" s="20"/>
      <c r="Q15" s="11" t="s">
        <v>25</v>
      </c>
      <c r="R15" s="12"/>
      <c r="S15" s="12" t="str">
        <f ca="1">_xll.rtd_tick_data(Q15,"name")</f>
        <v>硅铁5月</v>
      </c>
      <c r="T15" s="20"/>
      <c r="U15" s="11" t="s">
        <v>26</v>
      </c>
      <c r="V15" s="12"/>
      <c r="W15" s="12" t="str">
        <f ca="1">_xll.rtd_tick_data(U15,"name")</f>
        <v>焦炭2005</v>
      </c>
      <c r="X15" s="20"/>
    </row>
    <row r="16" spans="1:28" x14ac:dyDescent="0.3">
      <c r="A16" s="2" t="s">
        <v>1</v>
      </c>
      <c r="B16" s="3">
        <f ca="1">_xll.rtd_tick_data(A15,"bid_price_1")</f>
        <v>3421</v>
      </c>
      <c r="C16" s="4">
        <f ca="1">_xll.rtd_tick_data(A15,"ask_price_1")</f>
        <v>3422</v>
      </c>
      <c r="D16" s="5" t="s">
        <v>0</v>
      </c>
      <c r="E16" s="2" t="s">
        <v>1</v>
      </c>
      <c r="F16" s="3">
        <f ca="1">_xll.rtd_tick_data(E15,"bid_price_1")</f>
        <v>3458</v>
      </c>
      <c r="G16" s="4">
        <f ca="1">_xll.rtd_tick_data(E15,"ask_price_1")</f>
        <v>3459</v>
      </c>
      <c r="H16" s="5" t="s">
        <v>0</v>
      </c>
      <c r="I16" s="2" t="s">
        <v>1</v>
      </c>
      <c r="J16" s="3">
        <f ca="1">_xll.rtd_tick_data(I15,"bid_price_1")</f>
        <v>644.5</v>
      </c>
      <c r="K16" s="4">
        <f ca="1">_xll.rtd_tick_data(I15,"ask_price_1")</f>
        <v>645</v>
      </c>
      <c r="L16" s="5" t="s">
        <v>0</v>
      </c>
      <c r="M16" s="2" t="s">
        <v>1</v>
      </c>
      <c r="N16" s="3">
        <f ca="1">_xll.rtd_tick_data(M15,"bid_price_1")</f>
        <v>6078</v>
      </c>
      <c r="O16" s="4">
        <f ca="1">_xll.rtd_tick_data(M15,"ask_price_1")</f>
        <v>6080</v>
      </c>
      <c r="P16" s="5" t="s">
        <v>0</v>
      </c>
      <c r="Q16" s="2" t="s">
        <v>1</v>
      </c>
      <c r="R16" s="3">
        <f ca="1">_xll.rtd_tick_data(Q15,"bid_price_1")</f>
        <v>5718</v>
      </c>
      <c r="S16" s="4">
        <f ca="1">_xll.rtd_tick_data(Q15,"ask_price_1")</f>
        <v>5720</v>
      </c>
      <c r="T16" s="5" t="s">
        <v>0</v>
      </c>
      <c r="U16" s="2" t="s">
        <v>1</v>
      </c>
      <c r="V16" s="3">
        <f ca="1">_xll.rtd_tick_data(U15,"bid_price_1")</f>
        <v>1830</v>
      </c>
      <c r="W16" s="4">
        <f ca="1">_xll.rtd_tick_data(U15,"ask_price_1")</f>
        <v>1831</v>
      </c>
      <c r="X16" s="5" t="s">
        <v>0</v>
      </c>
    </row>
    <row r="17" spans="1:24" ht="32.25" x14ac:dyDescent="0.5">
      <c r="A17" s="6"/>
      <c r="B17" s="7"/>
      <c r="C17" s="18">
        <f ca="1">_xll.rtd_tick_data(A15,"last_price")</f>
        <v>3422</v>
      </c>
      <c r="D17" s="19"/>
      <c r="E17" s="6"/>
      <c r="F17" s="7"/>
      <c r="G17" s="18">
        <f ca="1">_xll.rtd_tick_data(E15,"last_price")</f>
        <v>3459</v>
      </c>
      <c r="H17" s="19"/>
      <c r="I17" s="6"/>
      <c r="J17" s="7"/>
      <c r="K17" s="18">
        <f ca="1">_xll.rtd_tick_data(I15,"last_price")</f>
        <v>644.5</v>
      </c>
      <c r="L17" s="19"/>
      <c r="M17" s="6"/>
      <c r="N17" s="7"/>
      <c r="O17" s="18">
        <f ca="1">_xll.rtd_tick_data(M15,"last_price")</f>
        <v>6078</v>
      </c>
      <c r="P17" s="19"/>
      <c r="Q17" s="6"/>
      <c r="R17" s="7"/>
      <c r="S17" s="18">
        <f ca="1">_xll.rtd_tick_data(Q15,"last_price")</f>
        <v>5718</v>
      </c>
      <c r="T17" s="19"/>
      <c r="U17" s="6"/>
      <c r="V17" s="7"/>
      <c r="W17" s="18">
        <f ca="1">_xll.rtd_tick_data(U15,"last_price")</f>
        <v>1830</v>
      </c>
      <c r="X17" s="19"/>
    </row>
    <row r="18" spans="1:24" x14ac:dyDescent="0.3">
      <c r="A18" s="8" t="s">
        <v>3</v>
      </c>
      <c r="B18" s="3">
        <f ca="1">_xll.rtd_tick_data(A15,"high_price")</f>
        <v>3466</v>
      </c>
      <c r="C18" s="16">
        <f ca="1">_xll.rtd_tick_data(A15,"last_price")-_xll.rtd_tick_data(A15,"pre_close")</f>
        <v>0</v>
      </c>
      <c r="D18" s="17"/>
      <c r="E18" s="8" t="s">
        <v>3</v>
      </c>
      <c r="F18" s="3">
        <f ca="1">_xll.rtd_tick_data(E15,"high_price")</f>
        <v>3500</v>
      </c>
      <c r="G18" s="16">
        <f ca="1">_xll.rtd_tick_data(E15,"last_price")-_xll.rtd_tick_data(E15,"pre_close")</f>
        <v>-10</v>
      </c>
      <c r="H18" s="17"/>
      <c r="I18" s="8" t="s">
        <v>3</v>
      </c>
      <c r="J18" s="3">
        <f ca="1">_xll.rtd_tick_data(I15,"high_price")</f>
        <v>666</v>
      </c>
      <c r="K18" s="16">
        <f ca="1">_xll.rtd_tick_data(I15,"last_price")-_xll.rtd_tick_data(I15,"pre_close")</f>
        <v>-8.5</v>
      </c>
      <c r="L18" s="17"/>
      <c r="M18" s="8" t="s">
        <v>3</v>
      </c>
      <c r="N18" s="3">
        <f ca="1">_xll.rtd_tick_data(M15,"high_price")</f>
        <v>6120</v>
      </c>
      <c r="O18" s="16">
        <f ca="1">_xll.rtd_tick_data(M15,"last_price")-_xll.rtd_tick_data(M15,"pre_close")</f>
        <v>-10</v>
      </c>
      <c r="P18" s="17"/>
      <c r="Q18" s="8" t="s">
        <v>3</v>
      </c>
      <c r="R18" s="3">
        <f ca="1">_xll.rtd_tick_data(Q15,"high_price")</f>
        <v>5758</v>
      </c>
      <c r="S18" s="16">
        <f ca="1">_xll.rtd_tick_data(Q15,"last_price")-_xll.rtd_tick_data(Q15,"pre_close")</f>
        <v>8</v>
      </c>
      <c r="T18" s="17"/>
      <c r="U18" s="8" t="s">
        <v>3</v>
      </c>
      <c r="V18" s="3">
        <f ca="1">_xll.rtd_tick_data(U15,"high_price")</f>
        <v>1854.5</v>
      </c>
      <c r="W18" s="16">
        <f ca="1">_xll.rtd_tick_data(U15,"last_price")-_xll.rtd_tick_data(U15,"pre_close")</f>
        <v>-8</v>
      </c>
      <c r="X18" s="17"/>
    </row>
    <row r="19" spans="1:24" x14ac:dyDescent="0.3">
      <c r="A19" s="9" t="s">
        <v>4</v>
      </c>
      <c r="B19" s="10">
        <f ca="1">_xll.rtd_tick_data(A15,"low_price")</f>
        <v>3414</v>
      </c>
      <c r="C19" s="14">
        <f ca="1">C18/_xll.rtd_tick_data(A15,"pre_close")</f>
        <v>0</v>
      </c>
      <c r="D19" s="15"/>
      <c r="E19" s="9" t="s">
        <v>4</v>
      </c>
      <c r="F19" s="10">
        <f ca="1">_xll.rtd_tick_data(E15,"low_price")</f>
        <v>3447</v>
      </c>
      <c r="G19" s="14">
        <f ca="1">G18/_xll.rtd_tick_data(E15,"pre_close")</f>
        <v>-2.8826751225136927E-3</v>
      </c>
      <c r="H19" s="15"/>
      <c r="I19" s="9" t="s">
        <v>4</v>
      </c>
      <c r="J19" s="10">
        <f ca="1">_xll.rtd_tick_data(I15,"low_price")</f>
        <v>644</v>
      </c>
      <c r="K19" s="14">
        <f ca="1">K18/_xll.rtd_tick_data(I15,"pre_close")</f>
        <v>-1.3016845329249618E-2</v>
      </c>
      <c r="L19" s="15"/>
      <c r="M19" s="9" t="s">
        <v>4</v>
      </c>
      <c r="N19" s="10">
        <f ca="1">_xll.rtd_tick_data(M15,"low_price")</f>
        <v>6062</v>
      </c>
      <c r="O19" s="14">
        <f ca="1">O18/_xll.rtd_tick_data(M15,"pre_close")</f>
        <v>-1.6425755584756898E-3</v>
      </c>
      <c r="P19" s="15"/>
      <c r="Q19" s="9" t="s">
        <v>4</v>
      </c>
      <c r="R19" s="10">
        <f ca="1">_xll.rtd_tick_data(Q15,"low_price")</f>
        <v>5714</v>
      </c>
      <c r="S19" s="14">
        <f ca="1">S18/_xll.rtd_tick_data(Q15,"pre_close")</f>
        <v>1.4010507880910684E-3</v>
      </c>
      <c r="T19" s="15"/>
      <c r="U19" s="9" t="s">
        <v>4</v>
      </c>
      <c r="V19" s="10">
        <f ca="1">_xll.rtd_tick_data(U15,"low_price")</f>
        <v>1822</v>
      </c>
      <c r="W19" s="14">
        <f ca="1">W18/_xll.rtd_tick_data(U15,"pre_close")</f>
        <v>-4.3525571273122961E-3</v>
      </c>
      <c r="X19" s="15"/>
    </row>
    <row r="20" spans="1:24" x14ac:dyDescent="0.3">
      <c r="A20" s="22" t="s">
        <v>12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">
      <c r="A21" s="11" t="s">
        <v>27</v>
      </c>
      <c r="B21" s="12"/>
      <c r="C21" s="12" t="str">
        <f ca="1">_xll.rtd_tick_data(A21,"name")</f>
        <v>甲醇5月</v>
      </c>
      <c r="D21" s="20"/>
      <c r="E21" s="11" t="s">
        <v>28</v>
      </c>
      <c r="F21" s="12"/>
      <c r="G21" s="12" t="str">
        <f ca="1">_xll.rtd_tick_data(E21,"name")</f>
        <v>PTA5月</v>
      </c>
      <c r="H21" s="20"/>
      <c r="I21" s="11" t="s">
        <v>29</v>
      </c>
      <c r="J21" s="12"/>
      <c r="K21" s="12" t="str">
        <f ca="1">_xll.rtd_tick_data(I21,"name")</f>
        <v>沥青2006</v>
      </c>
      <c r="L21" s="20"/>
      <c r="M21" s="11" t="s">
        <v>30</v>
      </c>
      <c r="N21" s="12"/>
      <c r="O21" s="12" t="str">
        <f ca="1">_xll.rtd_tick_data(M21,"name")</f>
        <v>聚丙烯2005</v>
      </c>
      <c r="P21" s="20"/>
      <c r="Q21" s="11" t="s">
        <v>31</v>
      </c>
      <c r="R21" s="12"/>
      <c r="S21" s="12" t="str">
        <f ca="1">_xll.rtd_tick_data(Q21,"name")</f>
        <v>橡胶2005</v>
      </c>
      <c r="T21" s="20"/>
      <c r="U21" s="11" t="s">
        <v>32</v>
      </c>
      <c r="V21" s="12"/>
      <c r="W21" s="12" t="str">
        <f ca="1">_xll.rtd_tick_data(U21,"name")</f>
        <v>聚氯乙烯2005</v>
      </c>
      <c r="X21" s="20"/>
    </row>
    <row r="22" spans="1:24" x14ac:dyDescent="0.3">
      <c r="A22" s="2" t="s">
        <v>1</v>
      </c>
      <c r="B22" s="3">
        <f ca="1">_xll.rtd_tick_data(A21,"bid_price_1")</f>
        <v>2043</v>
      </c>
      <c r="C22" s="4">
        <f ca="1">_xll.rtd_tick_data(A21,"ask_price_1")</f>
        <v>2044</v>
      </c>
      <c r="D22" s="5" t="s">
        <v>0</v>
      </c>
      <c r="E22" s="2" t="s">
        <v>1</v>
      </c>
      <c r="F22" s="3">
        <f ca="1">_xll.rtd_tick_data(E21,"bid_price_1")</f>
        <v>4338</v>
      </c>
      <c r="G22" s="4">
        <f ca="1">_xll.rtd_tick_data(E21,"ask_price_1")</f>
        <v>4340</v>
      </c>
      <c r="H22" s="5" t="s">
        <v>0</v>
      </c>
      <c r="I22" s="2" t="s">
        <v>1</v>
      </c>
      <c r="J22" s="3">
        <f ca="1">_xll.rtd_tick_data(I21,"bid_price_1")</f>
        <v>2892</v>
      </c>
      <c r="K22" s="4">
        <f ca="1">_xll.rtd_tick_data(I21,"ask_price_1")</f>
        <v>2894</v>
      </c>
      <c r="L22" s="5" t="s">
        <v>0</v>
      </c>
      <c r="M22" s="2" t="s">
        <v>1</v>
      </c>
      <c r="N22" s="3">
        <f ca="1">_xll.rtd_tick_data(M21,"bid_price_1")</f>
        <v>7047</v>
      </c>
      <c r="O22" s="4">
        <f ca="1">_xll.rtd_tick_data(M21,"ask_price_1")</f>
        <v>7048</v>
      </c>
      <c r="P22" s="5" t="s">
        <v>0</v>
      </c>
      <c r="Q22" s="2" t="s">
        <v>1</v>
      </c>
      <c r="R22" s="3">
        <f ca="1">_xll.rtd_tick_data(Q21,"bid_price_1")</f>
        <v>11010</v>
      </c>
      <c r="S22" s="4">
        <f ca="1">_xll.rtd_tick_data(Q21,"ask_price_1")</f>
        <v>11015</v>
      </c>
      <c r="T22" s="5" t="s">
        <v>0</v>
      </c>
      <c r="U22" s="2" t="s">
        <v>1</v>
      </c>
      <c r="V22" s="3">
        <f ca="1">_xll.rtd_tick_data(U21,"bid_price_1")</f>
        <v>6270</v>
      </c>
      <c r="W22" s="4">
        <f ca="1">_xll.rtd_tick_data(U21,"ask_price_1")</f>
        <v>6275</v>
      </c>
      <c r="X22" s="5" t="s">
        <v>0</v>
      </c>
    </row>
    <row r="23" spans="1:24" ht="32.25" x14ac:dyDescent="0.5">
      <c r="A23" s="6"/>
      <c r="B23" s="7"/>
      <c r="C23" s="18">
        <f ca="1">_xll.rtd_tick_data(A21,"last_price")</f>
        <v>2044</v>
      </c>
      <c r="D23" s="19"/>
      <c r="E23" s="6"/>
      <c r="F23" s="7"/>
      <c r="G23" s="18">
        <f ca="1">_xll.rtd_tick_data(E21,"last_price")</f>
        <v>4338</v>
      </c>
      <c r="H23" s="19"/>
      <c r="I23" s="6"/>
      <c r="J23" s="7"/>
      <c r="K23" s="18">
        <f ca="1">_xll.rtd_tick_data(I21,"last_price")</f>
        <v>2894</v>
      </c>
      <c r="L23" s="19"/>
      <c r="M23" s="6"/>
      <c r="N23" s="7"/>
      <c r="O23" s="18">
        <f ca="1">_xll.rtd_tick_data(M21,"last_price")</f>
        <v>7048</v>
      </c>
      <c r="P23" s="19"/>
      <c r="Q23" s="6"/>
      <c r="R23" s="7"/>
      <c r="S23" s="18">
        <f ca="1">_xll.rtd_tick_data(Q21,"last_price")</f>
        <v>11010</v>
      </c>
      <c r="T23" s="19"/>
      <c r="U23" s="6"/>
      <c r="V23" s="7"/>
      <c r="W23" s="18">
        <f ca="1">_xll.rtd_tick_data(U21,"last_price")</f>
        <v>6275</v>
      </c>
      <c r="X23" s="19"/>
    </row>
    <row r="24" spans="1:24" x14ac:dyDescent="0.3">
      <c r="A24" s="8" t="s">
        <v>3</v>
      </c>
      <c r="B24" s="3">
        <f ca="1">_xll.rtd_tick_data(A21,"high_price")</f>
        <v>2096</v>
      </c>
      <c r="C24" s="16">
        <f ca="1">_xll.rtd_tick_data(A21,"last_price")-_xll.rtd_tick_data(A21,"pre_close")</f>
        <v>-1</v>
      </c>
      <c r="D24" s="17"/>
      <c r="E24" s="8" t="s">
        <v>3</v>
      </c>
      <c r="F24" s="3">
        <f ca="1">_xll.rtd_tick_data(E21,"high_price")</f>
        <v>4388</v>
      </c>
      <c r="G24" s="16">
        <f ca="1">_xll.rtd_tick_data(E21,"last_price")-_xll.rtd_tick_data(E21,"pre_close")</f>
        <v>36</v>
      </c>
      <c r="H24" s="17"/>
      <c r="I24" s="8" t="s">
        <v>3</v>
      </c>
      <c r="J24" s="3">
        <f ca="1">_xll.rtd_tick_data(I21,"high_price")</f>
        <v>2978</v>
      </c>
      <c r="K24" s="16">
        <f ca="1">_xll.rtd_tick_data(I21,"last_price")-_xll.rtd_tick_data(I21,"pre_close")</f>
        <v>34</v>
      </c>
      <c r="L24" s="17"/>
      <c r="M24" s="8" t="s">
        <v>3</v>
      </c>
      <c r="N24" s="3">
        <f ca="1">_xll.rtd_tick_data(M21,"high_price")</f>
        <v>7123</v>
      </c>
      <c r="O24" s="16">
        <f ca="1">_xll.rtd_tick_data(M21,"last_price")-_xll.rtd_tick_data(M21,"pre_close")</f>
        <v>66</v>
      </c>
      <c r="P24" s="17"/>
      <c r="Q24" s="8" t="s">
        <v>3</v>
      </c>
      <c r="R24" s="3">
        <f ca="1">_xll.rtd_tick_data(Q21,"high_price")</f>
        <v>11255</v>
      </c>
      <c r="S24" s="16">
        <f ca="1">_xll.rtd_tick_data(Q21,"last_price")-_xll.rtd_tick_data(Q21,"pre_close")</f>
        <v>20</v>
      </c>
      <c r="T24" s="17"/>
      <c r="U24" s="8" t="s">
        <v>3</v>
      </c>
      <c r="V24" s="3">
        <f ca="1">_xll.rtd_tick_data(U21,"high_price")</f>
        <v>6315</v>
      </c>
      <c r="W24" s="16">
        <f ca="1">_xll.rtd_tick_data(U21,"last_price")-_xll.rtd_tick_data(U21,"pre_close")</f>
        <v>15</v>
      </c>
      <c r="X24" s="17"/>
    </row>
    <row r="25" spans="1:24" x14ac:dyDescent="0.3">
      <c r="A25" s="9" t="s">
        <v>4</v>
      </c>
      <c r="B25" s="10">
        <f ca="1">_xll.rtd_tick_data(A21,"low_price")</f>
        <v>2021</v>
      </c>
      <c r="C25" s="14">
        <f ca="1">C24/_xll.rtd_tick_data(A21,"pre_close")</f>
        <v>-4.8899755501222489E-4</v>
      </c>
      <c r="D25" s="15"/>
      <c r="E25" s="9" t="s">
        <v>4</v>
      </c>
      <c r="F25" s="10">
        <f ca="1">_xll.rtd_tick_data(E21,"low_price")</f>
        <v>4318</v>
      </c>
      <c r="G25" s="14">
        <f ca="1">G24/_xll.rtd_tick_data(E21,"pre_close")</f>
        <v>8.368200836820083E-3</v>
      </c>
      <c r="H25" s="15"/>
      <c r="I25" s="9" t="s">
        <v>4</v>
      </c>
      <c r="J25" s="10">
        <f ca="1">_xll.rtd_tick_data(I21,"low_price")</f>
        <v>2864</v>
      </c>
      <c r="K25" s="14">
        <f ca="1">K24/_xll.rtd_tick_data(I21,"pre_close")</f>
        <v>1.1888111888111888E-2</v>
      </c>
      <c r="L25" s="15"/>
      <c r="M25" s="9" t="s">
        <v>4</v>
      </c>
      <c r="N25" s="10">
        <f ca="1">_xll.rtd_tick_data(M21,"low_price")</f>
        <v>7011</v>
      </c>
      <c r="O25" s="14">
        <f ca="1">O24/_xll.rtd_tick_data(M21,"pre_close")</f>
        <v>9.4528788312804347E-3</v>
      </c>
      <c r="P25" s="15"/>
      <c r="Q25" s="9" t="s">
        <v>4</v>
      </c>
      <c r="R25" s="10">
        <f ca="1">_xll.rtd_tick_data(Q21,"low_price")</f>
        <v>10965</v>
      </c>
      <c r="S25" s="14">
        <f ca="1">S24/_xll.rtd_tick_data(Q21,"pre_close")</f>
        <v>1.8198362147406734E-3</v>
      </c>
      <c r="T25" s="15"/>
      <c r="U25" s="9" t="s">
        <v>4</v>
      </c>
      <c r="V25" s="10">
        <f ca="1">_xll.rtd_tick_data(U21,"low_price")</f>
        <v>6260</v>
      </c>
      <c r="W25" s="14">
        <f ca="1">W24/_xll.rtd_tick_data(U21,"pre_close")</f>
        <v>2.3961661341853034E-3</v>
      </c>
      <c r="X25" s="15"/>
    </row>
    <row r="26" spans="1:24" x14ac:dyDescent="0.3">
      <c r="A26" s="21" t="s">
        <v>11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x14ac:dyDescent="0.3">
      <c r="A27" s="11" t="s">
        <v>33</v>
      </c>
      <c r="B27" s="12"/>
      <c r="C27" s="12" t="str">
        <f ca="1">_xll.rtd_tick_data(A27,"name")</f>
        <v>白糖5月</v>
      </c>
      <c r="D27" s="20"/>
      <c r="E27" s="11" t="s">
        <v>34</v>
      </c>
      <c r="F27" s="12"/>
      <c r="G27" s="12" t="str">
        <f ca="1">_xll.rtd_tick_data(E27,"name")</f>
        <v>棉花5月</v>
      </c>
      <c r="H27" s="20"/>
      <c r="I27" s="11" t="s">
        <v>35</v>
      </c>
      <c r="J27" s="12"/>
      <c r="K27" s="12" t="str">
        <f ca="1">_xll.rtd_tick_data(I27,"name")</f>
        <v>豆一2005</v>
      </c>
      <c r="L27" s="20"/>
      <c r="M27" s="11" t="s">
        <v>36</v>
      </c>
      <c r="N27" s="12"/>
      <c r="O27" s="12" t="str">
        <f ca="1">_xll.rtd_tick_data(M27,"name")</f>
        <v>豆粕2005</v>
      </c>
      <c r="P27" s="20"/>
      <c r="Q27" s="11" t="s">
        <v>37</v>
      </c>
      <c r="R27" s="12"/>
      <c r="S27" s="12" t="str">
        <f ca="1">_xll.rtd_tick_data(Q27,"name")</f>
        <v>鸡蛋2005</v>
      </c>
      <c r="T27" s="20"/>
      <c r="U27" s="11" t="s">
        <v>38</v>
      </c>
      <c r="V27" s="12"/>
      <c r="W27" s="12" t="str">
        <f ca="1">_xll.rtd_tick_data(U27,"name")</f>
        <v>苹果5月</v>
      </c>
      <c r="X27" s="20"/>
    </row>
    <row r="28" spans="1:24" x14ac:dyDescent="0.3">
      <c r="A28" s="2" t="s">
        <v>1</v>
      </c>
      <c r="B28" s="3">
        <f ca="1">_xll.rtd_tick_data(A27,"bid_price_1")</f>
        <v>5681</v>
      </c>
      <c r="C28" s="4">
        <f ca="1">_xll.rtd_tick_data(A27,"ask_price_1")</f>
        <v>5682</v>
      </c>
      <c r="D28" s="5" t="s">
        <v>0</v>
      </c>
      <c r="E28" s="2" t="s">
        <v>1</v>
      </c>
      <c r="F28" s="3">
        <f ca="1">_xll.rtd_tick_data(E27,"bid_price_1")</f>
        <v>12515</v>
      </c>
      <c r="G28" s="4">
        <f ca="1">_xll.rtd_tick_data(E27,"ask_price_1")</f>
        <v>12520</v>
      </c>
      <c r="H28" s="5" t="s">
        <v>0</v>
      </c>
      <c r="I28" s="2" t="s">
        <v>1</v>
      </c>
      <c r="J28" s="3">
        <f ca="1">_xll.rtd_tick_data(I27,"bid_price_1")</f>
        <v>4158</v>
      </c>
      <c r="K28" s="4">
        <f ca="1">_xll.rtd_tick_data(I27,"ask_price_1")</f>
        <v>4159</v>
      </c>
      <c r="L28" s="5" t="s">
        <v>0</v>
      </c>
      <c r="M28" s="2" t="s">
        <v>1</v>
      </c>
      <c r="N28" s="3">
        <f ca="1">_xll.rtd_tick_data(M27,"bid_price_1")</f>
        <v>2726</v>
      </c>
      <c r="O28" s="4">
        <f ca="1">_xll.rtd_tick_data(M27,"ask_price_1")</f>
        <v>2727</v>
      </c>
      <c r="P28" s="5" t="s">
        <v>0</v>
      </c>
      <c r="Q28" s="2" t="s">
        <v>1</v>
      </c>
      <c r="R28" s="3">
        <f ca="1">_xll.rtd_tick_data(Q27,"bid_price_1")</f>
        <v>3428</v>
      </c>
      <c r="S28" s="4">
        <f ca="1">_xll.rtd_tick_data(Q27,"ask_price_1")</f>
        <v>3429</v>
      </c>
      <c r="T28" s="5" t="s">
        <v>0</v>
      </c>
      <c r="U28" s="2" t="s">
        <v>1</v>
      </c>
      <c r="V28" s="3">
        <f ca="1">_xll.rtd_tick_data(U27,"bid_price_1")</f>
        <v>6817</v>
      </c>
      <c r="W28" s="4">
        <f ca="1">_xll.rtd_tick_data(U27,"ask_price_1")</f>
        <v>6818</v>
      </c>
      <c r="X28" s="5" t="s">
        <v>0</v>
      </c>
    </row>
    <row r="29" spans="1:24" ht="32.25" x14ac:dyDescent="0.5">
      <c r="A29" s="6"/>
      <c r="B29" s="7"/>
      <c r="C29" s="18">
        <f ca="1">_xll.rtd_tick_data(A27,"last_price")</f>
        <v>5682</v>
      </c>
      <c r="D29" s="19"/>
      <c r="E29" s="6"/>
      <c r="F29" s="7"/>
      <c r="G29" s="18">
        <f ca="1">_xll.rtd_tick_data(E27,"last_price")</f>
        <v>12515</v>
      </c>
      <c r="H29" s="19"/>
      <c r="I29" s="6"/>
      <c r="J29" s="7"/>
      <c r="K29" s="18">
        <f ca="1">_xll.rtd_tick_data(I27,"last_price")</f>
        <v>4159</v>
      </c>
      <c r="L29" s="19"/>
      <c r="M29" s="6"/>
      <c r="N29" s="7"/>
      <c r="O29" s="18">
        <f ca="1">_xll.rtd_tick_data(M27,"last_price")</f>
        <v>2726</v>
      </c>
      <c r="P29" s="19"/>
      <c r="Q29" s="6"/>
      <c r="R29" s="7"/>
      <c r="S29" s="18">
        <f ca="1">_xll.rtd_tick_data(Q27,"last_price")</f>
        <v>3428</v>
      </c>
      <c r="T29" s="19"/>
      <c r="U29" s="6"/>
      <c r="V29" s="7"/>
      <c r="W29" s="18">
        <f ca="1">_xll.rtd_tick_data(U27,"last_price")</f>
        <v>6818</v>
      </c>
      <c r="X29" s="19"/>
    </row>
    <row r="30" spans="1:24" x14ac:dyDescent="0.3">
      <c r="A30" s="8" t="s">
        <v>3</v>
      </c>
      <c r="B30" s="3">
        <f ca="1">_xll.rtd_tick_data(A27,"high_price")</f>
        <v>5744</v>
      </c>
      <c r="C30" s="16">
        <f ca="1">_xll.rtd_tick_data(A27,"last_price")-_xll.rtd_tick_data(A27,"pre_close")</f>
        <v>-68</v>
      </c>
      <c r="D30" s="17"/>
      <c r="E30" s="8" t="s">
        <v>3</v>
      </c>
      <c r="F30" s="3">
        <f ca="1">_xll.rtd_tick_data(E27,"high_price")</f>
        <v>12715</v>
      </c>
      <c r="G30" s="16">
        <f ca="1">_xll.rtd_tick_data(E27,"last_price")-_xll.rtd_tick_data(E27,"pre_close")</f>
        <v>125</v>
      </c>
      <c r="H30" s="17"/>
      <c r="I30" s="8" t="s">
        <v>3</v>
      </c>
      <c r="J30" s="3">
        <f ca="1">_xll.rtd_tick_data(I27,"high_price")</f>
        <v>4185</v>
      </c>
      <c r="K30" s="16">
        <f ca="1">_xll.rtd_tick_data(I27,"last_price")-_xll.rtd_tick_data(I27,"pre_close")</f>
        <v>2</v>
      </c>
      <c r="L30" s="17"/>
      <c r="M30" s="8" t="s">
        <v>3</v>
      </c>
      <c r="N30" s="3">
        <f ca="1">_xll.rtd_tick_data(M27,"high_price")</f>
        <v>2749</v>
      </c>
      <c r="O30" s="16">
        <f ca="1">_xll.rtd_tick_data(M27,"last_price")-_xll.rtd_tick_data(M27,"pre_close")</f>
        <v>7</v>
      </c>
      <c r="P30" s="17"/>
      <c r="Q30" s="8" t="s">
        <v>3</v>
      </c>
      <c r="R30" s="3">
        <f ca="1">_xll.rtd_tick_data(Q27,"high_price")</f>
        <v>3532</v>
      </c>
      <c r="S30" s="16">
        <f ca="1">_xll.rtd_tick_data(Q27,"last_price")-_xll.rtd_tick_data(Q27,"pre_close")</f>
        <v>-33</v>
      </c>
      <c r="T30" s="17"/>
      <c r="U30" s="8" t="s">
        <v>3</v>
      </c>
      <c r="V30" s="3">
        <f ca="1">_xll.rtd_tick_data(U27,"high_price")</f>
        <v>7005</v>
      </c>
      <c r="W30" s="16">
        <f ca="1">_xll.rtd_tick_data(U27,"last_price")-_xll.rtd_tick_data(U27,"pre_close")</f>
        <v>-19</v>
      </c>
      <c r="X30" s="17"/>
    </row>
    <row r="31" spans="1:24" x14ac:dyDescent="0.3">
      <c r="A31" s="9" t="s">
        <v>4</v>
      </c>
      <c r="B31" s="10">
        <f ca="1">_xll.rtd_tick_data(A27,"low_price")</f>
        <v>5670</v>
      </c>
      <c r="C31" s="14">
        <f ca="1">C30/_xll.rtd_tick_data(A27,"pre_close")</f>
        <v>-1.182608695652174E-2</v>
      </c>
      <c r="D31" s="15"/>
      <c r="E31" s="9" t="s">
        <v>4</v>
      </c>
      <c r="F31" s="10">
        <f ca="1">_xll.rtd_tick_data(E27,"low_price")</f>
        <v>12465</v>
      </c>
      <c r="G31" s="14">
        <f ca="1">G30/_xll.rtd_tick_data(E27,"pre_close")</f>
        <v>1.0088781275221953E-2</v>
      </c>
      <c r="H31" s="15"/>
      <c r="I31" s="9" t="s">
        <v>4</v>
      </c>
      <c r="J31" s="10">
        <f ca="1">_xll.rtd_tick_data(I27,"low_price")</f>
        <v>4136</v>
      </c>
      <c r="K31" s="14">
        <f ca="1">K30/_xll.rtd_tick_data(I27,"pre_close")</f>
        <v>4.811161895597787E-4</v>
      </c>
      <c r="L31" s="15"/>
      <c r="M31" s="9" t="s">
        <v>4</v>
      </c>
      <c r="N31" s="10">
        <f ca="1">_xll.rtd_tick_data(M27,"low_price")</f>
        <v>2711</v>
      </c>
      <c r="O31" s="14">
        <f ca="1">O30/_xll.rtd_tick_data(M27,"pre_close")</f>
        <v>2.5744759102611253E-3</v>
      </c>
      <c r="P31" s="15"/>
      <c r="Q31" s="9" t="s">
        <v>4</v>
      </c>
      <c r="R31" s="10">
        <f ca="1">_xll.rtd_tick_data(Q27,"low_price")</f>
        <v>3405</v>
      </c>
      <c r="S31" s="14">
        <f ca="1">S30/_xll.rtd_tick_data(Q27,"pre_close")</f>
        <v>-9.5348165270153131E-3</v>
      </c>
      <c r="T31" s="15"/>
      <c r="U31" s="9" t="s">
        <v>4</v>
      </c>
      <c r="V31" s="10">
        <f ca="1">_xll.rtd_tick_data(U27,"low_price")</f>
        <v>6754</v>
      </c>
      <c r="W31" s="14">
        <f ca="1">W30/_xll.rtd_tick_data(U27,"pre_close")</f>
        <v>-2.7789966359514405E-3</v>
      </c>
      <c r="X31" s="15"/>
    </row>
  </sheetData>
  <mergeCells count="157">
    <mergeCell ref="K6:L6"/>
    <mergeCell ref="K7:L7"/>
    <mergeCell ref="C6:D6"/>
    <mergeCell ref="C7:D7"/>
    <mergeCell ref="A3:B3"/>
    <mergeCell ref="C3:D3"/>
    <mergeCell ref="C5:D5"/>
    <mergeCell ref="E3:F3"/>
    <mergeCell ref="A9:B9"/>
    <mergeCell ref="C9:D9"/>
    <mergeCell ref="E9:F9"/>
    <mergeCell ref="G9:H9"/>
    <mergeCell ref="I9:J9"/>
    <mergeCell ref="K9:L9"/>
    <mergeCell ref="S3:T3"/>
    <mergeCell ref="S5:T5"/>
    <mergeCell ref="S6:T6"/>
    <mergeCell ref="S7:T7"/>
    <mergeCell ref="A8:X8"/>
    <mergeCell ref="M3:N3"/>
    <mergeCell ref="O3:P3"/>
    <mergeCell ref="O5:P5"/>
    <mergeCell ref="O6:P6"/>
    <mergeCell ref="O7:P7"/>
    <mergeCell ref="Q3:R3"/>
    <mergeCell ref="G3:H3"/>
    <mergeCell ref="G5:H5"/>
    <mergeCell ref="G6:H6"/>
    <mergeCell ref="G7:H7"/>
    <mergeCell ref="I3:J3"/>
    <mergeCell ref="K3:L3"/>
    <mergeCell ref="K5:L5"/>
    <mergeCell ref="M9:N9"/>
    <mergeCell ref="O9:P9"/>
    <mergeCell ref="Q9:R9"/>
    <mergeCell ref="S9:T9"/>
    <mergeCell ref="C11:D11"/>
    <mergeCell ref="G11:H11"/>
    <mergeCell ref="K11:L11"/>
    <mergeCell ref="O11:P11"/>
    <mergeCell ref="S11:T11"/>
    <mergeCell ref="C12:D12"/>
    <mergeCell ref="G12:H12"/>
    <mergeCell ref="K12:L12"/>
    <mergeCell ref="O12:P12"/>
    <mergeCell ref="S12:T12"/>
    <mergeCell ref="C13:D13"/>
    <mergeCell ref="G13:H13"/>
    <mergeCell ref="K13:L13"/>
    <mergeCell ref="O13:P13"/>
    <mergeCell ref="S13:T13"/>
    <mergeCell ref="G17:H17"/>
    <mergeCell ref="K17:L17"/>
    <mergeCell ref="O17:P17"/>
    <mergeCell ref="S17:T17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U3:V3"/>
    <mergeCell ref="W3:X3"/>
    <mergeCell ref="W5:X5"/>
    <mergeCell ref="W6:X6"/>
    <mergeCell ref="W7:X7"/>
    <mergeCell ref="A2:X2"/>
    <mergeCell ref="C24:D24"/>
    <mergeCell ref="G24:H24"/>
    <mergeCell ref="K24:L24"/>
    <mergeCell ref="O24:P24"/>
    <mergeCell ref="S24:T24"/>
    <mergeCell ref="S21:T21"/>
    <mergeCell ref="C23:D23"/>
    <mergeCell ref="G23:H23"/>
    <mergeCell ref="K23:L23"/>
    <mergeCell ref="O23:P23"/>
    <mergeCell ref="S23:T23"/>
    <mergeCell ref="A21:B21"/>
    <mergeCell ref="C21:D21"/>
    <mergeCell ref="E21:F21"/>
    <mergeCell ref="G21:H21"/>
    <mergeCell ref="I21:J21"/>
    <mergeCell ref="K21:L21"/>
    <mergeCell ref="M21:N21"/>
    <mergeCell ref="U15:V15"/>
    <mergeCell ref="W15:X15"/>
    <mergeCell ref="W17:X17"/>
    <mergeCell ref="W18:X18"/>
    <mergeCell ref="W19:X19"/>
    <mergeCell ref="A20:X20"/>
    <mergeCell ref="U9:V9"/>
    <mergeCell ref="W9:X9"/>
    <mergeCell ref="W11:X11"/>
    <mergeCell ref="W12:X12"/>
    <mergeCell ref="W13:X13"/>
    <mergeCell ref="A14:X14"/>
    <mergeCell ref="C18:D18"/>
    <mergeCell ref="G18:H18"/>
    <mergeCell ref="K18:L18"/>
    <mergeCell ref="O18:P18"/>
    <mergeCell ref="S18:T18"/>
    <mergeCell ref="C19:D19"/>
    <mergeCell ref="G19:H19"/>
    <mergeCell ref="K19:L19"/>
    <mergeCell ref="O19:P19"/>
    <mergeCell ref="S19:T19"/>
    <mergeCell ref="S15:T15"/>
    <mergeCell ref="C17:D17"/>
    <mergeCell ref="U27:V27"/>
    <mergeCell ref="W27:X27"/>
    <mergeCell ref="A27:B27"/>
    <mergeCell ref="C27:D27"/>
    <mergeCell ref="E27:F27"/>
    <mergeCell ref="G27:H27"/>
    <mergeCell ref="I27:J27"/>
    <mergeCell ref="K27:L27"/>
    <mergeCell ref="U21:V21"/>
    <mergeCell ref="W21:X21"/>
    <mergeCell ref="W23:X23"/>
    <mergeCell ref="W24:X24"/>
    <mergeCell ref="W25:X25"/>
    <mergeCell ref="A26:X26"/>
    <mergeCell ref="C25:D25"/>
    <mergeCell ref="G25:H25"/>
    <mergeCell ref="K25:L25"/>
    <mergeCell ref="O25:P25"/>
    <mergeCell ref="S25:T25"/>
    <mergeCell ref="O21:P21"/>
    <mergeCell ref="Q21:R21"/>
    <mergeCell ref="AA14:AB14"/>
    <mergeCell ref="A1:X1"/>
    <mergeCell ref="C31:D31"/>
    <mergeCell ref="G31:H31"/>
    <mergeCell ref="K31:L31"/>
    <mergeCell ref="O31:P31"/>
    <mergeCell ref="S31:T31"/>
    <mergeCell ref="W31:X31"/>
    <mergeCell ref="C30:D30"/>
    <mergeCell ref="G30:H30"/>
    <mergeCell ref="K30:L30"/>
    <mergeCell ref="O30:P30"/>
    <mergeCell ref="S30:T30"/>
    <mergeCell ref="W30:X30"/>
    <mergeCell ref="C29:D29"/>
    <mergeCell ref="G29:H29"/>
    <mergeCell ref="K29:L29"/>
    <mergeCell ref="O29:P29"/>
    <mergeCell ref="S29:T29"/>
    <mergeCell ref="W29:X29"/>
    <mergeCell ref="M27:N27"/>
    <mergeCell ref="O27:P27"/>
    <mergeCell ref="Q27:R27"/>
    <mergeCell ref="S27:T27"/>
  </mergeCells>
  <phoneticPr fontId="1" type="noConversion"/>
  <conditionalFormatting sqref="B7">
    <cfRule type="expression" dxfId="59" priority="62">
      <formula>B7=C5</formula>
    </cfRule>
  </conditionalFormatting>
  <conditionalFormatting sqref="B6">
    <cfRule type="expression" dxfId="58" priority="61">
      <formula>B6=C5</formula>
    </cfRule>
  </conditionalFormatting>
  <conditionalFormatting sqref="F7">
    <cfRule type="expression" dxfId="57" priority="60">
      <formula>F7=G5</formula>
    </cfRule>
  </conditionalFormatting>
  <conditionalFormatting sqref="F6">
    <cfRule type="expression" dxfId="56" priority="59">
      <formula>F6=G5</formula>
    </cfRule>
  </conditionalFormatting>
  <conditionalFormatting sqref="J7">
    <cfRule type="expression" dxfId="55" priority="58">
      <formula>J7=K5</formula>
    </cfRule>
  </conditionalFormatting>
  <conditionalFormatting sqref="J6">
    <cfRule type="expression" dxfId="54" priority="57">
      <formula>J6=K5</formula>
    </cfRule>
  </conditionalFormatting>
  <conditionalFormatting sqref="N7">
    <cfRule type="expression" dxfId="53" priority="56">
      <formula>N7=O5</formula>
    </cfRule>
  </conditionalFormatting>
  <conditionalFormatting sqref="N6">
    <cfRule type="expression" dxfId="52" priority="55">
      <formula>N6=O5</formula>
    </cfRule>
  </conditionalFormatting>
  <conditionalFormatting sqref="R7">
    <cfRule type="expression" dxfId="51" priority="54">
      <formula>R7=S5</formula>
    </cfRule>
  </conditionalFormatting>
  <conditionalFormatting sqref="R6">
    <cfRule type="expression" dxfId="50" priority="53">
      <formula>R6=S5</formula>
    </cfRule>
  </conditionalFormatting>
  <conditionalFormatting sqref="V7">
    <cfRule type="expression" dxfId="49" priority="52">
      <formula>V7=W5</formula>
    </cfRule>
  </conditionalFormatting>
  <conditionalFormatting sqref="V6">
    <cfRule type="expression" dxfId="48" priority="51">
      <formula>V6=W5</formula>
    </cfRule>
  </conditionalFormatting>
  <conditionalFormatting sqref="V13">
    <cfRule type="expression" dxfId="47" priority="50">
      <formula>V13=W11</formula>
    </cfRule>
  </conditionalFormatting>
  <conditionalFormatting sqref="V12">
    <cfRule type="expression" dxfId="46" priority="49">
      <formula>V12=W11</formula>
    </cfRule>
  </conditionalFormatting>
  <conditionalFormatting sqref="R13">
    <cfRule type="expression" dxfId="45" priority="48">
      <formula>R13=S11</formula>
    </cfRule>
  </conditionalFormatting>
  <conditionalFormatting sqref="R12">
    <cfRule type="expression" dxfId="44" priority="47">
      <formula>R12=S11</formula>
    </cfRule>
  </conditionalFormatting>
  <conditionalFormatting sqref="N13">
    <cfRule type="expression" dxfId="43" priority="46">
      <formula>N13=O11</formula>
    </cfRule>
  </conditionalFormatting>
  <conditionalFormatting sqref="N12">
    <cfRule type="expression" dxfId="42" priority="45">
      <formula>N12=O11</formula>
    </cfRule>
  </conditionalFormatting>
  <conditionalFormatting sqref="J13">
    <cfRule type="expression" dxfId="41" priority="44">
      <formula>J13=K11</formula>
    </cfRule>
  </conditionalFormatting>
  <conditionalFormatting sqref="J12">
    <cfRule type="expression" dxfId="40" priority="43">
      <formula>J12=K11</formula>
    </cfRule>
  </conditionalFormatting>
  <conditionalFormatting sqref="F13">
    <cfRule type="expression" dxfId="39" priority="42">
      <formula>F13=G11</formula>
    </cfRule>
  </conditionalFormatting>
  <conditionalFormatting sqref="F12">
    <cfRule type="expression" dxfId="38" priority="41">
      <formula>F12=G11</formula>
    </cfRule>
  </conditionalFormatting>
  <conditionalFormatting sqref="B13">
    <cfRule type="expression" dxfId="37" priority="40">
      <formula>B13=C11</formula>
    </cfRule>
  </conditionalFormatting>
  <conditionalFormatting sqref="B12">
    <cfRule type="expression" dxfId="36" priority="39">
      <formula>B12=C11</formula>
    </cfRule>
  </conditionalFormatting>
  <conditionalFormatting sqref="B19">
    <cfRule type="expression" dxfId="35" priority="38">
      <formula>B19=C17</formula>
    </cfRule>
  </conditionalFormatting>
  <conditionalFormatting sqref="B18">
    <cfRule type="expression" dxfId="34" priority="37">
      <formula>B18=C17</formula>
    </cfRule>
  </conditionalFormatting>
  <conditionalFormatting sqref="B25">
    <cfRule type="expression" dxfId="33" priority="36">
      <formula>B25=C23</formula>
    </cfRule>
  </conditionalFormatting>
  <conditionalFormatting sqref="B24">
    <cfRule type="expression" dxfId="32" priority="35">
      <formula>B24=C23</formula>
    </cfRule>
  </conditionalFormatting>
  <conditionalFormatting sqref="B31">
    <cfRule type="expression" dxfId="31" priority="34">
      <formula>B31=C29</formula>
    </cfRule>
  </conditionalFormatting>
  <conditionalFormatting sqref="B30">
    <cfRule type="expression" dxfId="30" priority="33">
      <formula>B30=C29</formula>
    </cfRule>
  </conditionalFormatting>
  <conditionalFormatting sqref="F19">
    <cfRule type="expression" dxfId="29" priority="32">
      <formula>F19=G17</formula>
    </cfRule>
  </conditionalFormatting>
  <conditionalFormatting sqref="F18">
    <cfRule type="expression" dxfId="28" priority="31">
      <formula>F18=G17</formula>
    </cfRule>
  </conditionalFormatting>
  <conditionalFormatting sqref="F25">
    <cfRule type="expression" dxfId="27" priority="30">
      <formula>F25=G23</formula>
    </cfRule>
  </conditionalFormatting>
  <conditionalFormatting sqref="F24">
    <cfRule type="expression" dxfId="26" priority="29">
      <formula>F24=G23</formula>
    </cfRule>
  </conditionalFormatting>
  <conditionalFormatting sqref="F31">
    <cfRule type="expression" dxfId="25" priority="28">
      <formula>F31=G29</formula>
    </cfRule>
  </conditionalFormatting>
  <conditionalFormatting sqref="F30">
    <cfRule type="expression" dxfId="24" priority="27">
      <formula>F30=G29</formula>
    </cfRule>
  </conditionalFormatting>
  <conditionalFormatting sqref="J19">
    <cfRule type="expression" dxfId="23" priority="26">
      <formula>J19=K17</formula>
    </cfRule>
  </conditionalFormatting>
  <conditionalFormatting sqref="J18">
    <cfRule type="expression" dxfId="22" priority="25">
      <formula>J18=K17</formula>
    </cfRule>
  </conditionalFormatting>
  <conditionalFormatting sqref="J25">
    <cfRule type="expression" dxfId="21" priority="24">
      <formula>J25=K23</formula>
    </cfRule>
  </conditionalFormatting>
  <conditionalFormatting sqref="J24">
    <cfRule type="expression" dxfId="20" priority="23">
      <formula>J24=K23</formula>
    </cfRule>
  </conditionalFormatting>
  <conditionalFormatting sqref="J31">
    <cfRule type="expression" dxfId="19" priority="22">
      <formula>J31=K29</formula>
    </cfRule>
  </conditionalFormatting>
  <conditionalFormatting sqref="J30">
    <cfRule type="expression" dxfId="18" priority="21">
      <formula>J30=K29</formula>
    </cfRule>
  </conditionalFormatting>
  <conditionalFormatting sqref="N19">
    <cfRule type="expression" dxfId="17" priority="20">
      <formula>N19=O17</formula>
    </cfRule>
  </conditionalFormatting>
  <conditionalFormatting sqref="N18">
    <cfRule type="expression" dxfId="16" priority="19">
      <formula>N18=O17</formula>
    </cfRule>
  </conditionalFormatting>
  <conditionalFormatting sqref="N25">
    <cfRule type="expression" dxfId="15" priority="18">
      <formula>N25=O23</formula>
    </cfRule>
  </conditionalFormatting>
  <conditionalFormatting sqref="N24">
    <cfRule type="expression" dxfId="14" priority="17">
      <formula>N24=O23</formula>
    </cfRule>
  </conditionalFormatting>
  <conditionalFormatting sqref="N31">
    <cfRule type="expression" dxfId="13" priority="16">
      <formula>N31=O29</formula>
    </cfRule>
  </conditionalFormatting>
  <conditionalFormatting sqref="N30">
    <cfRule type="expression" dxfId="12" priority="15">
      <formula>N30=O29</formula>
    </cfRule>
  </conditionalFormatting>
  <conditionalFormatting sqref="R19">
    <cfRule type="expression" dxfId="11" priority="14">
      <formula>R19=S17</formula>
    </cfRule>
  </conditionalFormatting>
  <conditionalFormatting sqref="R18">
    <cfRule type="expression" dxfId="10" priority="13">
      <formula>R18=S17</formula>
    </cfRule>
  </conditionalFormatting>
  <conditionalFormatting sqref="R25">
    <cfRule type="expression" dxfId="9" priority="12">
      <formula>R25=S23</formula>
    </cfRule>
  </conditionalFormatting>
  <conditionalFormatting sqref="R24">
    <cfRule type="expression" dxfId="8" priority="11">
      <formula>R24=S23</formula>
    </cfRule>
  </conditionalFormatting>
  <conditionalFormatting sqref="R31">
    <cfRule type="expression" dxfId="7" priority="10">
      <formula>R31=S29</formula>
    </cfRule>
  </conditionalFormatting>
  <conditionalFormatting sqref="R30">
    <cfRule type="expression" dxfId="6" priority="9">
      <formula>R30=S29</formula>
    </cfRule>
  </conditionalFormatting>
  <conditionalFormatting sqref="V19">
    <cfRule type="expression" dxfId="5" priority="8">
      <formula>V19=W17</formula>
    </cfRule>
  </conditionalFormatting>
  <conditionalFormatting sqref="V18">
    <cfRule type="expression" dxfId="4" priority="7">
      <formula>V18=W17</formula>
    </cfRule>
  </conditionalFormatting>
  <conditionalFormatting sqref="V25">
    <cfRule type="expression" dxfId="3" priority="6">
      <formula>V25=W23</formula>
    </cfRule>
  </conditionalFormatting>
  <conditionalFormatting sqref="V24">
    <cfRule type="expression" dxfId="2" priority="5">
      <formula>V24=W23</formula>
    </cfRule>
  </conditionalFormatting>
  <conditionalFormatting sqref="V31">
    <cfRule type="expression" dxfId="1" priority="4">
      <formula>V31=W29</formula>
    </cfRule>
  </conditionalFormatting>
  <conditionalFormatting sqref="V30">
    <cfRule type="expression" dxfId="0" priority="3">
      <formula>V30=W29</formula>
    </cfRule>
  </conditionalFormatting>
  <conditionalFormatting sqref="C7:D7 G7:H7 K7:L7 O7:P7 S7:T7 W7:X7 C13:D13 G13:H13 K13:L13 O13:P13 S13:T13 W13:X13 C19:D19 G19:H19 K19:L19 O19:P19 S19:T19 W19:X19 C25:D25 G25:H25 K25:L25 O25:P25 S25:T25 W25:X25 C31:D31 G31:H31 K31:L31 O31:P31 S31:T31 W31:X31">
    <cfRule type="colorScale" priority="1">
      <colorScale>
        <cfvo type="min"/>
        <cfvo type="percentile" val="50"/>
        <cfvo type="max"/>
        <color rgb="FF00C459"/>
        <color theme="1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2020-03-03T06:49:43Z</dcterms:modified>
</cp:coreProperties>
</file>