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7160" windowHeight="5955"/>
  </bookViews>
  <sheets>
    <sheet name="Arkusz1" sheetId="1" r:id="rId1"/>
    <sheet name="Arkusz2" sheetId="2" r:id="rId2"/>
    <sheet name="Arkusz3" sheetId="3" r:id="rId3"/>
  </sheets>
  <definedNames>
    <definedName name="klienci_1" localSheetId="0">Arkusz1!$A$1:$G$96</definedName>
  </definedNames>
  <calcPr calcId="125725"/>
</workbook>
</file>

<file path=xl/calcChain.xml><?xml version="1.0" encoding="utf-8"?>
<calcChain xmlns="http://schemas.openxmlformats.org/spreadsheetml/2006/main">
  <c r="M44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I2"/>
  <c r="H2"/>
  <c r="M22"/>
  <c r="M19"/>
  <c r="M20"/>
  <c r="M21"/>
  <c r="M18"/>
  <c r="M4"/>
  <c r="M5"/>
  <c r="M6"/>
  <c r="M7"/>
  <c r="M8"/>
  <c r="M9"/>
  <c r="M10"/>
  <c r="M11"/>
  <c r="M12"/>
  <c r="M13"/>
  <c r="M14"/>
  <c r="M3"/>
  <c r="M15" s="1"/>
  <c r="M23" l="1"/>
  <c r="N22" s="1"/>
  <c r="N19" l="1"/>
  <c r="N18"/>
  <c r="N20"/>
  <c r="N21"/>
  <c r="N23" l="1"/>
</calcChain>
</file>

<file path=xl/connections.xml><?xml version="1.0" encoding="utf-8"?>
<connections xmlns="http://schemas.openxmlformats.org/spreadsheetml/2006/main">
  <connection id="1" name="klienci" type="6" refreshedVersion="3" background="1" saveData="1">
    <textPr codePage="28592" sourceFile="\\nauczyciel\Share\Matura dane\Matura próbna 2013\PR_dane\klienci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<sst xmlns="http://schemas.openxmlformats.org/spreadsheetml/2006/main" count="602" uniqueCount="189">
  <si>
    <t>Nazwisko</t>
  </si>
  <si>
    <t xml:space="preserve">  Imię</t>
  </si>
  <si>
    <t xml:space="preserve">  Miejscowoć</t>
  </si>
  <si>
    <t xml:space="preserve">  Ulica</t>
  </si>
  <si>
    <t xml:space="preserve"> Nazwa_towaru</t>
  </si>
  <si>
    <t xml:space="preserve"> Cena</t>
  </si>
  <si>
    <t xml:space="preserve"> Data zakupu</t>
  </si>
  <si>
    <t xml:space="preserve"> Janowski</t>
  </si>
  <si>
    <t xml:space="preserve">  Michał</t>
  </si>
  <si>
    <t xml:space="preserve"> Poznań</t>
  </si>
  <si>
    <t xml:space="preserve"> 3-go Maja 31</t>
  </si>
  <si>
    <t xml:space="preserve"> Płyta elektryczna</t>
  </si>
  <si>
    <t xml:space="preserve"> 2012-03-21</t>
  </si>
  <si>
    <t xml:space="preserve"> Żak</t>
  </si>
  <si>
    <t xml:space="preserve">  Karol</t>
  </si>
  <si>
    <t xml:space="preserve"> Warszawa</t>
  </si>
  <si>
    <t xml:space="preserve"> Szeroka 2</t>
  </si>
  <si>
    <t xml:space="preserve"> Okap</t>
  </si>
  <si>
    <t xml:space="preserve"> 2012-12-15</t>
  </si>
  <si>
    <t xml:space="preserve"> Giziński</t>
  </si>
  <si>
    <t xml:space="preserve">  Konrad</t>
  </si>
  <si>
    <t xml:space="preserve"> Gdańsk</t>
  </si>
  <si>
    <t xml:space="preserve"> Szeroka 1</t>
  </si>
  <si>
    <t xml:space="preserve"> Lodówka</t>
  </si>
  <si>
    <t xml:space="preserve"> 2012-09-12</t>
  </si>
  <si>
    <t xml:space="preserve"> Markowski</t>
  </si>
  <si>
    <t xml:space="preserve">  Marek</t>
  </si>
  <si>
    <t xml:space="preserve"> Grodzka 5</t>
  </si>
  <si>
    <t xml:space="preserve"> 2012-11-09</t>
  </si>
  <si>
    <t xml:space="preserve"> Górecka</t>
  </si>
  <si>
    <t xml:space="preserve">  Daria</t>
  </si>
  <si>
    <t xml:space="preserve"> Wšska 2</t>
  </si>
  <si>
    <t xml:space="preserve"> Płyta indukcyjna</t>
  </si>
  <si>
    <t xml:space="preserve"> 2012-11-07</t>
  </si>
  <si>
    <t xml:space="preserve"> Czerwińska</t>
  </si>
  <si>
    <t xml:space="preserve">  Joanna</t>
  </si>
  <si>
    <t xml:space="preserve"> Kręta 14</t>
  </si>
  <si>
    <t xml:space="preserve"> Czajnik elektryczny</t>
  </si>
  <si>
    <t xml:space="preserve"> 2012-05-23</t>
  </si>
  <si>
    <t xml:space="preserve"> Mirski</t>
  </si>
  <si>
    <t xml:space="preserve"> Szeroka 47</t>
  </si>
  <si>
    <t xml:space="preserve"> Pralka</t>
  </si>
  <si>
    <t xml:space="preserve"> 2012-06-22</t>
  </si>
  <si>
    <t xml:space="preserve"> Płyta gazowa</t>
  </si>
  <si>
    <t xml:space="preserve"> 2012-04-27</t>
  </si>
  <si>
    <t xml:space="preserve"> Nowak</t>
  </si>
  <si>
    <t xml:space="preserve">  Roman</t>
  </si>
  <si>
    <t xml:space="preserve"> Reja 43</t>
  </si>
  <si>
    <t xml:space="preserve"> Piekarnik</t>
  </si>
  <si>
    <t xml:space="preserve"> 2012-10-17</t>
  </si>
  <si>
    <t xml:space="preserve"> Witkowski</t>
  </si>
  <si>
    <t xml:space="preserve">  Paweł</t>
  </si>
  <si>
    <t xml:space="preserve"> Mickiewicza 46</t>
  </si>
  <si>
    <t xml:space="preserve"> Odkurzacz</t>
  </si>
  <si>
    <t xml:space="preserve"> 2012-04-21</t>
  </si>
  <si>
    <t xml:space="preserve"> Góra</t>
  </si>
  <si>
    <t xml:space="preserve">  Grzegorz</t>
  </si>
  <si>
    <t xml:space="preserve"> Roja 1</t>
  </si>
  <si>
    <t xml:space="preserve"> 2012-01-19</t>
  </si>
  <si>
    <t xml:space="preserve"> 2012-09-23</t>
  </si>
  <si>
    <t xml:space="preserve">  Piotr</t>
  </si>
  <si>
    <t xml:space="preserve"> Krótka 1</t>
  </si>
  <si>
    <t xml:space="preserve"> Zmywarka</t>
  </si>
  <si>
    <t xml:space="preserve"> 2012-03-15</t>
  </si>
  <si>
    <t xml:space="preserve"> Adamska</t>
  </si>
  <si>
    <t xml:space="preserve">  Ewelina</t>
  </si>
  <si>
    <t xml:space="preserve"> Reja 1</t>
  </si>
  <si>
    <t xml:space="preserve"> 2012-04-05</t>
  </si>
  <si>
    <t xml:space="preserve"> Nowakowski</t>
  </si>
  <si>
    <t xml:space="preserve">  Marcin</t>
  </si>
  <si>
    <t xml:space="preserve"> Miłosza 31</t>
  </si>
  <si>
    <t xml:space="preserve"> Robot kuchenny</t>
  </si>
  <si>
    <t xml:space="preserve"> 2012-04-09</t>
  </si>
  <si>
    <t xml:space="preserve"> Lisowski</t>
  </si>
  <si>
    <t xml:space="preserve">  Tomasz</t>
  </si>
  <si>
    <t xml:space="preserve"> Mohna 11</t>
  </si>
  <si>
    <t xml:space="preserve"> 2012-10-02</t>
  </si>
  <si>
    <t xml:space="preserve"> Wilk</t>
  </si>
  <si>
    <t xml:space="preserve">  Ewa</t>
  </si>
  <si>
    <t xml:space="preserve"> Reja 22</t>
  </si>
  <si>
    <t xml:space="preserve"> 2012-10-12</t>
  </si>
  <si>
    <t xml:space="preserve"> 2012-12-28</t>
  </si>
  <si>
    <t xml:space="preserve"> Walec</t>
  </si>
  <si>
    <t xml:space="preserve"> Mickiewicza 45</t>
  </si>
  <si>
    <t xml:space="preserve"> 2012-11-25</t>
  </si>
  <si>
    <t xml:space="preserve"> Makowicz</t>
  </si>
  <si>
    <t xml:space="preserve"> Szeroka 44</t>
  </si>
  <si>
    <t xml:space="preserve"> Kozioł</t>
  </si>
  <si>
    <t xml:space="preserve"> Kręta 47</t>
  </si>
  <si>
    <t xml:space="preserve"> 2012-07-11</t>
  </si>
  <si>
    <t xml:space="preserve"> Wysocka</t>
  </si>
  <si>
    <t xml:space="preserve">  Malwina</t>
  </si>
  <si>
    <t xml:space="preserve"> Wrocław</t>
  </si>
  <si>
    <t xml:space="preserve"> Słowackiego 44</t>
  </si>
  <si>
    <t xml:space="preserve"> 2012-08-05</t>
  </si>
  <si>
    <t xml:space="preserve"> Roman</t>
  </si>
  <si>
    <t xml:space="preserve"> Marszaowska 12</t>
  </si>
  <si>
    <t xml:space="preserve"> 2012-04-24</t>
  </si>
  <si>
    <t xml:space="preserve"> 2012-01-26</t>
  </si>
  <si>
    <t xml:space="preserve"> Norek</t>
  </si>
  <si>
    <t xml:space="preserve">  Maria</t>
  </si>
  <si>
    <t xml:space="preserve"> Szeroka 34</t>
  </si>
  <si>
    <t xml:space="preserve"> 2012-06-12</t>
  </si>
  <si>
    <t xml:space="preserve"> 2012-03-19</t>
  </si>
  <si>
    <t xml:space="preserve"> Żbik</t>
  </si>
  <si>
    <t xml:space="preserve">  Janusz</t>
  </si>
  <si>
    <t xml:space="preserve"> Jęczmienna 2</t>
  </si>
  <si>
    <t xml:space="preserve"> 2012-12-11</t>
  </si>
  <si>
    <t xml:space="preserve"> 2012-09-06</t>
  </si>
  <si>
    <t xml:space="preserve"> Mikrofalówka</t>
  </si>
  <si>
    <t xml:space="preserve"> 2012-11-01</t>
  </si>
  <si>
    <t xml:space="preserve"> Białkowski</t>
  </si>
  <si>
    <t xml:space="preserve"> 2012-10-28</t>
  </si>
  <si>
    <t xml:space="preserve"> 2012-05-11</t>
  </si>
  <si>
    <t xml:space="preserve"> Mohna 34</t>
  </si>
  <si>
    <t xml:space="preserve"> 2012-06-08</t>
  </si>
  <si>
    <t xml:space="preserve"> Barański</t>
  </si>
  <si>
    <t xml:space="preserve"> Podmurna 8</t>
  </si>
  <si>
    <t xml:space="preserve"> 2012-04-11</t>
  </si>
  <si>
    <t xml:space="preserve"> Janowska</t>
  </si>
  <si>
    <t xml:space="preserve">  Anna</t>
  </si>
  <si>
    <t xml:space="preserve"> Szeroka 7</t>
  </si>
  <si>
    <t xml:space="preserve"> 2012-09-29</t>
  </si>
  <si>
    <t xml:space="preserve"> 2012-04-01</t>
  </si>
  <si>
    <t xml:space="preserve"> Borkowska</t>
  </si>
  <si>
    <t xml:space="preserve">  Maja</t>
  </si>
  <si>
    <t xml:space="preserve"> Kręta 1</t>
  </si>
  <si>
    <t xml:space="preserve"> 2012-08-30</t>
  </si>
  <si>
    <t xml:space="preserve"> Gosławska</t>
  </si>
  <si>
    <t xml:space="preserve"> Szeroka 17</t>
  </si>
  <si>
    <t xml:space="preserve"> 2012-02-17</t>
  </si>
  <si>
    <t xml:space="preserve"> 2012-03-08</t>
  </si>
  <si>
    <t xml:space="preserve"> 2012-03-10</t>
  </si>
  <si>
    <t xml:space="preserve"> Borkowski</t>
  </si>
  <si>
    <t xml:space="preserve"> Andrzej</t>
  </si>
  <si>
    <t xml:space="preserve"> Szczecin</t>
  </si>
  <si>
    <t xml:space="preserve"> Mickiewicza 1</t>
  </si>
  <si>
    <t xml:space="preserve"> 2012-08-31</t>
  </si>
  <si>
    <t xml:space="preserve"> Domacz</t>
  </si>
  <si>
    <t xml:space="preserve"> Nowaka 14</t>
  </si>
  <si>
    <t xml:space="preserve"> 2012-09-08</t>
  </si>
  <si>
    <t xml:space="preserve"> Korzeniowska</t>
  </si>
  <si>
    <t xml:space="preserve"> Kwiatowa 32</t>
  </si>
  <si>
    <t xml:space="preserve"> 2012-11-22</t>
  </si>
  <si>
    <t xml:space="preserve"> 2012-10-18</t>
  </si>
  <si>
    <t xml:space="preserve"> Miłek</t>
  </si>
  <si>
    <t xml:space="preserve">  Ilona</t>
  </si>
  <si>
    <t xml:space="preserve"> Nowa 3</t>
  </si>
  <si>
    <t xml:space="preserve"> 2012-08-14</t>
  </si>
  <si>
    <t xml:space="preserve"> Mirowska</t>
  </si>
  <si>
    <t xml:space="preserve"> Słowackiego 11</t>
  </si>
  <si>
    <t xml:space="preserve"> 2012-05-30</t>
  </si>
  <si>
    <t xml:space="preserve"> Nowicki</t>
  </si>
  <si>
    <t xml:space="preserve"> Krótka 7</t>
  </si>
  <si>
    <t xml:space="preserve"> Górski</t>
  </si>
  <si>
    <t xml:space="preserve">  Łukasz</t>
  </si>
  <si>
    <t xml:space="preserve"> Reja 2</t>
  </si>
  <si>
    <t xml:space="preserve"> Bolkowski</t>
  </si>
  <si>
    <t xml:space="preserve"> Kilińskiego 11</t>
  </si>
  <si>
    <t xml:space="preserve"> Kwiatkowski</t>
  </si>
  <si>
    <t xml:space="preserve"> Słowackiego 17</t>
  </si>
  <si>
    <t xml:space="preserve"> Lipowski</t>
  </si>
  <si>
    <t xml:space="preserve">  Adam</t>
  </si>
  <si>
    <t xml:space="preserve"> Długa 14</t>
  </si>
  <si>
    <t xml:space="preserve"> Czarnecki</t>
  </si>
  <si>
    <t xml:space="preserve"> Grodzka 11</t>
  </si>
  <si>
    <t xml:space="preserve"> Zaczyk</t>
  </si>
  <si>
    <t xml:space="preserve">  Justyna</t>
  </si>
  <si>
    <t xml:space="preserve"> Mickiewicza 8</t>
  </si>
  <si>
    <t xml:space="preserve"> Nowicka</t>
  </si>
  <si>
    <t xml:space="preserve">  Beata</t>
  </si>
  <si>
    <t xml:space="preserve"> Mickiewicza 76</t>
  </si>
  <si>
    <t xml:space="preserve"> Lipka</t>
  </si>
  <si>
    <t xml:space="preserve">  Lech</t>
  </si>
  <si>
    <t xml:space="preserve"> Wšska 76</t>
  </si>
  <si>
    <t xml:space="preserve"> Ogórek</t>
  </si>
  <si>
    <t xml:space="preserve">  Magda</t>
  </si>
  <si>
    <t xml:space="preserve"> Kwiatowa 8</t>
  </si>
  <si>
    <t xml:space="preserve"> Artowska</t>
  </si>
  <si>
    <t xml:space="preserve"> Kilińskiego 34</t>
  </si>
  <si>
    <t xml:space="preserve"> Leński</t>
  </si>
  <si>
    <t xml:space="preserve"> Krótka 32</t>
  </si>
  <si>
    <t>Ile każdego towaru</t>
  </si>
  <si>
    <t>a)</t>
  </si>
  <si>
    <t>b)</t>
  </si>
  <si>
    <t>%</t>
  </si>
  <si>
    <t>Suma</t>
  </si>
  <si>
    <t>c)</t>
  </si>
  <si>
    <t>Miesiąc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</si>
</sst>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pieChart>
        <c:varyColors val="1"/>
        <c:ser>
          <c:idx val="0"/>
          <c:order val="0"/>
          <c:explosion val="39"/>
          <c:dLbls>
            <c:numFmt formatCode="0.0%" sourceLinked="0"/>
            <c:showPercent val="1"/>
            <c:showLeaderLines val="1"/>
          </c:dLbls>
          <c:cat>
            <c:strRef>
              <c:f>Arkusz1!$L$18:$L$22</c:f>
              <c:strCache>
                <c:ptCount val="5"/>
                <c:pt idx="0">
                  <c:v> Poznań</c:v>
                </c:pt>
                <c:pt idx="1">
                  <c:v> Warszawa</c:v>
                </c:pt>
                <c:pt idx="2">
                  <c:v> Gdańsk</c:v>
                </c:pt>
                <c:pt idx="3">
                  <c:v> Wrocław</c:v>
                </c:pt>
                <c:pt idx="4">
                  <c:v> Szczecin</c:v>
                </c:pt>
              </c:strCache>
            </c:strRef>
          </c:cat>
          <c:val>
            <c:numRef>
              <c:f>Arkusz1!$M$18:$M$22</c:f>
              <c:numCache>
                <c:formatCode>General</c:formatCode>
                <c:ptCount val="5"/>
                <c:pt idx="0">
                  <c:v>24</c:v>
                </c:pt>
                <c:pt idx="1">
                  <c:v>47</c:v>
                </c:pt>
                <c:pt idx="2">
                  <c:v>13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23</xdr:row>
      <xdr:rowOff>0</xdr:rowOff>
    </xdr:from>
    <xdr:to>
      <xdr:col>18</xdr:col>
      <xdr:colOff>257175</xdr:colOff>
      <xdr:row>39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lienci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6"/>
  <sheetViews>
    <sheetView tabSelected="1" topLeftCell="A28" workbookViewId="0">
      <selection activeCell="K46" sqref="K46"/>
    </sheetView>
  </sheetViews>
  <sheetFormatPr defaultRowHeight="14.25"/>
  <cols>
    <col min="1" max="1" width="13" bestFit="1" customWidth="1"/>
    <col min="2" max="2" width="9.5" bestFit="1" customWidth="1"/>
    <col min="3" max="3" width="11.375" bestFit="1" customWidth="1"/>
    <col min="4" max="4" width="13" customWidth="1"/>
    <col min="5" max="5" width="9.5" customWidth="1"/>
    <col min="6" max="6" width="11.375" bestFit="1" customWidth="1"/>
    <col min="7" max="7" width="15.25" customWidth="1"/>
    <col min="8" max="8" width="7.875" hidden="1" customWidth="1"/>
    <col min="9" max="9" width="7" bestFit="1" customWidth="1"/>
    <col min="10" max="10" width="17.25" bestFit="1" customWidth="1"/>
    <col min="11" max="11" width="2.5" bestFit="1" customWidth="1"/>
    <col min="12" max="12" width="17.25" bestFit="1" customWidth="1"/>
    <col min="13" max="13" width="9.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188</v>
      </c>
      <c r="K1" t="s">
        <v>183</v>
      </c>
    </row>
    <row r="2" spans="1:13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630</v>
      </c>
      <c r="G2" s="2" t="s">
        <v>12</v>
      </c>
      <c r="H2" t="str">
        <f>RIGHT(G2,4)</f>
        <v>3-21</v>
      </c>
      <c r="I2" t="str">
        <f>LEFT(H2,1)</f>
        <v>3</v>
      </c>
      <c r="L2" t="s">
        <v>182</v>
      </c>
    </row>
    <row r="3" spans="1:13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320</v>
      </c>
      <c r="G3" s="2" t="s">
        <v>18</v>
      </c>
      <c r="H3" t="str">
        <f t="shared" ref="H3:H66" si="0">RIGHT(G3,4)</f>
        <v>2-15</v>
      </c>
      <c r="I3" t="str">
        <f t="shared" ref="I3:I66" si="1">LEFT(H3,1)</f>
        <v>2</v>
      </c>
      <c r="L3" t="s">
        <v>11</v>
      </c>
      <c r="M3">
        <f>COUNTIF($E$2:$E$96,L3)</f>
        <v>9</v>
      </c>
    </row>
    <row r="4" spans="1:13">
      <c r="A4" t="s">
        <v>19</v>
      </c>
      <c r="B4" t="s">
        <v>20</v>
      </c>
      <c r="C4" t="s">
        <v>21</v>
      </c>
      <c r="D4" t="s">
        <v>22</v>
      </c>
      <c r="E4" t="s">
        <v>23</v>
      </c>
      <c r="F4">
        <v>1200</v>
      </c>
      <c r="G4" s="2" t="s">
        <v>24</v>
      </c>
      <c r="H4" t="str">
        <f t="shared" si="0"/>
        <v>9-12</v>
      </c>
      <c r="I4" t="str">
        <f t="shared" si="1"/>
        <v>9</v>
      </c>
      <c r="L4" t="s">
        <v>17</v>
      </c>
      <c r="M4">
        <f t="shared" ref="M4:M14" si="2">COUNTIF($E$2:$E$96,L4)</f>
        <v>11</v>
      </c>
    </row>
    <row r="5" spans="1:13">
      <c r="A5" t="s">
        <v>25</v>
      </c>
      <c r="B5" t="s">
        <v>26</v>
      </c>
      <c r="C5" t="s">
        <v>9</v>
      </c>
      <c r="D5" t="s">
        <v>27</v>
      </c>
      <c r="E5" t="s">
        <v>17</v>
      </c>
      <c r="F5">
        <v>320</v>
      </c>
      <c r="G5" s="2" t="s">
        <v>28</v>
      </c>
      <c r="H5" t="str">
        <f t="shared" si="0"/>
        <v>1-09</v>
      </c>
      <c r="I5" t="str">
        <f t="shared" si="1"/>
        <v>1</v>
      </c>
      <c r="L5" t="s">
        <v>23</v>
      </c>
      <c r="M5">
        <f t="shared" si="2"/>
        <v>7</v>
      </c>
    </row>
    <row r="6" spans="1:13">
      <c r="A6" t="s">
        <v>29</v>
      </c>
      <c r="B6" t="s">
        <v>30</v>
      </c>
      <c r="C6" t="s">
        <v>15</v>
      </c>
      <c r="D6" t="s">
        <v>31</v>
      </c>
      <c r="E6" t="s">
        <v>32</v>
      </c>
      <c r="F6">
        <v>999</v>
      </c>
      <c r="G6" s="2" t="s">
        <v>33</v>
      </c>
      <c r="H6" t="str">
        <f t="shared" si="0"/>
        <v>1-07</v>
      </c>
      <c r="I6" t="str">
        <f t="shared" si="1"/>
        <v>1</v>
      </c>
      <c r="L6" t="s">
        <v>32</v>
      </c>
      <c r="M6">
        <f t="shared" si="2"/>
        <v>5</v>
      </c>
    </row>
    <row r="7" spans="1:13">
      <c r="A7" t="s">
        <v>34</v>
      </c>
      <c r="B7" t="s">
        <v>35</v>
      </c>
      <c r="C7" t="s">
        <v>15</v>
      </c>
      <c r="D7" t="s">
        <v>36</v>
      </c>
      <c r="E7" t="s">
        <v>37</v>
      </c>
      <c r="F7">
        <v>120</v>
      </c>
      <c r="G7" s="2" t="s">
        <v>38</v>
      </c>
      <c r="H7" t="str">
        <f t="shared" si="0"/>
        <v>5-23</v>
      </c>
      <c r="I7" t="str">
        <f t="shared" si="1"/>
        <v>5</v>
      </c>
      <c r="L7" t="s">
        <v>37</v>
      </c>
      <c r="M7">
        <f t="shared" si="2"/>
        <v>8</v>
      </c>
    </row>
    <row r="8" spans="1:13">
      <c r="A8" t="s">
        <v>39</v>
      </c>
      <c r="B8" t="s">
        <v>8</v>
      </c>
      <c r="C8" t="s">
        <v>15</v>
      </c>
      <c r="D8" t="s">
        <v>40</v>
      </c>
      <c r="E8" t="s">
        <v>41</v>
      </c>
      <c r="F8">
        <v>1100</v>
      </c>
      <c r="G8" s="2" t="s">
        <v>42</v>
      </c>
      <c r="H8" t="str">
        <f t="shared" si="0"/>
        <v>6-22</v>
      </c>
      <c r="I8" t="str">
        <f t="shared" si="1"/>
        <v>6</v>
      </c>
      <c r="L8" t="s">
        <v>41</v>
      </c>
      <c r="M8">
        <f t="shared" si="2"/>
        <v>8</v>
      </c>
    </row>
    <row r="9" spans="1:13">
      <c r="A9" t="s">
        <v>25</v>
      </c>
      <c r="B9" t="s">
        <v>26</v>
      </c>
      <c r="C9" t="s">
        <v>9</v>
      </c>
      <c r="D9" t="s">
        <v>27</v>
      </c>
      <c r="E9" t="s">
        <v>43</v>
      </c>
      <c r="F9">
        <v>550</v>
      </c>
      <c r="G9" s="2" t="s">
        <v>44</v>
      </c>
      <c r="H9" t="str">
        <f t="shared" si="0"/>
        <v>4-27</v>
      </c>
      <c r="I9" t="str">
        <f t="shared" si="1"/>
        <v>4</v>
      </c>
      <c r="L9" t="s">
        <v>48</v>
      </c>
      <c r="M9">
        <f t="shared" si="2"/>
        <v>7</v>
      </c>
    </row>
    <row r="10" spans="1:13">
      <c r="A10" t="s">
        <v>45</v>
      </c>
      <c r="B10" t="s">
        <v>46</v>
      </c>
      <c r="C10" t="s">
        <v>21</v>
      </c>
      <c r="D10" t="s">
        <v>47</v>
      </c>
      <c r="E10" t="s">
        <v>48</v>
      </c>
      <c r="F10">
        <v>690</v>
      </c>
      <c r="G10" s="2" t="s">
        <v>49</v>
      </c>
      <c r="H10" t="str">
        <f t="shared" si="0"/>
        <v>0-17</v>
      </c>
      <c r="I10" t="str">
        <f t="shared" si="1"/>
        <v>0</v>
      </c>
      <c r="L10" t="s">
        <v>53</v>
      </c>
      <c r="M10">
        <f t="shared" si="2"/>
        <v>8</v>
      </c>
    </row>
    <row r="11" spans="1:13">
      <c r="A11" t="s">
        <v>50</v>
      </c>
      <c r="B11" t="s">
        <v>51</v>
      </c>
      <c r="C11" t="s">
        <v>15</v>
      </c>
      <c r="D11" t="s">
        <v>52</v>
      </c>
      <c r="E11" t="s">
        <v>53</v>
      </c>
      <c r="F11">
        <v>390</v>
      </c>
      <c r="G11" s="2" t="s">
        <v>54</v>
      </c>
      <c r="H11" t="str">
        <f t="shared" si="0"/>
        <v>4-21</v>
      </c>
      <c r="I11" t="str">
        <f t="shared" si="1"/>
        <v>4</v>
      </c>
      <c r="L11" t="s">
        <v>62</v>
      </c>
      <c r="M11">
        <f t="shared" si="2"/>
        <v>8</v>
      </c>
    </row>
    <row r="12" spans="1:13">
      <c r="A12" t="s">
        <v>55</v>
      </c>
      <c r="B12" t="s">
        <v>56</v>
      </c>
      <c r="C12" t="s">
        <v>15</v>
      </c>
      <c r="D12" t="s">
        <v>57</v>
      </c>
      <c r="E12" t="s">
        <v>43</v>
      </c>
      <c r="F12">
        <v>550</v>
      </c>
      <c r="G12" s="2" t="s">
        <v>58</v>
      </c>
      <c r="H12" t="str">
        <f t="shared" si="0"/>
        <v>1-19</v>
      </c>
      <c r="I12" t="str">
        <f t="shared" si="1"/>
        <v>1</v>
      </c>
      <c r="L12" t="s">
        <v>71</v>
      </c>
      <c r="M12">
        <f t="shared" si="2"/>
        <v>9</v>
      </c>
    </row>
    <row r="13" spans="1:13">
      <c r="A13" t="s">
        <v>19</v>
      </c>
      <c r="B13" t="s">
        <v>20</v>
      </c>
      <c r="C13" t="s">
        <v>21</v>
      </c>
      <c r="D13" t="s">
        <v>22</v>
      </c>
      <c r="E13" t="s">
        <v>37</v>
      </c>
      <c r="F13">
        <v>120</v>
      </c>
      <c r="G13" s="2" t="s">
        <v>59</v>
      </c>
      <c r="H13" t="str">
        <f t="shared" si="0"/>
        <v>9-23</v>
      </c>
      <c r="I13" t="str">
        <f t="shared" si="1"/>
        <v>9</v>
      </c>
      <c r="L13" t="s">
        <v>109</v>
      </c>
      <c r="M13">
        <f t="shared" si="2"/>
        <v>6</v>
      </c>
    </row>
    <row r="14" spans="1:13">
      <c r="A14" t="s">
        <v>45</v>
      </c>
      <c r="B14" t="s">
        <v>60</v>
      </c>
      <c r="C14" t="s">
        <v>21</v>
      </c>
      <c r="D14" t="s">
        <v>61</v>
      </c>
      <c r="E14" t="s">
        <v>62</v>
      </c>
      <c r="F14">
        <v>1450</v>
      </c>
      <c r="G14" s="2" t="s">
        <v>63</v>
      </c>
      <c r="H14" t="str">
        <f t="shared" si="0"/>
        <v>3-15</v>
      </c>
      <c r="I14" t="str">
        <f t="shared" si="1"/>
        <v>3</v>
      </c>
      <c r="L14" t="s">
        <v>43</v>
      </c>
      <c r="M14">
        <f t="shared" si="2"/>
        <v>9</v>
      </c>
    </row>
    <row r="15" spans="1:13">
      <c r="A15" t="s">
        <v>64</v>
      </c>
      <c r="B15" t="s">
        <v>65</v>
      </c>
      <c r="C15" t="s">
        <v>9</v>
      </c>
      <c r="D15" t="s">
        <v>66</v>
      </c>
      <c r="E15" t="s">
        <v>41</v>
      </c>
      <c r="F15">
        <v>1100</v>
      </c>
      <c r="G15" s="2" t="s">
        <v>67</v>
      </c>
      <c r="H15" t="str">
        <f t="shared" si="0"/>
        <v>4-05</v>
      </c>
      <c r="I15" t="str">
        <f t="shared" si="1"/>
        <v>4</v>
      </c>
      <c r="M15">
        <f>SUM(M3:M14)</f>
        <v>95</v>
      </c>
    </row>
    <row r="16" spans="1:13">
      <c r="A16" t="s">
        <v>68</v>
      </c>
      <c r="B16" t="s">
        <v>69</v>
      </c>
      <c r="C16" t="s">
        <v>9</v>
      </c>
      <c r="D16" t="s">
        <v>70</v>
      </c>
      <c r="E16" t="s">
        <v>71</v>
      </c>
      <c r="F16">
        <v>450</v>
      </c>
      <c r="G16" s="2" t="s">
        <v>72</v>
      </c>
      <c r="H16" t="str">
        <f t="shared" si="0"/>
        <v>4-09</v>
      </c>
      <c r="I16" t="str">
        <f t="shared" si="1"/>
        <v>4</v>
      </c>
    </row>
    <row r="17" spans="1:14">
      <c r="A17" t="s">
        <v>73</v>
      </c>
      <c r="B17" t="s">
        <v>74</v>
      </c>
      <c r="C17" t="s">
        <v>15</v>
      </c>
      <c r="D17" t="s">
        <v>75</v>
      </c>
      <c r="E17" t="s">
        <v>43</v>
      </c>
      <c r="F17">
        <v>550</v>
      </c>
      <c r="G17" s="2" t="s">
        <v>76</v>
      </c>
      <c r="H17" t="str">
        <f t="shared" si="0"/>
        <v>0-02</v>
      </c>
      <c r="I17" t="str">
        <f t="shared" si="1"/>
        <v>0</v>
      </c>
      <c r="K17" t="s">
        <v>184</v>
      </c>
      <c r="M17" t="s">
        <v>186</v>
      </c>
      <c r="N17" t="s">
        <v>185</v>
      </c>
    </row>
    <row r="18" spans="1:14">
      <c r="A18" t="s">
        <v>77</v>
      </c>
      <c r="B18" t="s">
        <v>78</v>
      </c>
      <c r="C18" t="s">
        <v>21</v>
      </c>
      <c r="D18" t="s">
        <v>79</v>
      </c>
      <c r="E18" t="s">
        <v>32</v>
      </c>
      <c r="F18">
        <v>999</v>
      </c>
      <c r="G18" s="2" t="s">
        <v>80</v>
      </c>
      <c r="H18" t="str">
        <f t="shared" si="0"/>
        <v>0-12</v>
      </c>
      <c r="I18" t="str">
        <f t="shared" si="1"/>
        <v>0</v>
      </c>
      <c r="L18" t="s">
        <v>9</v>
      </c>
      <c r="M18">
        <f>COUNTIF($C$2:$C$96,L18)</f>
        <v>24</v>
      </c>
      <c r="N18" s="1">
        <f>(M18/$M$23)*100</f>
        <v>25.263157894736842</v>
      </c>
    </row>
    <row r="19" spans="1:14">
      <c r="A19" t="s">
        <v>45</v>
      </c>
      <c r="B19" t="s">
        <v>46</v>
      </c>
      <c r="C19" t="s">
        <v>21</v>
      </c>
      <c r="D19" t="s">
        <v>47</v>
      </c>
      <c r="E19" t="s">
        <v>41</v>
      </c>
      <c r="F19">
        <v>1100</v>
      </c>
      <c r="G19" s="2" t="s">
        <v>81</v>
      </c>
      <c r="H19" t="str">
        <f t="shared" si="0"/>
        <v>2-28</v>
      </c>
      <c r="I19" t="str">
        <f t="shared" si="1"/>
        <v>2</v>
      </c>
      <c r="L19" t="s">
        <v>15</v>
      </c>
      <c r="M19">
        <f t="shared" ref="M19:M22" si="3">COUNTIF($C$2:$C$96,L19)</f>
        <v>47</v>
      </c>
      <c r="N19" s="1">
        <f>(M19/$M$23)*100</f>
        <v>49.473684210526315</v>
      </c>
    </row>
    <row r="20" spans="1:14">
      <c r="A20" t="s">
        <v>82</v>
      </c>
      <c r="B20" t="s">
        <v>8</v>
      </c>
      <c r="C20" t="s">
        <v>15</v>
      </c>
      <c r="D20" t="s">
        <v>83</v>
      </c>
      <c r="E20" t="s">
        <v>41</v>
      </c>
      <c r="F20">
        <v>1100</v>
      </c>
      <c r="G20" s="2" t="s">
        <v>84</v>
      </c>
      <c r="H20" t="str">
        <f t="shared" si="0"/>
        <v>1-25</v>
      </c>
      <c r="I20" t="str">
        <f t="shared" si="1"/>
        <v>1</v>
      </c>
      <c r="L20" t="s">
        <v>21</v>
      </c>
      <c r="M20">
        <f t="shared" si="3"/>
        <v>13</v>
      </c>
      <c r="N20" s="1">
        <f>(M20/$M$23)*100</f>
        <v>13.684210526315791</v>
      </c>
    </row>
    <row r="21" spans="1:14">
      <c r="A21" t="s">
        <v>85</v>
      </c>
      <c r="B21" t="s">
        <v>8</v>
      </c>
      <c r="C21" t="s">
        <v>15</v>
      </c>
      <c r="D21" t="s">
        <v>86</v>
      </c>
      <c r="E21" t="s">
        <v>32</v>
      </c>
      <c r="F21">
        <v>999</v>
      </c>
      <c r="G21" s="2" t="s">
        <v>59</v>
      </c>
      <c r="H21" t="str">
        <f t="shared" si="0"/>
        <v>9-23</v>
      </c>
      <c r="I21" t="str">
        <f t="shared" si="1"/>
        <v>9</v>
      </c>
      <c r="L21" t="s">
        <v>92</v>
      </c>
      <c r="M21">
        <f t="shared" si="3"/>
        <v>5</v>
      </c>
      <c r="N21" s="1">
        <f>(M21/$M$23)*100</f>
        <v>5.2631578947368416</v>
      </c>
    </row>
    <row r="22" spans="1:14">
      <c r="A22" t="s">
        <v>87</v>
      </c>
      <c r="B22" t="s">
        <v>26</v>
      </c>
      <c r="C22" t="s">
        <v>9</v>
      </c>
      <c r="D22" t="s">
        <v>88</v>
      </c>
      <c r="E22" t="s">
        <v>11</v>
      </c>
      <c r="F22">
        <v>630</v>
      </c>
      <c r="G22" s="2" t="s">
        <v>89</v>
      </c>
      <c r="H22" t="str">
        <f t="shared" si="0"/>
        <v>7-11</v>
      </c>
      <c r="I22" t="str">
        <f t="shared" si="1"/>
        <v>7</v>
      </c>
      <c r="L22" t="s">
        <v>135</v>
      </c>
      <c r="M22">
        <f t="shared" si="3"/>
        <v>6</v>
      </c>
      <c r="N22" s="1">
        <f>(M22/$M$23)*100</f>
        <v>6.3157894736842106</v>
      </c>
    </row>
    <row r="23" spans="1:14">
      <c r="A23" t="s">
        <v>90</v>
      </c>
      <c r="B23" t="s">
        <v>91</v>
      </c>
      <c r="C23" t="s">
        <v>92</v>
      </c>
      <c r="D23" t="s">
        <v>93</v>
      </c>
      <c r="E23" t="s">
        <v>17</v>
      </c>
      <c r="F23">
        <v>320</v>
      </c>
      <c r="G23" s="2" t="s">
        <v>94</v>
      </c>
      <c r="H23" t="str">
        <f t="shared" si="0"/>
        <v>8-05</v>
      </c>
      <c r="I23" t="str">
        <f t="shared" si="1"/>
        <v>8</v>
      </c>
      <c r="M23">
        <f>SUM(M18:M22)</f>
        <v>95</v>
      </c>
      <c r="N23">
        <f>SUM(N18:N22)</f>
        <v>99.999999999999986</v>
      </c>
    </row>
    <row r="24" spans="1:14">
      <c r="A24" t="s">
        <v>50</v>
      </c>
      <c r="B24" t="s">
        <v>95</v>
      </c>
      <c r="C24" t="s">
        <v>15</v>
      </c>
      <c r="D24" t="s">
        <v>96</v>
      </c>
      <c r="E24" t="s">
        <v>32</v>
      </c>
      <c r="F24">
        <v>999</v>
      </c>
      <c r="G24" s="2" t="s">
        <v>97</v>
      </c>
      <c r="H24" t="str">
        <f t="shared" si="0"/>
        <v>4-24</v>
      </c>
      <c r="I24" t="str">
        <f t="shared" si="1"/>
        <v>4</v>
      </c>
    </row>
    <row r="25" spans="1:14">
      <c r="A25" t="s">
        <v>7</v>
      </c>
      <c r="B25" t="s">
        <v>8</v>
      </c>
      <c r="C25" t="s">
        <v>9</v>
      </c>
      <c r="D25" t="s">
        <v>10</v>
      </c>
      <c r="E25" t="s">
        <v>43</v>
      </c>
      <c r="F25">
        <v>550</v>
      </c>
      <c r="G25" s="2" t="s">
        <v>98</v>
      </c>
      <c r="H25" t="str">
        <f t="shared" si="0"/>
        <v>1-26</v>
      </c>
      <c r="I25" t="str">
        <f t="shared" si="1"/>
        <v>1</v>
      </c>
    </row>
    <row r="26" spans="1:14">
      <c r="A26" t="s">
        <v>99</v>
      </c>
      <c r="B26" t="s">
        <v>100</v>
      </c>
      <c r="C26" t="s">
        <v>15</v>
      </c>
      <c r="D26" t="s">
        <v>101</v>
      </c>
      <c r="E26" t="s">
        <v>23</v>
      </c>
      <c r="F26">
        <v>1200</v>
      </c>
      <c r="G26" s="2" t="s">
        <v>102</v>
      </c>
      <c r="H26" t="str">
        <f t="shared" si="0"/>
        <v>6-12</v>
      </c>
      <c r="I26" t="str">
        <f t="shared" si="1"/>
        <v>6</v>
      </c>
    </row>
    <row r="27" spans="1:14">
      <c r="A27" t="s">
        <v>68</v>
      </c>
      <c r="B27" t="s">
        <v>69</v>
      </c>
      <c r="C27" t="s">
        <v>9</v>
      </c>
      <c r="D27" t="s">
        <v>70</v>
      </c>
      <c r="E27" t="s">
        <v>62</v>
      </c>
      <c r="F27">
        <v>1450</v>
      </c>
      <c r="G27" s="2" t="s">
        <v>103</v>
      </c>
      <c r="H27" t="str">
        <f t="shared" si="0"/>
        <v>3-19</v>
      </c>
      <c r="I27" t="str">
        <f t="shared" si="1"/>
        <v>3</v>
      </c>
    </row>
    <row r="28" spans="1:14">
      <c r="A28" t="s">
        <v>104</v>
      </c>
      <c r="B28" t="s">
        <v>105</v>
      </c>
      <c r="C28" t="s">
        <v>15</v>
      </c>
      <c r="D28" t="s">
        <v>106</v>
      </c>
      <c r="E28" t="s">
        <v>53</v>
      </c>
      <c r="F28">
        <v>390</v>
      </c>
      <c r="G28" s="2" t="s">
        <v>107</v>
      </c>
      <c r="H28" t="str">
        <f t="shared" si="0"/>
        <v>2-11</v>
      </c>
      <c r="I28" t="str">
        <f t="shared" si="1"/>
        <v>2</v>
      </c>
    </row>
    <row r="29" spans="1:14">
      <c r="A29" t="s">
        <v>68</v>
      </c>
      <c r="B29" t="s">
        <v>69</v>
      </c>
      <c r="C29" t="s">
        <v>9</v>
      </c>
      <c r="D29" t="s">
        <v>70</v>
      </c>
      <c r="E29" t="s">
        <v>41</v>
      </c>
      <c r="F29">
        <v>1100</v>
      </c>
      <c r="G29" s="2" t="s">
        <v>108</v>
      </c>
      <c r="H29" t="str">
        <f t="shared" si="0"/>
        <v>9-06</v>
      </c>
      <c r="I29" t="str">
        <f t="shared" si="1"/>
        <v>9</v>
      </c>
    </row>
    <row r="30" spans="1:14">
      <c r="A30" t="s">
        <v>45</v>
      </c>
      <c r="B30" t="s">
        <v>46</v>
      </c>
      <c r="C30" t="s">
        <v>21</v>
      </c>
      <c r="D30" t="s">
        <v>47</v>
      </c>
      <c r="E30" t="s">
        <v>109</v>
      </c>
      <c r="F30">
        <v>230</v>
      </c>
      <c r="G30" s="2" t="s">
        <v>110</v>
      </c>
      <c r="H30" t="str">
        <f t="shared" si="0"/>
        <v>1-01</v>
      </c>
      <c r="I30" t="str">
        <f t="shared" si="1"/>
        <v>1</v>
      </c>
    </row>
    <row r="31" spans="1:14">
      <c r="A31" t="s">
        <v>111</v>
      </c>
      <c r="B31" t="s">
        <v>51</v>
      </c>
      <c r="C31" t="s">
        <v>15</v>
      </c>
      <c r="D31" t="s">
        <v>106</v>
      </c>
      <c r="E31" t="s">
        <v>37</v>
      </c>
      <c r="F31">
        <v>120</v>
      </c>
      <c r="G31" s="2" t="s">
        <v>112</v>
      </c>
      <c r="H31" t="str">
        <f t="shared" si="0"/>
        <v>0-28</v>
      </c>
      <c r="I31" t="str">
        <f t="shared" si="1"/>
        <v>0</v>
      </c>
    </row>
    <row r="32" spans="1:14">
      <c r="A32" t="s">
        <v>111</v>
      </c>
      <c r="B32" t="s">
        <v>51</v>
      </c>
      <c r="C32" t="s">
        <v>15</v>
      </c>
      <c r="D32" t="s">
        <v>106</v>
      </c>
      <c r="E32" t="s">
        <v>48</v>
      </c>
      <c r="F32">
        <v>690</v>
      </c>
      <c r="G32" s="2" t="s">
        <v>113</v>
      </c>
      <c r="H32" t="str">
        <f t="shared" si="0"/>
        <v>5-11</v>
      </c>
      <c r="I32" t="str">
        <f t="shared" si="1"/>
        <v>5</v>
      </c>
    </row>
    <row r="33" spans="1:13">
      <c r="A33" t="s">
        <v>50</v>
      </c>
      <c r="B33" t="s">
        <v>51</v>
      </c>
      <c r="C33" t="s">
        <v>92</v>
      </c>
      <c r="D33" t="s">
        <v>114</v>
      </c>
      <c r="E33" t="s">
        <v>71</v>
      </c>
      <c r="F33">
        <v>450</v>
      </c>
      <c r="G33" s="2" t="s">
        <v>115</v>
      </c>
      <c r="H33" t="str">
        <f t="shared" si="0"/>
        <v>6-08</v>
      </c>
      <c r="I33" t="str">
        <f t="shared" si="1"/>
        <v>6</v>
      </c>
    </row>
    <row r="34" spans="1:13">
      <c r="A34" t="s">
        <v>116</v>
      </c>
      <c r="B34" t="s">
        <v>69</v>
      </c>
      <c r="C34" t="s">
        <v>15</v>
      </c>
      <c r="D34" t="s">
        <v>117</v>
      </c>
      <c r="E34" t="s">
        <v>53</v>
      </c>
      <c r="F34">
        <v>390</v>
      </c>
      <c r="G34" s="2" t="s">
        <v>118</v>
      </c>
      <c r="H34" t="str">
        <f t="shared" si="0"/>
        <v>4-11</v>
      </c>
      <c r="I34" t="str">
        <f t="shared" si="1"/>
        <v>4</v>
      </c>
    </row>
    <row r="35" spans="1:13">
      <c r="A35" t="s">
        <v>119</v>
      </c>
      <c r="B35" t="s">
        <v>120</v>
      </c>
      <c r="C35" t="s">
        <v>15</v>
      </c>
      <c r="D35" t="s">
        <v>121</v>
      </c>
      <c r="E35" t="s">
        <v>11</v>
      </c>
      <c r="F35">
        <v>630</v>
      </c>
      <c r="G35" s="2" t="s">
        <v>122</v>
      </c>
      <c r="H35" t="str">
        <f t="shared" si="0"/>
        <v>9-29</v>
      </c>
      <c r="I35" t="str">
        <f t="shared" si="1"/>
        <v>9</v>
      </c>
    </row>
    <row r="36" spans="1:13">
      <c r="A36" t="s">
        <v>111</v>
      </c>
      <c r="B36" t="s">
        <v>51</v>
      </c>
      <c r="C36" t="s">
        <v>15</v>
      </c>
      <c r="D36" t="s">
        <v>106</v>
      </c>
      <c r="E36" t="s">
        <v>17</v>
      </c>
      <c r="F36">
        <v>320</v>
      </c>
      <c r="G36" s="2" t="s">
        <v>123</v>
      </c>
      <c r="H36" t="str">
        <f t="shared" si="0"/>
        <v>4-01</v>
      </c>
      <c r="I36" t="str">
        <f t="shared" si="1"/>
        <v>4</v>
      </c>
    </row>
    <row r="37" spans="1:13">
      <c r="A37" t="s">
        <v>119</v>
      </c>
      <c r="B37" t="s">
        <v>120</v>
      </c>
      <c r="C37" t="s">
        <v>15</v>
      </c>
      <c r="D37" t="s">
        <v>121</v>
      </c>
      <c r="E37" t="s">
        <v>62</v>
      </c>
      <c r="F37">
        <v>1450</v>
      </c>
      <c r="G37" s="2" t="s">
        <v>81</v>
      </c>
      <c r="H37" t="str">
        <f t="shared" si="0"/>
        <v>2-28</v>
      </c>
      <c r="I37" t="str">
        <f t="shared" si="1"/>
        <v>2</v>
      </c>
    </row>
    <row r="38" spans="1:13">
      <c r="A38" t="s">
        <v>124</v>
      </c>
      <c r="B38" t="s">
        <v>125</v>
      </c>
      <c r="C38" t="s">
        <v>15</v>
      </c>
      <c r="D38" t="s">
        <v>126</v>
      </c>
      <c r="E38" t="s">
        <v>37</v>
      </c>
      <c r="F38">
        <v>120</v>
      </c>
      <c r="G38" s="2" t="s">
        <v>127</v>
      </c>
      <c r="H38" t="str">
        <f t="shared" si="0"/>
        <v>8-30</v>
      </c>
      <c r="I38" t="str">
        <f t="shared" si="1"/>
        <v>8</v>
      </c>
    </row>
    <row r="39" spans="1:13">
      <c r="A39" t="s">
        <v>128</v>
      </c>
      <c r="B39" t="s">
        <v>120</v>
      </c>
      <c r="C39" t="s">
        <v>15</v>
      </c>
      <c r="D39" t="s">
        <v>129</v>
      </c>
      <c r="E39" t="s">
        <v>23</v>
      </c>
      <c r="F39">
        <v>1200</v>
      </c>
      <c r="G39" s="2" t="s">
        <v>130</v>
      </c>
      <c r="H39" t="str">
        <f t="shared" si="0"/>
        <v>2-17</v>
      </c>
      <c r="I39" t="str">
        <f t="shared" si="1"/>
        <v>2</v>
      </c>
    </row>
    <row r="40" spans="1:13">
      <c r="A40" t="s">
        <v>87</v>
      </c>
      <c r="B40" t="s">
        <v>26</v>
      </c>
      <c r="C40" t="s">
        <v>9</v>
      </c>
      <c r="D40" t="s">
        <v>88</v>
      </c>
      <c r="E40" t="s">
        <v>71</v>
      </c>
      <c r="F40">
        <v>450</v>
      </c>
      <c r="G40" s="2" t="s">
        <v>131</v>
      </c>
      <c r="H40" t="str">
        <f t="shared" si="0"/>
        <v>3-08</v>
      </c>
      <c r="I40" t="str">
        <f t="shared" si="1"/>
        <v>3</v>
      </c>
    </row>
    <row r="41" spans="1:13">
      <c r="A41" t="s">
        <v>34</v>
      </c>
      <c r="B41" t="s">
        <v>35</v>
      </c>
      <c r="C41" t="s">
        <v>15</v>
      </c>
      <c r="D41" t="s">
        <v>36</v>
      </c>
      <c r="E41" t="s">
        <v>43</v>
      </c>
      <c r="F41">
        <v>550</v>
      </c>
      <c r="G41" s="2" t="s">
        <v>132</v>
      </c>
      <c r="H41" t="str">
        <f t="shared" si="0"/>
        <v>3-10</v>
      </c>
      <c r="I41" t="str">
        <f t="shared" si="1"/>
        <v>3</v>
      </c>
    </row>
    <row r="42" spans="1:13">
      <c r="A42" t="s">
        <v>133</v>
      </c>
      <c r="B42" t="s">
        <v>134</v>
      </c>
      <c r="C42" t="s">
        <v>135</v>
      </c>
      <c r="D42" t="s">
        <v>136</v>
      </c>
      <c r="E42" t="s">
        <v>43</v>
      </c>
      <c r="F42">
        <v>550</v>
      </c>
      <c r="G42" s="2" t="s">
        <v>137</v>
      </c>
      <c r="H42" t="str">
        <f t="shared" si="0"/>
        <v>8-31</v>
      </c>
      <c r="I42" t="str">
        <f t="shared" si="1"/>
        <v>8</v>
      </c>
    </row>
    <row r="43" spans="1:13">
      <c r="A43" t="s">
        <v>138</v>
      </c>
      <c r="B43" t="s">
        <v>78</v>
      </c>
      <c r="C43" t="s">
        <v>15</v>
      </c>
      <c r="D43" t="s">
        <v>139</v>
      </c>
      <c r="E43" t="s">
        <v>71</v>
      </c>
      <c r="F43">
        <v>450</v>
      </c>
      <c r="G43" s="2" t="s">
        <v>140</v>
      </c>
      <c r="H43" t="str">
        <f t="shared" si="0"/>
        <v>9-08</v>
      </c>
      <c r="I43" t="str">
        <f t="shared" si="1"/>
        <v>9</v>
      </c>
      <c r="K43" t="s">
        <v>187</v>
      </c>
    </row>
    <row r="44" spans="1:13">
      <c r="A44" t="s">
        <v>141</v>
      </c>
      <c r="B44" t="s">
        <v>65</v>
      </c>
      <c r="C44" t="s">
        <v>15</v>
      </c>
      <c r="D44" t="s">
        <v>142</v>
      </c>
      <c r="E44" t="s">
        <v>62</v>
      </c>
      <c r="F44">
        <v>1450</v>
      </c>
      <c r="G44" s="2" t="s">
        <v>143</v>
      </c>
      <c r="H44" t="str">
        <f t="shared" si="0"/>
        <v>1-22</v>
      </c>
      <c r="I44" t="str">
        <f t="shared" si="1"/>
        <v>1</v>
      </c>
      <c r="L44" t="s">
        <v>62</v>
      </c>
      <c r="M44">
        <f>COUNTIFS($E$2:$E$96,L44,I2:I96,3)</f>
        <v>2</v>
      </c>
    </row>
    <row r="45" spans="1:13">
      <c r="A45" t="s">
        <v>128</v>
      </c>
      <c r="B45" t="s">
        <v>120</v>
      </c>
      <c r="C45" t="s">
        <v>15</v>
      </c>
      <c r="D45" t="s">
        <v>129</v>
      </c>
      <c r="E45" t="s">
        <v>53</v>
      </c>
      <c r="F45">
        <v>390</v>
      </c>
      <c r="G45" s="2" t="s">
        <v>144</v>
      </c>
      <c r="H45" t="str">
        <f t="shared" si="0"/>
        <v>0-18</v>
      </c>
      <c r="I45" t="str">
        <f t="shared" si="1"/>
        <v>0</v>
      </c>
    </row>
    <row r="46" spans="1:13">
      <c r="A46" t="s">
        <v>145</v>
      </c>
      <c r="B46" t="s">
        <v>146</v>
      </c>
      <c r="C46" t="s">
        <v>9</v>
      </c>
      <c r="D46" t="s">
        <v>147</v>
      </c>
      <c r="E46" t="s">
        <v>17</v>
      </c>
      <c r="F46">
        <v>320</v>
      </c>
      <c r="G46" s="2" t="s">
        <v>148</v>
      </c>
      <c r="H46" t="str">
        <f t="shared" si="0"/>
        <v>8-14</v>
      </c>
      <c r="I46" t="str">
        <f t="shared" si="1"/>
        <v>8</v>
      </c>
    </row>
    <row r="47" spans="1:13">
      <c r="A47" t="s">
        <v>149</v>
      </c>
      <c r="B47" t="s">
        <v>65</v>
      </c>
      <c r="C47" t="s">
        <v>15</v>
      </c>
      <c r="D47" t="s">
        <v>150</v>
      </c>
      <c r="E47" t="s">
        <v>17</v>
      </c>
      <c r="F47">
        <v>320</v>
      </c>
      <c r="G47" s="2" t="s">
        <v>151</v>
      </c>
      <c r="H47" t="str">
        <f t="shared" si="0"/>
        <v>5-30</v>
      </c>
      <c r="I47" t="str">
        <f t="shared" si="1"/>
        <v>5</v>
      </c>
    </row>
    <row r="48" spans="1:13">
      <c r="A48" t="s">
        <v>25</v>
      </c>
      <c r="B48" t="s">
        <v>26</v>
      </c>
      <c r="C48" t="s">
        <v>9</v>
      </c>
      <c r="D48" t="s">
        <v>27</v>
      </c>
      <c r="E48" t="s">
        <v>109</v>
      </c>
      <c r="F48">
        <v>230</v>
      </c>
      <c r="G48" s="2" t="s">
        <v>102</v>
      </c>
      <c r="H48" t="str">
        <f t="shared" si="0"/>
        <v>6-12</v>
      </c>
      <c r="I48" t="str">
        <f t="shared" si="1"/>
        <v>6</v>
      </c>
    </row>
    <row r="49" spans="1:9">
      <c r="A49" t="s">
        <v>152</v>
      </c>
      <c r="B49" t="s">
        <v>26</v>
      </c>
      <c r="C49" t="s">
        <v>135</v>
      </c>
      <c r="D49" t="s">
        <v>153</v>
      </c>
      <c r="E49" t="s">
        <v>17</v>
      </c>
      <c r="F49">
        <v>320</v>
      </c>
      <c r="G49" s="2" t="s">
        <v>103</v>
      </c>
      <c r="H49" t="str">
        <f t="shared" si="0"/>
        <v>3-19</v>
      </c>
      <c r="I49" t="str">
        <f t="shared" si="1"/>
        <v>3</v>
      </c>
    </row>
    <row r="50" spans="1:9">
      <c r="A50" t="s">
        <v>145</v>
      </c>
      <c r="B50" t="s">
        <v>146</v>
      </c>
      <c r="C50" t="s">
        <v>9</v>
      </c>
      <c r="D50" t="s">
        <v>147</v>
      </c>
      <c r="E50" t="s">
        <v>43</v>
      </c>
      <c r="F50">
        <v>550</v>
      </c>
      <c r="G50" s="2" t="s">
        <v>107</v>
      </c>
      <c r="H50" t="str">
        <f t="shared" si="0"/>
        <v>2-11</v>
      </c>
      <c r="I50" t="str">
        <f t="shared" si="1"/>
        <v>2</v>
      </c>
    </row>
    <row r="51" spans="1:9">
      <c r="A51" t="s">
        <v>55</v>
      </c>
      <c r="B51" t="s">
        <v>56</v>
      </c>
      <c r="C51" t="s">
        <v>15</v>
      </c>
      <c r="D51" t="s">
        <v>57</v>
      </c>
      <c r="E51" t="s">
        <v>37</v>
      </c>
      <c r="F51">
        <v>120</v>
      </c>
      <c r="G51" s="2" t="s">
        <v>108</v>
      </c>
      <c r="H51" t="str">
        <f t="shared" si="0"/>
        <v>9-06</v>
      </c>
      <c r="I51" t="str">
        <f t="shared" si="1"/>
        <v>9</v>
      </c>
    </row>
    <row r="52" spans="1:9">
      <c r="A52" t="s">
        <v>154</v>
      </c>
      <c r="B52" t="s">
        <v>155</v>
      </c>
      <c r="C52" t="s">
        <v>15</v>
      </c>
      <c r="D52" t="s">
        <v>156</v>
      </c>
      <c r="E52" t="s">
        <v>41</v>
      </c>
      <c r="F52">
        <v>1100</v>
      </c>
      <c r="G52" s="2" t="s">
        <v>110</v>
      </c>
      <c r="H52" t="str">
        <f t="shared" si="0"/>
        <v>1-01</v>
      </c>
      <c r="I52" t="str">
        <f t="shared" si="1"/>
        <v>1</v>
      </c>
    </row>
    <row r="53" spans="1:9">
      <c r="A53" t="s">
        <v>50</v>
      </c>
      <c r="B53" t="s">
        <v>95</v>
      </c>
      <c r="C53" t="s">
        <v>15</v>
      </c>
      <c r="D53" t="s">
        <v>96</v>
      </c>
      <c r="E53" t="s">
        <v>71</v>
      </c>
      <c r="F53">
        <v>450</v>
      </c>
      <c r="G53" s="2" t="s">
        <v>112</v>
      </c>
      <c r="H53" t="str">
        <f t="shared" si="0"/>
        <v>0-28</v>
      </c>
      <c r="I53" t="str">
        <f t="shared" si="1"/>
        <v>0</v>
      </c>
    </row>
    <row r="54" spans="1:9">
      <c r="A54" t="s">
        <v>87</v>
      </c>
      <c r="B54" t="s">
        <v>26</v>
      </c>
      <c r="C54" t="s">
        <v>9</v>
      </c>
      <c r="D54" t="s">
        <v>88</v>
      </c>
      <c r="E54" t="s">
        <v>62</v>
      </c>
      <c r="F54">
        <v>1450</v>
      </c>
      <c r="G54" s="2" t="s">
        <v>113</v>
      </c>
      <c r="H54" t="str">
        <f t="shared" si="0"/>
        <v>5-11</v>
      </c>
      <c r="I54" t="str">
        <f t="shared" si="1"/>
        <v>5</v>
      </c>
    </row>
    <row r="55" spans="1:9">
      <c r="A55" t="s">
        <v>55</v>
      </c>
      <c r="B55" t="s">
        <v>56</v>
      </c>
      <c r="C55" t="s">
        <v>15</v>
      </c>
      <c r="D55" t="s">
        <v>57</v>
      </c>
      <c r="E55" t="s">
        <v>53</v>
      </c>
      <c r="F55">
        <v>390</v>
      </c>
      <c r="G55" s="2" t="s">
        <v>115</v>
      </c>
      <c r="H55" t="str">
        <f t="shared" si="0"/>
        <v>6-08</v>
      </c>
      <c r="I55" t="str">
        <f t="shared" si="1"/>
        <v>6</v>
      </c>
    </row>
    <row r="56" spans="1:9">
      <c r="A56" t="s">
        <v>149</v>
      </c>
      <c r="B56" t="s">
        <v>65</v>
      </c>
      <c r="C56" t="s">
        <v>15</v>
      </c>
      <c r="D56" t="s">
        <v>150</v>
      </c>
      <c r="E56" t="s">
        <v>109</v>
      </c>
      <c r="F56">
        <v>230</v>
      </c>
      <c r="G56" s="2" t="s">
        <v>118</v>
      </c>
      <c r="H56" t="str">
        <f t="shared" si="0"/>
        <v>4-11</v>
      </c>
      <c r="I56" t="str">
        <f t="shared" si="1"/>
        <v>4</v>
      </c>
    </row>
    <row r="57" spans="1:9">
      <c r="A57" t="s">
        <v>152</v>
      </c>
      <c r="B57" t="s">
        <v>26</v>
      </c>
      <c r="C57" t="s">
        <v>135</v>
      </c>
      <c r="D57" t="s">
        <v>153</v>
      </c>
      <c r="E57" t="s">
        <v>62</v>
      </c>
      <c r="F57">
        <v>1450</v>
      </c>
      <c r="G57" s="2" t="s">
        <v>122</v>
      </c>
      <c r="H57" t="str">
        <f t="shared" si="0"/>
        <v>9-29</v>
      </c>
      <c r="I57" t="str">
        <f t="shared" si="1"/>
        <v>9</v>
      </c>
    </row>
    <row r="58" spans="1:9">
      <c r="A58" t="s">
        <v>77</v>
      </c>
      <c r="B58" t="s">
        <v>78</v>
      </c>
      <c r="C58" t="s">
        <v>21</v>
      </c>
      <c r="D58" t="s">
        <v>79</v>
      </c>
      <c r="E58" t="s">
        <v>17</v>
      </c>
      <c r="F58">
        <v>320</v>
      </c>
      <c r="G58" s="2" t="s">
        <v>123</v>
      </c>
      <c r="H58" t="str">
        <f t="shared" si="0"/>
        <v>4-01</v>
      </c>
      <c r="I58" t="str">
        <f t="shared" si="1"/>
        <v>4</v>
      </c>
    </row>
    <row r="59" spans="1:9">
      <c r="A59" t="s">
        <v>119</v>
      </c>
      <c r="B59" t="s">
        <v>120</v>
      </c>
      <c r="C59" t="s">
        <v>15</v>
      </c>
      <c r="D59" t="s">
        <v>121</v>
      </c>
      <c r="E59" t="s">
        <v>37</v>
      </c>
      <c r="F59">
        <v>120</v>
      </c>
      <c r="G59" s="2" t="s">
        <v>81</v>
      </c>
      <c r="H59" t="str">
        <f t="shared" si="0"/>
        <v>2-28</v>
      </c>
      <c r="I59" t="str">
        <f t="shared" si="1"/>
        <v>2</v>
      </c>
    </row>
    <row r="60" spans="1:9">
      <c r="A60" t="s">
        <v>68</v>
      </c>
      <c r="B60" t="s">
        <v>69</v>
      </c>
      <c r="C60" t="s">
        <v>9</v>
      </c>
      <c r="D60" t="s">
        <v>70</v>
      </c>
      <c r="E60" t="s">
        <v>17</v>
      </c>
      <c r="F60">
        <v>320</v>
      </c>
      <c r="G60" s="2" t="s">
        <v>67</v>
      </c>
      <c r="H60" t="str">
        <f t="shared" si="0"/>
        <v>4-05</v>
      </c>
      <c r="I60" t="str">
        <f t="shared" si="1"/>
        <v>4</v>
      </c>
    </row>
    <row r="61" spans="1:9">
      <c r="A61" t="s">
        <v>157</v>
      </c>
      <c r="B61" t="s">
        <v>60</v>
      </c>
      <c r="C61" t="s">
        <v>15</v>
      </c>
      <c r="D61" t="s">
        <v>158</v>
      </c>
      <c r="E61" t="s">
        <v>62</v>
      </c>
      <c r="F61">
        <v>1450</v>
      </c>
      <c r="G61" s="2" t="s">
        <v>72</v>
      </c>
      <c r="H61" t="str">
        <f t="shared" si="0"/>
        <v>4-09</v>
      </c>
      <c r="I61" t="str">
        <f t="shared" si="1"/>
        <v>4</v>
      </c>
    </row>
    <row r="62" spans="1:9">
      <c r="A62" t="s">
        <v>111</v>
      </c>
      <c r="B62" t="s">
        <v>51</v>
      </c>
      <c r="C62" t="s">
        <v>15</v>
      </c>
      <c r="D62" t="s">
        <v>106</v>
      </c>
      <c r="E62" t="s">
        <v>17</v>
      </c>
      <c r="F62">
        <v>320</v>
      </c>
      <c r="G62" s="2" t="s">
        <v>76</v>
      </c>
      <c r="H62" t="str">
        <f t="shared" si="0"/>
        <v>0-02</v>
      </c>
      <c r="I62" t="str">
        <f t="shared" si="1"/>
        <v>0</v>
      </c>
    </row>
    <row r="63" spans="1:9">
      <c r="A63" t="s">
        <v>152</v>
      </c>
      <c r="B63" t="s">
        <v>26</v>
      </c>
      <c r="C63" t="s">
        <v>135</v>
      </c>
      <c r="D63" t="s">
        <v>153</v>
      </c>
      <c r="E63" t="s">
        <v>43</v>
      </c>
      <c r="F63">
        <v>550</v>
      </c>
      <c r="G63" s="2" t="s">
        <v>80</v>
      </c>
      <c r="H63" t="str">
        <f t="shared" si="0"/>
        <v>0-12</v>
      </c>
      <c r="I63" t="str">
        <f t="shared" si="1"/>
        <v>0</v>
      </c>
    </row>
    <row r="64" spans="1:9">
      <c r="A64" t="s">
        <v>87</v>
      </c>
      <c r="B64" t="s">
        <v>26</v>
      </c>
      <c r="C64" t="s">
        <v>9</v>
      </c>
      <c r="D64" t="s">
        <v>88</v>
      </c>
      <c r="E64" t="s">
        <v>37</v>
      </c>
      <c r="F64">
        <v>120</v>
      </c>
      <c r="G64" s="2" t="s">
        <v>81</v>
      </c>
      <c r="H64" t="str">
        <f t="shared" si="0"/>
        <v>2-28</v>
      </c>
      <c r="I64" t="str">
        <f t="shared" si="1"/>
        <v>2</v>
      </c>
    </row>
    <row r="65" spans="1:9">
      <c r="A65" t="s">
        <v>159</v>
      </c>
      <c r="B65" t="s">
        <v>74</v>
      </c>
      <c r="C65" t="s">
        <v>9</v>
      </c>
      <c r="D65" t="s">
        <v>160</v>
      </c>
      <c r="E65" t="s">
        <v>53</v>
      </c>
      <c r="F65">
        <v>390</v>
      </c>
      <c r="G65" s="2" t="s">
        <v>84</v>
      </c>
      <c r="H65" t="str">
        <f t="shared" si="0"/>
        <v>1-25</v>
      </c>
      <c r="I65" t="str">
        <f t="shared" si="1"/>
        <v>1</v>
      </c>
    </row>
    <row r="66" spans="1:9">
      <c r="A66" t="s">
        <v>50</v>
      </c>
      <c r="B66" t="s">
        <v>51</v>
      </c>
      <c r="C66" t="s">
        <v>92</v>
      </c>
      <c r="D66" t="s">
        <v>114</v>
      </c>
      <c r="E66" t="s">
        <v>48</v>
      </c>
      <c r="F66">
        <v>690</v>
      </c>
      <c r="G66" s="2" t="s">
        <v>59</v>
      </c>
      <c r="H66" t="str">
        <f t="shared" si="0"/>
        <v>9-23</v>
      </c>
      <c r="I66" t="str">
        <f t="shared" si="1"/>
        <v>9</v>
      </c>
    </row>
    <row r="67" spans="1:9">
      <c r="A67" t="s">
        <v>55</v>
      </c>
      <c r="B67" t="s">
        <v>56</v>
      </c>
      <c r="C67" t="s">
        <v>15</v>
      </c>
      <c r="D67" t="s">
        <v>57</v>
      </c>
      <c r="E67" t="s">
        <v>23</v>
      </c>
      <c r="F67">
        <v>1200</v>
      </c>
      <c r="G67" s="2" t="s">
        <v>89</v>
      </c>
      <c r="H67" t="str">
        <f t="shared" ref="H67:H96" si="4">RIGHT(G67,4)</f>
        <v>7-11</v>
      </c>
      <c r="I67" t="str">
        <f t="shared" ref="I67:I96" si="5">LEFT(H67,1)</f>
        <v>7</v>
      </c>
    </row>
    <row r="68" spans="1:9">
      <c r="A68" t="s">
        <v>45</v>
      </c>
      <c r="B68" t="s">
        <v>60</v>
      </c>
      <c r="C68" t="s">
        <v>21</v>
      </c>
      <c r="D68" t="s">
        <v>61</v>
      </c>
      <c r="E68" t="s">
        <v>53</v>
      </c>
      <c r="F68">
        <v>390</v>
      </c>
      <c r="G68" s="2" t="s">
        <v>94</v>
      </c>
      <c r="H68" t="str">
        <f t="shared" si="4"/>
        <v>8-05</v>
      </c>
      <c r="I68" t="str">
        <f t="shared" si="5"/>
        <v>8</v>
      </c>
    </row>
    <row r="69" spans="1:9">
      <c r="A69" t="s">
        <v>161</v>
      </c>
      <c r="B69" t="s">
        <v>162</v>
      </c>
      <c r="C69" t="s">
        <v>15</v>
      </c>
      <c r="D69" t="s">
        <v>163</v>
      </c>
      <c r="E69" t="s">
        <v>71</v>
      </c>
      <c r="F69">
        <v>450</v>
      </c>
      <c r="G69" s="2" t="s">
        <v>97</v>
      </c>
      <c r="H69" t="str">
        <f t="shared" si="4"/>
        <v>4-24</v>
      </c>
      <c r="I69" t="str">
        <f t="shared" si="5"/>
        <v>4</v>
      </c>
    </row>
    <row r="70" spans="1:9">
      <c r="A70" t="s">
        <v>116</v>
      </c>
      <c r="B70" t="s">
        <v>69</v>
      </c>
      <c r="C70" t="s">
        <v>15</v>
      </c>
      <c r="D70" t="s">
        <v>117</v>
      </c>
      <c r="E70" t="s">
        <v>11</v>
      </c>
      <c r="F70">
        <v>630</v>
      </c>
      <c r="G70" s="2" t="s">
        <v>98</v>
      </c>
      <c r="H70" t="str">
        <f t="shared" si="4"/>
        <v>1-26</v>
      </c>
      <c r="I70" t="str">
        <f t="shared" si="5"/>
        <v>1</v>
      </c>
    </row>
    <row r="71" spans="1:9">
      <c r="A71" t="s">
        <v>19</v>
      </c>
      <c r="B71" t="s">
        <v>20</v>
      </c>
      <c r="C71" t="s">
        <v>21</v>
      </c>
      <c r="D71" t="s">
        <v>22</v>
      </c>
      <c r="E71" t="s">
        <v>23</v>
      </c>
      <c r="F71">
        <v>1200</v>
      </c>
      <c r="G71" s="2" t="s">
        <v>102</v>
      </c>
      <c r="H71" t="str">
        <f t="shared" si="4"/>
        <v>6-12</v>
      </c>
      <c r="I71" t="str">
        <f t="shared" si="5"/>
        <v>6</v>
      </c>
    </row>
    <row r="72" spans="1:9">
      <c r="A72" t="s">
        <v>13</v>
      </c>
      <c r="B72" t="s">
        <v>14</v>
      </c>
      <c r="C72" t="s">
        <v>15</v>
      </c>
      <c r="D72" t="s">
        <v>16</v>
      </c>
      <c r="E72" t="s">
        <v>11</v>
      </c>
      <c r="F72">
        <v>630</v>
      </c>
      <c r="G72" s="2" t="s">
        <v>103</v>
      </c>
      <c r="H72" t="str">
        <f t="shared" si="4"/>
        <v>3-19</v>
      </c>
      <c r="I72" t="str">
        <f t="shared" si="5"/>
        <v>3</v>
      </c>
    </row>
    <row r="73" spans="1:9">
      <c r="A73" t="s">
        <v>152</v>
      </c>
      <c r="B73" t="s">
        <v>26</v>
      </c>
      <c r="C73" t="s">
        <v>135</v>
      </c>
      <c r="D73" t="s">
        <v>153</v>
      </c>
      <c r="E73" t="s">
        <v>23</v>
      </c>
      <c r="F73">
        <v>1200</v>
      </c>
      <c r="G73" s="2" t="s">
        <v>107</v>
      </c>
      <c r="H73" t="str">
        <f t="shared" si="4"/>
        <v>2-11</v>
      </c>
      <c r="I73" t="str">
        <f t="shared" si="5"/>
        <v>2</v>
      </c>
    </row>
    <row r="74" spans="1:9">
      <c r="A74" t="s">
        <v>29</v>
      </c>
      <c r="B74" t="s">
        <v>30</v>
      </c>
      <c r="C74" t="s">
        <v>15</v>
      </c>
      <c r="D74" t="s">
        <v>31</v>
      </c>
      <c r="E74" t="s">
        <v>109</v>
      </c>
      <c r="F74">
        <v>230</v>
      </c>
      <c r="G74" s="2" t="s">
        <v>108</v>
      </c>
      <c r="H74" t="str">
        <f t="shared" si="4"/>
        <v>9-06</v>
      </c>
      <c r="I74" t="str">
        <f t="shared" si="5"/>
        <v>9</v>
      </c>
    </row>
    <row r="75" spans="1:9">
      <c r="A75" t="s">
        <v>164</v>
      </c>
      <c r="B75" t="s">
        <v>74</v>
      </c>
      <c r="C75" t="s">
        <v>15</v>
      </c>
      <c r="D75" t="s">
        <v>165</v>
      </c>
      <c r="E75" t="s">
        <v>11</v>
      </c>
      <c r="F75">
        <v>630</v>
      </c>
      <c r="G75" s="2" t="s">
        <v>18</v>
      </c>
      <c r="H75" t="str">
        <f t="shared" si="4"/>
        <v>2-15</v>
      </c>
      <c r="I75" t="str">
        <f t="shared" si="5"/>
        <v>2</v>
      </c>
    </row>
    <row r="76" spans="1:9">
      <c r="A76" t="s">
        <v>166</v>
      </c>
      <c r="B76" t="s">
        <v>167</v>
      </c>
      <c r="C76" t="s">
        <v>15</v>
      </c>
      <c r="D76" t="s">
        <v>168</v>
      </c>
      <c r="E76" t="s">
        <v>48</v>
      </c>
      <c r="F76">
        <v>690</v>
      </c>
      <c r="G76" s="2" t="s">
        <v>24</v>
      </c>
      <c r="H76" t="str">
        <f t="shared" si="4"/>
        <v>9-12</v>
      </c>
      <c r="I76" t="str">
        <f t="shared" si="5"/>
        <v>9</v>
      </c>
    </row>
    <row r="77" spans="1:9">
      <c r="A77" t="s">
        <v>50</v>
      </c>
      <c r="B77" t="s">
        <v>51</v>
      </c>
      <c r="C77" t="s">
        <v>92</v>
      </c>
      <c r="D77" t="s">
        <v>114</v>
      </c>
      <c r="E77" t="s">
        <v>32</v>
      </c>
      <c r="F77">
        <v>999</v>
      </c>
      <c r="G77" s="2" t="s">
        <v>28</v>
      </c>
      <c r="H77" t="str">
        <f t="shared" si="4"/>
        <v>1-09</v>
      </c>
      <c r="I77" t="str">
        <f t="shared" si="5"/>
        <v>1</v>
      </c>
    </row>
    <row r="78" spans="1:9">
      <c r="A78" t="s">
        <v>154</v>
      </c>
      <c r="B78" t="s">
        <v>155</v>
      </c>
      <c r="C78" t="s">
        <v>15</v>
      </c>
      <c r="D78" t="s">
        <v>156</v>
      </c>
      <c r="E78" t="s">
        <v>23</v>
      </c>
      <c r="F78">
        <v>1200</v>
      </c>
      <c r="G78" s="2" t="s">
        <v>33</v>
      </c>
      <c r="H78" t="str">
        <f t="shared" si="4"/>
        <v>1-07</v>
      </c>
      <c r="I78" t="str">
        <f t="shared" si="5"/>
        <v>1</v>
      </c>
    </row>
    <row r="79" spans="1:9">
      <c r="A79" t="s">
        <v>169</v>
      </c>
      <c r="B79" t="s">
        <v>170</v>
      </c>
      <c r="C79" t="s">
        <v>9</v>
      </c>
      <c r="D79" t="s">
        <v>171</v>
      </c>
      <c r="E79" t="s">
        <v>53</v>
      </c>
      <c r="F79">
        <v>390</v>
      </c>
      <c r="G79" s="2" t="s">
        <v>38</v>
      </c>
      <c r="H79" t="str">
        <f t="shared" si="4"/>
        <v>5-23</v>
      </c>
      <c r="I79" t="str">
        <f t="shared" si="5"/>
        <v>5</v>
      </c>
    </row>
    <row r="80" spans="1:9">
      <c r="A80" t="s">
        <v>64</v>
      </c>
      <c r="B80" t="s">
        <v>65</v>
      </c>
      <c r="C80" t="s">
        <v>9</v>
      </c>
      <c r="D80" t="s">
        <v>66</v>
      </c>
      <c r="E80" t="s">
        <v>43</v>
      </c>
      <c r="F80">
        <v>550</v>
      </c>
      <c r="G80" s="2" t="s">
        <v>42</v>
      </c>
      <c r="H80" t="str">
        <f t="shared" si="4"/>
        <v>6-22</v>
      </c>
      <c r="I80" t="str">
        <f t="shared" si="5"/>
        <v>6</v>
      </c>
    </row>
    <row r="81" spans="1:9">
      <c r="A81" t="s">
        <v>169</v>
      </c>
      <c r="B81" t="s">
        <v>170</v>
      </c>
      <c r="C81" t="s">
        <v>9</v>
      </c>
      <c r="D81" t="s">
        <v>171</v>
      </c>
      <c r="E81" t="s">
        <v>109</v>
      </c>
      <c r="F81">
        <v>230</v>
      </c>
      <c r="G81" s="2" t="s">
        <v>44</v>
      </c>
      <c r="H81" t="str">
        <f t="shared" si="4"/>
        <v>4-27</v>
      </c>
      <c r="I81" t="str">
        <f t="shared" si="5"/>
        <v>4</v>
      </c>
    </row>
    <row r="82" spans="1:9">
      <c r="A82" t="s">
        <v>172</v>
      </c>
      <c r="B82" t="s">
        <v>173</v>
      </c>
      <c r="C82" t="s">
        <v>9</v>
      </c>
      <c r="D82" t="s">
        <v>174</v>
      </c>
      <c r="E82" t="s">
        <v>11</v>
      </c>
      <c r="F82">
        <v>630</v>
      </c>
      <c r="G82" s="2" t="s">
        <v>49</v>
      </c>
      <c r="H82" t="str">
        <f t="shared" si="4"/>
        <v>0-17</v>
      </c>
      <c r="I82" t="str">
        <f t="shared" si="5"/>
        <v>0</v>
      </c>
    </row>
    <row r="83" spans="1:9">
      <c r="A83" t="s">
        <v>87</v>
      </c>
      <c r="B83" t="s">
        <v>26</v>
      </c>
      <c r="C83" t="s">
        <v>9</v>
      </c>
      <c r="D83" t="s">
        <v>88</v>
      </c>
      <c r="E83" t="s">
        <v>17</v>
      </c>
      <c r="F83">
        <v>320</v>
      </c>
      <c r="G83" s="2" t="s">
        <v>54</v>
      </c>
      <c r="H83" t="str">
        <f t="shared" si="4"/>
        <v>4-21</v>
      </c>
      <c r="I83" t="str">
        <f t="shared" si="5"/>
        <v>4</v>
      </c>
    </row>
    <row r="84" spans="1:9">
      <c r="A84" t="s">
        <v>7</v>
      </c>
      <c r="B84" t="s">
        <v>8</v>
      </c>
      <c r="C84" t="s">
        <v>9</v>
      </c>
      <c r="D84" t="s">
        <v>10</v>
      </c>
      <c r="E84" t="s">
        <v>41</v>
      </c>
      <c r="F84">
        <v>1100</v>
      </c>
      <c r="G84" s="2" t="s">
        <v>58</v>
      </c>
      <c r="H84" t="str">
        <f t="shared" si="4"/>
        <v>1-19</v>
      </c>
      <c r="I84" t="str">
        <f t="shared" si="5"/>
        <v>1</v>
      </c>
    </row>
    <row r="85" spans="1:9">
      <c r="A85" t="s">
        <v>77</v>
      </c>
      <c r="B85" t="s">
        <v>78</v>
      </c>
      <c r="C85" t="s">
        <v>21</v>
      </c>
      <c r="D85" t="s">
        <v>79</v>
      </c>
      <c r="E85" t="s">
        <v>71</v>
      </c>
      <c r="F85">
        <v>450</v>
      </c>
      <c r="G85" s="2" t="s">
        <v>59</v>
      </c>
      <c r="H85" t="str">
        <f t="shared" si="4"/>
        <v>9-23</v>
      </c>
      <c r="I85" t="str">
        <f t="shared" si="5"/>
        <v>9</v>
      </c>
    </row>
    <row r="86" spans="1:9">
      <c r="A86" t="s">
        <v>138</v>
      </c>
      <c r="B86" t="s">
        <v>78</v>
      </c>
      <c r="C86" t="s">
        <v>15</v>
      </c>
      <c r="D86" t="s">
        <v>139</v>
      </c>
      <c r="E86" t="s">
        <v>11</v>
      </c>
      <c r="F86">
        <v>630</v>
      </c>
      <c r="G86" s="2" t="s">
        <v>63</v>
      </c>
      <c r="H86" t="str">
        <f t="shared" si="4"/>
        <v>3-15</v>
      </c>
      <c r="I86" t="str">
        <f t="shared" si="5"/>
        <v>3</v>
      </c>
    </row>
    <row r="87" spans="1:9">
      <c r="A87" t="s">
        <v>13</v>
      </c>
      <c r="B87" t="s">
        <v>14</v>
      </c>
      <c r="C87" t="s">
        <v>15</v>
      </c>
      <c r="D87" t="s">
        <v>16</v>
      </c>
      <c r="E87" t="s">
        <v>48</v>
      </c>
      <c r="F87">
        <v>690</v>
      </c>
      <c r="G87" s="2" t="s">
        <v>67</v>
      </c>
      <c r="H87" t="str">
        <f t="shared" si="4"/>
        <v>4-05</v>
      </c>
      <c r="I87" t="str">
        <f t="shared" si="5"/>
        <v>4</v>
      </c>
    </row>
    <row r="88" spans="1:9">
      <c r="A88" t="s">
        <v>157</v>
      </c>
      <c r="B88" t="s">
        <v>60</v>
      </c>
      <c r="C88" t="s">
        <v>15</v>
      </c>
      <c r="D88" t="s">
        <v>158</v>
      </c>
      <c r="E88" t="s">
        <v>11</v>
      </c>
      <c r="F88">
        <v>630</v>
      </c>
      <c r="G88" s="2" t="s">
        <v>72</v>
      </c>
      <c r="H88" t="str">
        <f t="shared" si="4"/>
        <v>4-09</v>
      </c>
      <c r="I88" t="str">
        <f t="shared" si="5"/>
        <v>4</v>
      </c>
    </row>
    <row r="89" spans="1:9">
      <c r="A89" t="s">
        <v>154</v>
      </c>
      <c r="B89" t="s">
        <v>155</v>
      </c>
      <c r="C89" t="s">
        <v>15</v>
      </c>
      <c r="D89" t="s">
        <v>156</v>
      </c>
      <c r="E89" t="s">
        <v>71</v>
      </c>
      <c r="F89">
        <v>450</v>
      </c>
      <c r="G89" s="2" t="s">
        <v>76</v>
      </c>
      <c r="H89" t="str">
        <f t="shared" si="4"/>
        <v>0-02</v>
      </c>
      <c r="I89" t="str">
        <f t="shared" si="5"/>
        <v>0</v>
      </c>
    </row>
    <row r="90" spans="1:9">
      <c r="A90" t="s">
        <v>154</v>
      </c>
      <c r="B90" t="s">
        <v>155</v>
      </c>
      <c r="C90" t="s">
        <v>15</v>
      </c>
      <c r="D90" t="s">
        <v>156</v>
      </c>
      <c r="E90" t="s">
        <v>37</v>
      </c>
      <c r="F90">
        <v>120</v>
      </c>
      <c r="G90" s="2" t="s">
        <v>80</v>
      </c>
      <c r="H90" t="str">
        <f t="shared" si="4"/>
        <v>0-12</v>
      </c>
      <c r="I90" t="str">
        <f t="shared" si="5"/>
        <v>0</v>
      </c>
    </row>
    <row r="91" spans="1:9">
      <c r="A91" t="s">
        <v>152</v>
      </c>
      <c r="B91" t="s">
        <v>26</v>
      </c>
      <c r="C91" t="s">
        <v>135</v>
      </c>
      <c r="D91" t="s">
        <v>153</v>
      </c>
      <c r="E91" t="s">
        <v>48</v>
      </c>
      <c r="F91">
        <v>690</v>
      </c>
      <c r="G91" s="2" t="s">
        <v>63</v>
      </c>
      <c r="H91" t="str">
        <f t="shared" si="4"/>
        <v>3-15</v>
      </c>
      <c r="I91" t="str">
        <f t="shared" si="5"/>
        <v>3</v>
      </c>
    </row>
    <row r="92" spans="1:9">
      <c r="A92" t="s">
        <v>145</v>
      </c>
      <c r="B92" t="s">
        <v>146</v>
      </c>
      <c r="C92" t="s">
        <v>9</v>
      </c>
      <c r="D92" t="s">
        <v>147</v>
      </c>
      <c r="E92" t="s">
        <v>62</v>
      </c>
      <c r="F92">
        <v>1450</v>
      </c>
      <c r="G92" s="2" t="s">
        <v>67</v>
      </c>
      <c r="H92" t="str">
        <f t="shared" si="4"/>
        <v>4-05</v>
      </c>
      <c r="I92" t="str">
        <f t="shared" si="5"/>
        <v>4</v>
      </c>
    </row>
    <row r="93" spans="1:9">
      <c r="A93" t="s">
        <v>175</v>
      </c>
      <c r="B93" t="s">
        <v>176</v>
      </c>
      <c r="C93" t="s">
        <v>21</v>
      </c>
      <c r="D93" t="s">
        <v>177</v>
      </c>
      <c r="E93" t="s">
        <v>109</v>
      </c>
      <c r="F93">
        <v>230</v>
      </c>
      <c r="G93" s="2" t="s">
        <v>72</v>
      </c>
      <c r="H93" t="str">
        <f t="shared" si="4"/>
        <v>4-09</v>
      </c>
      <c r="I93" t="str">
        <f t="shared" si="5"/>
        <v>4</v>
      </c>
    </row>
    <row r="94" spans="1:9">
      <c r="A94" t="s">
        <v>178</v>
      </c>
      <c r="B94" t="s">
        <v>146</v>
      </c>
      <c r="C94" t="s">
        <v>92</v>
      </c>
      <c r="D94" t="s">
        <v>179</v>
      </c>
      <c r="E94" t="s">
        <v>71</v>
      </c>
      <c r="F94">
        <v>450</v>
      </c>
      <c r="G94" s="2" t="s">
        <v>76</v>
      </c>
      <c r="H94" t="str">
        <f t="shared" si="4"/>
        <v>0-02</v>
      </c>
      <c r="I94" t="str">
        <f t="shared" si="5"/>
        <v>0</v>
      </c>
    </row>
    <row r="95" spans="1:9">
      <c r="A95" t="s">
        <v>19</v>
      </c>
      <c r="B95" t="s">
        <v>20</v>
      </c>
      <c r="C95" t="s">
        <v>21</v>
      </c>
      <c r="D95" t="s">
        <v>22</v>
      </c>
      <c r="E95" t="s">
        <v>41</v>
      </c>
      <c r="F95">
        <v>1100</v>
      </c>
      <c r="G95" s="2" t="s">
        <v>80</v>
      </c>
      <c r="H95" t="str">
        <f t="shared" si="4"/>
        <v>0-12</v>
      </c>
      <c r="I95" t="str">
        <f t="shared" si="5"/>
        <v>0</v>
      </c>
    </row>
    <row r="96" spans="1:9">
      <c r="A96" t="s">
        <v>180</v>
      </c>
      <c r="B96" t="s">
        <v>162</v>
      </c>
      <c r="C96" t="s">
        <v>15</v>
      </c>
      <c r="D96" t="s">
        <v>181</v>
      </c>
      <c r="E96" t="s">
        <v>48</v>
      </c>
      <c r="F96">
        <v>690</v>
      </c>
      <c r="G96" s="2" t="s">
        <v>76</v>
      </c>
      <c r="H96" t="str">
        <f t="shared" si="4"/>
        <v>0-02</v>
      </c>
      <c r="I96" t="str">
        <f t="shared" si="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Arkusz1!klienci_1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potlewski</dc:creator>
  <cp:lastModifiedBy>potlewski</cp:lastModifiedBy>
  <dcterms:created xsi:type="dcterms:W3CDTF">2015-03-12T06:54:55Z</dcterms:created>
  <dcterms:modified xsi:type="dcterms:W3CDTF">2015-03-12T07:32:01Z</dcterms:modified>
</cp:coreProperties>
</file>