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ktops" sheetId="1" r:id="rId4"/>
  </sheets>
  <definedNames/>
  <calcPr/>
</workbook>
</file>

<file path=xl/sharedStrings.xml><?xml version="1.0" encoding="utf-8"?>
<sst xmlns="http://schemas.openxmlformats.org/spreadsheetml/2006/main" count="108" uniqueCount="78">
  <si>
    <t xml:space="preserve"> </t>
  </si>
  <si>
    <t>DESKTOPS</t>
  </si>
  <si>
    <t>MODELO</t>
  </si>
  <si>
    <t>LINK</t>
  </si>
  <si>
    <t>PREÇO</t>
  </si>
  <si>
    <t>PREÇO TOTAL</t>
  </si>
  <si>
    <t>ESTOQUE</t>
  </si>
  <si>
    <t>VALOR TOTAL</t>
  </si>
  <si>
    <t>TOTAL FINAL</t>
  </si>
  <si>
    <t>20 UNIDADES?</t>
  </si>
  <si>
    <t>DATA</t>
  </si>
  <si>
    <t>PROCESSADOR</t>
  </si>
  <si>
    <t>INTEL CORE I9 13900KF</t>
  </si>
  <si>
    <t>https://www.pichau.com.br/processador-intel-core-i9-13900kf-24-core-32-threads-3-0ghz-5-8ghz-turbo-cache-36mb-lga1700-bx8071513900kf?gad_source=1</t>
  </si>
  <si>
    <t>SIM</t>
  </si>
  <si>
    <t>PLACA MÃE</t>
  </si>
  <si>
    <t>Gigabyte Z790 WIFI Gaming X AX</t>
  </si>
  <si>
    <t>https://www.terabyteshop.com.br/produto/23322/placa-mae-gigabyte-z790-gaming-x-ax-chipset-z790-intel-lga-1700-atx-ddr5</t>
  </si>
  <si>
    <t>Todas as peças são compativeis. RTX 3060 quando consultada não tinha estoque.</t>
  </si>
  <si>
    <t>MEMÓRIA RAM</t>
  </si>
  <si>
    <t>2x TEAM GROUP T-FORCE VULCAN A 16GB (1X16GB), DDR5, 5600MHZ</t>
  </si>
  <si>
    <t>https://www.pichau.com.br/memoria-team-group-t-force-vulcan-a-16gb-1x16gb-ddr5-5600mhz-cl40-preta-flabd516g5600hc40b01</t>
  </si>
  <si>
    <t>ARMAZENAMENTO</t>
  </si>
  <si>
    <t>SSD 1 TB Kingston NV2</t>
  </si>
  <si>
    <t>https://www.kabum.com.br/produto/380745/ssd-1-tb-kingston-nv2-m-2-2280-pcie-nvme-leitura-3500-mb-s-e-gravacao-2100-mb-s-snv2s-1000g</t>
  </si>
  <si>
    <t>KIT GPU EXTERNA</t>
  </si>
  <si>
    <t>GPU Vertical Montech VGM (Necessario pra deixar a placa externa)</t>
  </si>
  <si>
    <t>https://www.terabyteshop.com.br/produto/27151/kit-para-gpu-vertical-montech-vgm-pcie-40-com-cabo-riser-black?gad_source=1</t>
  </si>
  <si>
    <t>PLACA DE VÍDEO</t>
  </si>
  <si>
    <t>Gigabyte GeForce RTX 4060 Ti WINDFORCE OC 16GB</t>
  </si>
  <si>
    <t>https://www.terabyteshop.com.br/produto/27843/placa-de-video-gigabyte-nvidia-geforce-rtx-4060-ti-windforce-oc-16gb-gddr6-dlss-ray-tracing-gv-n406twf2oc-16gd</t>
  </si>
  <si>
    <t>PLACA NIC</t>
  </si>
  <si>
    <t>TP-Link Gigabit TG-3468</t>
  </si>
  <si>
    <t>https://www.terabyteshop.com.br/produto/15327/placa-de-rede-tp-link-gigabit-pci-express-tg-3468-v2</t>
  </si>
  <si>
    <t>CPU COOLER</t>
  </si>
  <si>
    <t>SuperFrame ISENGARD ARGB 360mm</t>
  </si>
  <si>
    <t>https://www.terabyteshop.com.br/produto/24564/water-cooler-superframe-isengard-argb-360mm-intel-amd-controladora-white-sf-w360w</t>
  </si>
  <si>
    <t>FONTE</t>
  </si>
  <si>
    <t>Corsair CX650</t>
  </si>
  <si>
    <t>https://www.terabyteshop.com.br/produto/28116/fonte-corsair-cx650-650w-80-plus-bronze-pfc-ativo-atx-cp-9020278-br</t>
  </si>
  <si>
    <t>GABINETE</t>
  </si>
  <si>
    <t>SuperFrame Super X</t>
  </si>
  <si>
    <t>https://www.terabyteshop.com.br/produto/24997/gabinete-gamer-superframe-super-x-argb-mid-tower-vidro-temperado-atx-sem-fonte-com-4-fans</t>
  </si>
  <si>
    <t>MOUSE</t>
  </si>
  <si>
    <t>KIT TECLADO E MOUSE MOTOSPEED S102</t>
  </si>
  <si>
    <t>https://www.pichau.com.br/kit-teclado-e-mouse-motospeed-s102-abnt2-usb-mouse-3-botoes-preto-kgm-s102-bk-me-abnt2</t>
  </si>
  <si>
    <t>TECLADO</t>
  </si>
  <si>
    <t>MONITOR</t>
  </si>
  <si>
    <t>Dr. Office 23.6 Pol</t>
  </si>
  <si>
    <t>https://www.terabyteshop.com.br/produto/24465/monitor-dr-office-236-pol-full-hd-75hz-hdmivga-mdr-0507-23</t>
  </si>
  <si>
    <t>NAS</t>
  </si>
  <si>
    <t>2 UNIDADES?</t>
  </si>
  <si>
    <t>ACESS POINT</t>
  </si>
  <si>
    <t>Tp-Link Ax3600</t>
  </si>
  <si>
    <t>https://www.mercadolivre.com.br/access-point-wireless-dual-band-ax3600-eap660-hd-branco-110v220v/p/MLB19519921?pdp_filters=category:MLB5867#searchVariation=MLB19519921&amp;position=1&amp;search_layout=grid&amp;type=product&amp;tracking_id=62582b76-961e-49e1-841e-612bcdef3175</t>
  </si>
  <si>
    <t>SWITCH</t>
  </si>
  <si>
    <t>Tp-Link TL-SG2428P</t>
  </si>
  <si>
    <t>https://www.mercadolivre.com.br/switch-24p-t1600g-28ps-tl-sg2428p-tp-link/p/MLB19715096?item_id=MLB3373316939&amp;from=gshop&amp;matt_tool=31508429&amp;matt_word=&amp;matt_source=google&amp;matt_campaign_id=14303413595&amp;matt_ad_group_id=125984286477&amp;matt_match_type=&amp;matt_network=g&amp;matt_device=c&amp;matt_creative=539354956065&amp;matt_keyword=&amp;matt_ad_position=&amp;matt_ad_type=pla&amp;matt_merchant_id=735128188&amp;matt_product_id=MLB19715096-product&amp;matt_product_partition_id=2270553733358&amp;matt_target_id=aud-1966490908987:pla-2270553733358&amp;cq_src=google_ads&amp;cq_cmp=14303413595&amp;cq_net=g&amp;cq_plt=gp&amp;cq_med=pla&amp;gad_source=1</t>
  </si>
  <si>
    <t>Hardwares escolhidos para manter conexão estável de 1000Mb/s</t>
  </si>
  <si>
    <t>ROTEADOR</t>
  </si>
  <si>
    <t>Tp-Link Er7212pc</t>
  </si>
  <si>
    <t>https://www.kabum.com.br/produto/472809/roteador-tp-link-gigabit-vpn-omada-3-em-1-er7212pc</t>
  </si>
  <si>
    <t>SERVIDOR</t>
  </si>
  <si>
    <t>Dell R420</t>
  </si>
  <si>
    <t>https://produto.mercadolivre.com.br/MLB-3597798473-servidor-dell-r420-2-x-e5-2470-16-cores-64gb-ram-12tb-disco-_JM?variation=#reco_item_pos=1&amp;reco_backend=recomm-platform_ranker_v2p&amp;reco_backend_type=low_level&amp;reco_client=vpp-v2p-pom&amp;reco_id=0c9af9f2-8853-41e4-9839-2fb03f9e2a0e</t>
  </si>
  <si>
    <t>SIM (2 unidades cada)</t>
  </si>
  <si>
    <t>PLACA CONTROLADORA</t>
  </si>
  <si>
    <t>Husky Gaming Storm 100 (Converte PCI em NVME)</t>
  </si>
  <si>
    <t>https://www.kabum.com.br/produto/442214/placa-controladora-m-2-husky-gaming-storm-100-nvme-para-pci-e-x4-2-slots-m-2-hgml014?gad_source=1</t>
  </si>
  <si>
    <t>Kingston KC3000</t>
  </si>
  <si>
    <t>https://www.kabum.com.br/produto/272331/ssd-1tb-kingston-kc3000-m-2-2280-pcie-nvme-leitura-7000mb-s-e-gravacao-6000mb-s-skc3000s-1024g?gad_source=1</t>
  </si>
  <si>
    <t>RACK</t>
  </si>
  <si>
    <t>Intelbras 44u-rt44</t>
  </si>
  <si>
    <t>https://www.kabum.com.br/produto/579756/rack-metalico-intelbras-aberto-torre-44u-rt44-4770014</t>
  </si>
  <si>
    <t>SIM (somente 1 unidade)</t>
  </si>
  <si>
    <t>CABO UTP CAT6</t>
  </si>
  <si>
    <t>Furukawa Soho Plus</t>
  </si>
  <si>
    <t>https://produto.mercadolivre.com.br/MLB-1977116705-cabo-de-rede-internet-305m-furukawa-soho-plus-cat6-vermelho-_JM#position=30&amp;search_layout=stack&amp;type=item&amp;tracking_id=69262fbe-772f-41ac-b604-3bdca462286a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</si>
</sst>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readingOrder="0" shrinkToFit="0" vertical="center" wrapText="1"/>
    </xf>
    <xf borderId="5" fillId="0" fontId="4" numFmtId="164" xfId="0" applyAlignment="1" applyBorder="1" applyFont="1" applyNumberForma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6" fillId="0" fontId="7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165" xfId="0" applyAlignment="1" applyBorder="1" applyFont="1" applyNumberFormat="1">
      <alignment horizontal="center" readingOrder="0" shrinkToFit="0" vertical="center" wrapText="1"/>
    </xf>
    <xf borderId="0" fillId="3" fontId="0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abum.com.br/produto/579756/rack-metalico-intelbras-aberto-torre-44u-rt44-4770014" TargetMode="External"/><Relationship Id="rId11" Type="http://schemas.openxmlformats.org/officeDocument/2006/relationships/hyperlink" Target="https://www.pichau.com.br/kit-teclado-e-mouse-motospeed-s102-abnt2-usb-mouse-3-botoes-preto-kgm-s102-bk-me-abnt2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terabyteshop.com.br/produto/24997/gabinete-gamer-superframe-super-x-argb-mid-tower-vidro-temperado-atx-sem-fonte-com-4-fans" TargetMode="External"/><Relationship Id="rId21" Type="http://schemas.openxmlformats.org/officeDocument/2006/relationships/hyperlink" Target="https://produto.mercadolivre.com.br/MLB-1977116705-cabo-de-rede-internet-305m-furukawa-soho-plus-cat6-vermelho-_JM" TargetMode="External"/><Relationship Id="rId13" Type="http://schemas.openxmlformats.org/officeDocument/2006/relationships/hyperlink" Target="https://www.mercadolivre.com.br/access-point-wireless-dual-band-ax3600-eap660-hd-branco-110v220v/p/MLB19519921?pdp_filters=category:MLB5867" TargetMode="External"/><Relationship Id="rId12" Type="http://schemas.openxmlformats.org/officeDocument/2006/relationships/hyperlink" Target="https://www.terabyteshop.com.br/produto/24465/monitor-dr-office-236-pol-full-hd-75hz-hdmivga-mdr-0507-23" TargetMode="External"/><Relationship Id="rId1" Type="http://schemas.openxmlformats.org/officeDocument/2006/relationships/hyperlink" Target="https://www.pichau.com.br/processador-intel-core-i9-13900kf-24-core-32-threads-3-0ghz-5-8ghz-turbo-cache-36mb-lga1700-bx8071513900kf?gad_source=1" TargetMode="External"/><Relationship Id="rId2" Type="http://schemas.openxmlformats.org/officeDocument/2006/relationships/hyperlink" Target="https://www.terabyteshop.com.br/produto/23322/placa-mae-gigabyte-z790-gaming-x-ax-chipset-z790-intel-lga-1700-atx-ddr5" TargetMode="External"/><Relationship Id="rId3" Type="http://schemas.openxmlformats.org/officeDocument/2006/relationships/hyperlink" Target="https://www.pichau.com.br/memoria-team-group-t-force-vulcan-a-16gb-1x16gb-ddr5-5600mhz-cl40-preta-flabd516g5600hc40b01" TargetMode="External"/><Relationship Id="rId4" Type="http://schemas.openxmlformats.org/officeDocument/2006/relationships/hyperlink" Target="https://www.kabum.com.br/produto/380745/ssd-1-tb-kingston-nv2-m-2-2280-pcie-nvme-leitura-3500-mb-s-e-gravacao-2100-mb-s-snv2s-1000g" TargetMode="External"/><Relationship Id="rId9" Type="http://schemas.openxmlformats.org/officeDocument/2006/relationships/hyperlink" Target="https://www.terabyteshop.com.br/produto/28116/fonte-corsair-cx650-650w-80-plus-bronze-pfc-ativo-atx-cp-9020278-br" TargetMode="External"/><Relationship Id="rId15" Type="http://schemas.openxmlformats.org/officeDocument/2006/relationships/hyperlink" Target="https://www.kabum.com.br/produto/472809/roteador-tp-link-gigabit-vpn-omada-3-em-1-er7212pc" TargetMode="External"/><Relationship Id="rId14" Type="http://schemas.openxmlformats.org/officeDocument/2006/relationships/hyperlink" Target="https://www.mercadolivre.com.br/switch-24p-t1600g-28ps-tl-sg2428p-tp-link/p/MLB19715096?item_id=MLB3373316939&amp;from=gshop&amp;matt_tool=31508429&amp;matt_word=&amp;matt_source=google&amp;matt_campaign_id=14303413595&amp;matt_ad_group_id=125984286477&amp;matt_match_type=&amp;matt_network=g&amp;matt_device=c&amp;matt_creative=539354956065&amp;matt_keyword=&amp;matt_ad_position=&amp;matt_ad_type=pla&amp;matt_merchant_id=735128188&amp;matt_product_id=MLB19715096-product&amp;matt_product_partition_id=2270553733358&amp;matt_target_id=aud-1966490908987:pla-2270553733358&amp;cq_src=google_ads&amp;cq_cmp=14303413595&amp;cq_net=g&amp;cq_plt=gp&amp;cq_med=pla&amp;gad_source=1" TargetMode="External"/><Relationship Id="rId17" Type="http://schemas.openxmlformats.org/officeDocument/2006/relationships/hyperlink" Target="https://www.terabyteshop.com.br/produto/15327/placa-de-rede-tp-link-gigabit-pci-express-tg-3468-v2" TargetMode="External"/><Relationship Id="rId16" Type="http://schemas.openxmlformats.org/officeDocument/2006/relationships/hyperlink" Target="https://produto.mercadolivre.com.br/MLB-3597798473-servidor-dell-r420-2-x-e5-2470-16-cores-64gb-ram-12tb-disco-_JM?variation=" TargetMode="External"/><Relationship Id="rId5" Type="http://schemas.openxmlformats.org/officeDocument/2006/relationships/hyperlink" Target="https://www.terabyteshop.com.br/produto/27151/kit-para-gpu-vertical-montech-vgm-pcie-40-com-cabo-riser-black?gad_source=1" TargetMode="External"/><Relationship Id="rId19" Type="http://schemas.openxmlformats.org/officeDocument/2006/relationships/hyperlink" Target="https://www.kabum.com.br/produto/272331/ssd-1tb-kingston-kc3000-m-2-2280-pcie-nvme-leitura-7000mb-s-e-gravacao-6000mb-s-skc3000s-1024g?gad_source=1" TargetMode="External"/><Relationship Id="rId6" Type="http://schemas.openxmlformats.org/officeDocument/2006/relationships/hyperlink" Target="https://www.terabyteshop.com.br/produto/27843/placa-de-video-gigabyte-nvidia-geforce-rtx-4060-ti-windforce-oc-16gb-gddr6-dlss-ray-tracing-gv-n406twf2oc-16gd" TargetMode="External"/><Relationship Id="rId18" Type="http://schemas.openxmlformats.org/officeDocument/2006/relationships/hyperlink" Target="https://www.kabum.com.br/produto/442214/placa-controladora-m-2-husky-gaming-storm-100-nvme-para-pci-e-x4-2-slots-m-2-hgml014?gad_source=1" TargetMode="External"/><Relationship Id="rId7" Type="http://schemas.openxmlformats.org/officeDocument/2006/relationships/hyperlink" Target="https://www.terabyteshop.com.br/produto/15327/placa-de-rede-tp-link-gigabit-pci-express-tg-3468-v2" TargetMode="External"/><Relationship Id="rId8" Type="http://schemas.openxmlformats.org/officeDocument/2006/relationships/hyperlink" Target="https://www.terabyteshop.com.br/produto/24564/water-cooler-superframe-isengard-argb-360mm-intel-amd-controladora-white-sf-w36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5"/>
    <col customWidth="1" min="2" max="2" width="17.38"/>
    <col customWidth="1" min="3" max="3" width="30.63"/>
    <col customWidth="1" min="4" max="4" width="24.0"/>
    <col customWidth="1" min="5" max="6" width="15.5"/>
    <col customWidth="1" min="7" max="7" width="15.63"/>
    <col customWidth="1" min="8" max="8" width="12.5"/>
    <col customWidth="1" min="9" max="9" width="1.5"/>
    <col customWidth="1" min="10" max="10" width="16.38"/>
    <col customWidth="1" min="11" max="11" width="1.5"/>
    <col customWidth="1" min="12" max="12" width="16.38"/>
    <col customWidth="1" min="13" max="13" width="1.5"/>
  </cols>
  <sheetData>
    <row r="1" ht="9.75" customHeight="1">
      <c r="A1" s="1" t="s">
        <v>0</v>
      </c>
    </row>
    <row r="2" ht="18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4"/>
      <c r="I2" s="1"/>
      <c r="J2" s="2" t="s">
        <v>7</v>
      </c>
      <c r="K2" s="1"/>
      <c r="L2" s="2" t="s">
        <v>8</v>
      </c>
      <c r="M2" s="1"/>
    </row>
    <row r="3" ht="18.75" customHeight="1">
      <c r="B3" s="5"/>
      <c r="C3" s="5"/>
      <c r="D3" s="5"/>
      <c r="E3" s="5"/>
      <c r="F3" s="5"/>
      <c r="G3" s="6" t="s">
        <v>9</v>
      </c>
      <c r="H3" s="6" t="s">
        <v>10</v>
      </c>
      <c r="J3" s="5"/>
      <c r="L3" s="5"/>
    </row>
    <row r="4" ht="26.25" customHeight="1">
      <c r="B4" s="7" t="s">
        <v>11</v>
      </c>
      <c r="C4" s="8" t="s">
        <v>12</v>
      </c>
      <c r="D4" s="9" t="s">
        <v>13</v>
      </c>
      <c r="E4" s="10">
        <v>3179.0</v>
      </c>
      <c r="F4" s="10">
        <f t="shared" ref="F4:F14" si="1">20*E4</f>
        <v>63580</v>
      </c>
      <c r="G4" s="11" t="s">
        <v>14</v>
      </c>
      <c r="H4" s="12">
        <v>45420.0</v>
      </c>
      <c r="J4" s="13">
        <f>F4+F5+F6+F7+F8+F9+F10+F11+F12+F13+F14+F16</f>
        <v>224508.8</v>
      </c>
      <c r="L4" s="13">
        <f>J4+J20</f>
        <v>247342.49</v>
      </c>
    </row>
    <row r="5" ht="26.25" customHeight="1">
      <c r="B5" s="7" t="s">
        <v>15</v>
      </c>
      <c r="C5" s="8" t="s">
        <v>16</v>
      </c>
      <c r="D5" s="9" t="s">
        <v>17</v>
      </c>
      <c r="E5" s="10">
        <v>1999.9</v>
      </c>
      <c r="F5" s="10">
        <f t="shared" si="1"/>
        <v>39998</v>
      </c>
      <c r="G5" s="11" t="s">
        <v>14</v>
      </c>
      <c r="H5" s="12">
        <v>45420.0</v>
      </c>
      <c r="J5" s="11" t="s">
        <v>18</v>
      </c>
      <c r="L5" s="11"/>
    </row>
    <row r="6" ht="26.25" customHeight="1">
      <c r="B6" s="7" t="s">
        <v>19</v>
      </c>
      <c r="C6" s="8" t="s">
        <v>20</v>
      </c>
      <c r="D6" s="14" t="s">
        <v>21</v>
      </c>
      <c r="E6" s="10">
        <f>399.99*2</f>
        <v>799.98</v>
      </c>
      <c r="F6" s="10">
        <f t="shared" si="1"/>
        <v>15999.6</v>
      </c>
      <c r="G6" s="11" t="s">
        <v>14</v>
      </c>
      <c r="H6" s="12">
        <v>45420.0</v>
      </c>
      <c r="J6" s="15"/>
      <c r="L6" s="15"/>
    </row>
    <row r="7" ht="26.25" customHeight="1">
      <c r="B7" s="7" t="s">
        <v>22</v>
      </c>
      <c r="C7" s="8" t="s">
        <v>23</v>
      </c>
      <c r="D7" s="9" t="s">
        <v>24</v>
      </c>
      <c r="E7" s="10">
        <v>368.99</v>
      </c>
      <c r="F7" s="10">
        <f t="shared" si="1"/>
        <v>7379.8</v>
      </c>
      <c r="G7" s="11" t="s">
        <v>14</v>
      </c>
      <c r="H7" s="12">
        <v>45420.0</v>
      </c>
      <c r="J7" s="15"/>
      <c r="L7" s="15"/>
    </row>
    <row r="8" ht="26.25" customHeight="1">
      <c r="B8" s="7" t="s">
        <v>25</v>
      </c>
      <c r="C8" s="16" t="s">
        <v>26</v>
      </c>
      <c r="D8" s="9" t="s">
        <v>27</v>
      </c>
      <c r="E8" s="10">
        <v>359.9</v>
      </c>
      <c r="F8" s="10">
        <f t="shared" si="1"/>
        <v>7198</v>
      </c>
      <c r="G8" s="11" t="s">
        <v>14</v>
      </c>
      <c r="H8" s="12">
        <v>45420.0</v>
      </c>
      <c r="J8" s="15"/>
      <c r="L8" s="15"/>
    </row>
    <row r="9" ht="26.25" customHeight="1">
      <c r="B9" s="7" t="s">
        <v>28</v>
      </c>
      <c r="C9" s="8" t="s">
        <v>29</v>
      </c>
      <c r="D9" s="9" t="s">
        <v>30</v>
      </c>
      <c r="E9" s="10">
        <v>2959.9</v>
      </c>
      <c r="F9" s="10">
        <f t="shared" si="1"/>
        <v>59198</v>
      </c>
      <c r="G9" s="11" t="s">
        <v>14</v>
      </c>
      <c r="H9" s="12">
        <v>45420.0</v>
      </c>
      <c r="J9" s="15"/>
      <c r="L9" s="15"/>
    </row>
    <row r="10" ht="26.25" customHeight="1">
      <c r="B10" s="7" t="s">
        <v>31</v>
      </c>
      <c r="C10" s="8" t="s">
        <v>32</v>
      </c>
      <c r="D10" s="9" t="s">
        <v>33</v>
      </c>
      <c r="E10" s="10">
        <v>99.9</v>
      </c>
      <c r="F10" s="10">
        <f t="shared" si="1"/>
        <v>1998</v>
      </c>
      <c r="G10" s="11" t="s">
        <v>14</v>
      </c>
      <c r="H10" s="12">
        <v>45420.0</v>
      </c>
      <c r="J10" s="15"/>
      <c r="L10" s="15"/>
    </row>
    <row r="11" ht="26.25" customHeight="1">
      <c r="B11" s="7" t="s">
        <v>34</v>
      </c>
      <c r="C11" s="8" t="s">
        <v>35</v>
      </c>
      <c r="D11" s="9" t="s">
        <v>36</v>
      </c>
      <c r="E11" s="10">
        <v>349.9</v>
      </c>
      <c r="F11" s="10">
        <f t="shared" si="1"/>
        <v>6998</v>
      </c>
      <c r="G11" s="11" t="s">
        <v>14</v>
      </c>
      <c r="H11" s="12">
        <v>45420.0</v>
      </c>
      <c r="J11" s="15"/>
      <c r="L11" s="15"/>
    </row>
    <row r="12" ht="26.25" customHeight="1">
      <c r="B12" s="7" t="s">
        <v>37</v>
      </c>
      <c r="C12" s="8" t="s">
        <v>38</v>
      </c>
      <c r="D12" s="9" t="s">
        <v>39</v>
      </c>
      <c r="E12" s="10">
        <v>499.9</v>
      </c>
      <c r="F12" s="10">
        <f t="shared" si="1"/>
        <v>9998</v>
      </c>
      <c r="G12" s="11" t="s">
        <v>14</v>
      </c>
      <c r="H12" s="12">
        <v>45420.0</v>
      </c>
      <c r="J12" s="15"/>
      <c r="L12" s="15"/>
    </row>
    <row r="13" ht="26.25" customHeight="1">
      <c r="B13" s="7" t="s">
        <v>40</v>
      </c>
      <c r="C13" s="8" t="s">
        <v>41</v>
      </c>
      <c r="D13" s="9" t="s">
        <v>42</v>
      </c>
      <c r="E13" s="10">
        <v>229.0</v>
      </c>
      <c r="F13" s="10">
        <f t="shared" si="1"/>
        <v>4580</v>
      </c>
      <c r="G13" s="11" t="s">
        <v>14</v>
      </c>
      <c r="H13" s="12">
        <v>45420.0</v>
      </c>
      <c r="J13" s="15"/>
      <c r="L13" s="15"/>
    </row>
    <row r="14" ht="12.75" customHeight="1">
      <c r="B14" s="7" t="s">
        <v>43</v>
      </c>
      <c r="C14" s="8" t="s">
        <v>44</v>
      </c>
      <c r="D14" s="9" t="s">
        <v>45</v>
      </c>
      <c r="E14" s="10">
        <v>49.17</v>
      </c>
      <c r="F14" s="10">
        <f t="shared" si="1"/>
        <v>983.4</v>
      </c>
      <c r="G14" s="11" t="s">
        <v>14</v>
      </c>
      <c r="H14" s="12">
        <v>45420.0</v>
      </c>
      <c r="J14" s="15"/>
      <c r="L14" s="15"/>
    </row>
    <row r="15" ht="12.75" customHeight="1">
      <c r="B15" s="7" t="s">
        <v>46</v>
      </c>
      <c r="C15" s="17"/>
      <c r="D15" s="15"/>
      <c r="E15" s="15"/>
      <c r="F15" s="15"/>
      <c r="G15" s="15"/>
      <c r="H15" s="15"/>
      <c r="J15" s="15"/>
      <c r="L15" s="15"/>
    </row>
    <row r="16" ht="26.25" customHeight="1">
      <c r="B16" s="7" t="s">
        <v>47</v>
      </c>
      <c r="C16" s="18" t="s">
        <v>48</v>
      </c>
      <c r="D16" s="19" t="s">
        <v>49</v>
      </c>
      <c r="E16" s="20">
        <v>329.9</v>
      </c>
      <c r="F16" s="20">
        <f>20*E16</f>
        <v>6598</v>
      </c>
      <c r="G16" s="21" t="s">
        <v>14</v>
      </c>
      <c r="H16" s="22">
        <v>45420.0</v>
      </c>
      <c r="J16" s="5"/>
      <c r="L16" s="15"/>
    </row>
    <row r="17" ht="9.75" customHeight="1">
      <c r="B17" s="1"/>
      <c r="J17" s="1"/>
      <c r="L17" s="15"/>
    </row>
    <row r="18" ht="18.0" customHeight="1">
      <c r="B18" s="2" t="s">
        <v>50</v>
      </c>
      <c r="C18" s="2" t="s">
        <v>2</v>
      </c>
      <c r="D18" s="2" t="s">
        <v>3</v>
      </c>
      <c r="E18" s="2" t="s">
        <v>4</v>
      </c>
      <c r="F18" s="2" t="s">
        <v>5</v>
      </c>
      <c r="G18" s="3" t="s">
        <v>6</v>
      </c>
      <c r="H18" s="4"/>
      <c r="J18" s="2" t="s">
        <v>7</v>
      </c>
      <c r="L18" s="15"/>
    </row>
    <row r="19" ht="18.0" customHeight="1">
      <c r="B19" s="5"/>
      <c r="C19" s="5"/>
      <c r="D19" s="5"/>
      <c r="E19" s="5"/>
      <c r="F19" s="5"/>
      <c r="G19" s="6" t="s">
        <v>51</v>
      </c>
      <c r="H19" s="6" t="s">
        <v>10</v>
      </c>
      <c r="J19" s="5"/>
      <c r="L19" s="15"/>
    </row>
    <row r="20" ht="26.25" customHeight="1">
      <c r="B20" s="7" t="s">
        <v>52</v>
      </c>
      <c r="C20" s="23" t="s">
        <v>53</v>
      </c>
      <c r="D20" s="9" t="s">
        <v>54</v>
      </c>
      <c r="E20" s="10">
        <v>1545.0</v>
      </c>
      <c r="F20" s="10">
        <f t="shared" ref="F20:F25" si="2">2*E20</f>
        <v>3090</v>
      </c>
      <c r="G20" s="11" t="s">
        <v>14</v>
      </c>
      <c r="H20" s="12">
        <v>45426.0</v>
      </c>
      <c r="J20" s="13">
        <f>F20+F21+F22+F23+F25+F26+F27+F28</f>
        <v>22833.69</v>
      </c>
      <c r="L20" s="15"/>
    </row>
    <row r="21" ht="26.25" customHeight="1">
      <c r="B21" s="7" t="s">
        <v>55</v>
      </c>
      <c r="C21" s="8" t="s">
        <v>56</v>
      </c>
      <c r="D21" s="9" t="s">
        <v>57</v>
      </c>
      <c r="E21" s="10">
        <v>1754.91</v>
      </c>
      <c r="F21" s="10">
        <f t="shared" si="2"/>
        <v>3509.82</v>
      </c>
      <c r="G21" s="11" t="s">
        <v>14</v>
      </c>
      <c r="H21" s="12">
        <v>45426.0</v>
      </c>
      <c r="J21" s="11" t="s">
        <v>58</v>
      </c>
      <c r="L21" s="15"/>
    </row>
    <row r="22" ht="26.25" customHeight="1">
      <c r="B22" s="7" t="s">
        <v>59</v>
      </c>
      <c r="C22" s="8" t="s">
        <v>60</v>
      </c>
      <c r="D22" s="14" t="s">
        <v>61</v>
      </c>
      <c r="E22" s="10">
        <v>1918.9</v>
      </c>
      <c r="F22" s="10">
        <f t="shared" si="2"/>
        <v>3837.8</v>
      </c>
      <c r="G22" s="11" t="s">
        <v>14</v>
      </c>
      <c r="H22" s="12">
        <v>45426.0</v>
      </c>
      <c r="J22" s="15"/>
      <c r="L22" s="15"/>
    </row>
    <row r="23" ht="26.25" customHeight="1">
      <c r="B23" s="7" t="s">
        <v>62</v>
      </c>
      <c r="C23" s="8" t="s">
        <v>63</v>
      </c>
      <c r="D23" s="9" t="s">
        <v>64</v>
      </c>
      <c r="E23" s="10">
        <v>3499.0</v>
      </c>
      <c r="F23" s="10">
        <f t="shared" si="2"/>
        <v>6998</v>
      </c>
      <c r="G23" s="11" t="s">
        <v>14</v>
      </c>
      <c r="H23" s="12">
        <v>45426.0</v>
      </c>
      <c r="J23" s="15"/>
      <c r="L23" s="15"/>
    </row>
    <row r="24" ht="26.25" customHeight="1">
      <c r="B24" s="7" t="s">
        <v>31</v>
      </c>
      <c r="C24" s="8" t="s">
        <v>32</v>
      </c>
      <c r="D24" s="9" t="s">
        <v>33</v>
      </c>
      <c r="E24" s="10">
        <v>99.9</v>
      </c>
      <c r="F24" s="10">
        <f t="shared" si="2"/>
        <v>199.8</v>
      </c>
      <c r="G24" s="11" t="s">
        <v>65</v>
      </c>
      <c r="H24" s="12">
        <v>45426.0</v>
      </c>
      <c r="J24" s="15"/>
      <c r="L24" s="15"/>
    </row>
    <row r="25" ht="26.25" customHeight="1">
      <c r="B25" s="7" t="s">
        <v>66</v>
      </c>
      <c r="C25" s="8" t="s">
        <v>67</v>
      </c>
      <c r="D25" s="9" t="s">
        <v>68</v>
      </c>
      <c r="E25" s="10">
        <v>107.09</v>
      </c>
      <c r="F25" s="10">
        <f t="shared" si="2"/>
        <v>214.18</v>
      </c>
      <c r="G25" s="11" t="s">
        <v>14</v>
      </c>
      <c r="H25" s="12">
        <v>45426.0</v>
      </c>
      <c r="J25" s="15"/>
      <c r="L25" s="15"/>
    </row>
    <row r="26" ht="26.25" customHeight="1">
      <c r="B26" s="7" t="s">
        <v>22</v>
      </c>
      <c r="C26" s="8" t="s">
        <v>69</v>
      </c>
      <c r="D26" s="9" t="s">
        <v>70</v>
      </c>
      <c r="E26" s="10">
        <v>639.99</v>
      </c>
      <c r="F26" s="10">
        <f>4*E26</f>
        <v>2559.96</v>
      </c>
      <c r="G26" s="11" t="s">
        <v>65</v>
      </c>
      <c r="H26" s="12">
        <v>45426.0</v>
      </c>
      <c r="J26" s="15"/>
      <c r="L26" s="15"/>
    </row>
    <row r="27" ht="26.25" customHeight="1">
      <c r="B27" s="7" t="s">
        <v>71</v>
      </c>
      <c r="C27" s="8" t="s">
        <v>72</v>
      </c>
      <c r="D27" s="9" t="s">
        <v>73</v>
      </c>
      <c r="E27" s="10">
        <v>904.45</v>
      </c>
      <c r="F27" s="10">
        <f>1*E27</f>
        <v>904.45</v>
      </c>
      <c r="G27" s="11" t="s">
        <v>74</v>
      </c>
      <c r="H27" s="12">
        <v>45426.0</v>
      </c>
      <c r="J27" s="15"/>
      <c r="L27" s="15"/>
    </row>
    <row r="28" ht="26.25" customHeight="1">
      <c r="B28" s="7" t="s">
        <v>75</v>
      </c>
      <c r="C28" s="18" t="s">
        <v>76</v>
      </c>
      <c r="D28" s="19" t="s">
        <v>77</v>
      </c>
      <c r="E28" s="20">
        <v>859.74</v>
      </c>
      <c r="F28" s="20">
        <f>2*E28</f>
        <v>1719.48</v>
      </c>
      <c r="G28" s="21" t="s">
        <v>14</v>
      </c>
      <c r="H28" s="22">
        <v>45426.0</v>
      </c>
      <c r="J28" s="5"/>
      <c r="L28" s="5"/>
    </row>
    <row r="29" ht="9.75" customHeight="1">
      <c r="A29" s="1"/>
    </row>
  </sheetData>
  <mergeCells count="31">
    <mergeCell ref="G2:H2"/>
    <mergeCell ref="I2:I28"/>
    <mergeCell ref="G14:G15"/>
    <mergeCell ref="H14:H15"/>
    <mergeCell ref="G18:H18"/>
    <mergeCell ref="J2:J3"/>
    <mergeCell ref="K2:K28"/>
    <mergeCell ref="J5:J16"/>
    <mergeCell ref="J18:J19"/>
    <mergeCell ref="J21:J28"/>
    <mergeCell ref="L2:L3"/>
    <mergeCell ref="M2:M28"/>
    <mergeCell ref="L5:L28"/>
    <mergeCell ref="C14:C15"/>
    <mergeCell ref="D14:D15"/>
    <mergeCell ref="E14:E15"/>
    <mergeCell ref="F14:F15"/>
    <mergeCell ref="B17:H17"/>
    <mergeCell ref="B18:B19"/>
    <mergeCell ref="C18:C19"/>
    <mergeCell ref="D18:D19"/>
    <mergeCell ref="E18:E19"/>
    <mergeCell ref="F18:F19"/>
    <mergeCell ref="A1:M1"/>
    <mergeCell ref="A2:A28"/>
    <mergeCell ref="B2:B3"/>
    <mergeCell ref="C2:C3"/>
    <mergeCell ref="D2:D3"/>
    <mergeCell ref="E2:E3"/>
    <mergeCell ref="F2:F3"/>
    <mergeCell ref="A29:M29"/>
  </mergeCell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6"/>
    <hyperlink r:id="rId13" location="searchVariation=MLB19519921&amp;position=1&amp;search_layout=grid&amp;type=product&amp;tracking_id=62582b76-961e-49e1-841e-612bcdef3175" ref="D20"/>
    <hyperlink r:id="rId14" ref="D21"/>
    <hyperlink r:id="rId15" ref="D22"/>
    <hyperlink r:id="rId16" location="reco_item_pos=1&amp;reco_backend=recomm-platform_ranker_v2p&amp;reco_backend_type=low_level&amp;reco_client=vpp-v2p-pom&amp;reco_id=0c9af9f2-8853-41e4-9839-2fb03f9e2a0e" ref="D23"/>
    <hyperlink r:id="rId17" ref="D24"/>
    <hyperlink r:id="rId18" ref="D25"/>
    <hyperlink r:id="rId19" ref="D26"/>
    <hyperlink r:id="rId20" ref="D27"/>
    <hyperlink r:id="rId21" location="position=30&amp;search_layout=stack&amp;type=item&amp;tracking_id=69262fbe-772f-41ac-b604-3bdca462286a" ref="D28"/>
  </hyperlinks>
  <drawing r:id="rId22"/>
</worksheet>
</file>