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7F9398-0474-4ED3-94E6-5A25082286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1" i="1" l="1"/>
  <c r="I9" i="1"/>
  <c r="I6" i="1"/>
  <c r="Q17" i="1"/>
  <c r="Q22" i="1"/>
  <c r="Q21" i="1"/>
  <c r="Q20" i="1"/>
  <c r="Q19" i="1"/>
  <c r="R19" i="1"/>
  <c r="R22" i="1"/>
  <c r="R21" i="1"/>
  <c r="R20" i="1"/>
  <c r="S17" i="1"/>
  <c r="S18" i="1"/>
  <c r="S19" i="1"/>
  <c r="S20" i="1"/>
  <c r="S21" i="1"/>
  <c r="S22" i="1"/>
  <c r="T22" i="1"/>
  <c r="T21" i="1"/>
  <c r="T20" i="1"/>
  <c r="T19" i="1"/>
  <c r="T18" i="1"/>
  <c r="T17" i="1"/>
  <c r="R18" i="1"/>
  <c r="R17" i="1"/>
  <c r="Q18" i="1"/>
  <c r="T11" i="1"/>
  <c r="T10" i="1"/>
  <c r="T9" i="1"/>
  <c r="T8" i="1"/>
  <c r="T7" i="1"/>
  <c r="T6" i="1"/>
  <c r="S11" i="1"/>
  <c r="S10" i="1"/>
  <c r="S9" i="1"/>
  <c r="S8" i="1"/>
  <c r="S7" i="1"/>
  <c r="S6" i="1"/>
  <c r="R11" i="1"/>
  <c r="R10" i="1"/>
  <c r="R9" i="1"/>
  <c r="R8" i="1"/>
  <c r="R7" i="1"/>
  <c r="R6" i="1"/>
  <c r="Q11" i="1"/>
  <c r="Q10" i="1"/>
  <c r="Q9" i="1"/>
  <c r="Q8" i="1"/>
  <c r="Q7" i="1"/>
  <c r="Q6" i="1"/>
  <c r="K6" i="1"/>
  <c r="K7" i="1"/>
  <c r="K8" i="1"/>
  <c r="K9" i="1"/>
  <c r="K10" i="1"/>
  <c r="K11" i="1"/>
  <c r="K17" i="1"/>
  <c r="K18" i="1"/>
  <c r="K19" i="1"/>
  <c r="K20" i="1"/>
  <c r="K21" i="1"/>
  <c r="K22" i="1"/>
  <c r="J22" i="1"/>
  <c r="J21" i="1"/>
  <c r="J20" i="1"/>
  <c r="J19" i="1"/>
  <c r="J18" i="1"/>
  <c r="J17" i="1"/>
  <c r="I17" i="1"/>
  <c r="I18" i="1"/>
  <c r="I19" i="1"/>
  <c r="I20" i="1"/>
  <c r="I21" i="1"/>
  <c r="I22" i="1"/>
  <c r="H22" i="1"/>
  <c r="H21" i="1"/>
  <c r="H20" i="1"/>
  <c r="H19" i="1"/>
  <c r="H18" i="1"/>
  <c r="H17" i="1"/>
  <c r="I10" i="1"/>
  <c r="I8" i="1"/>
  <c r="I7" i="1"/>
  <c r="H11" i="1"/>
  <c r="H10" i="1"/>
  <c r="H9" i="1"/>
  <c r="H8" i="1"/>
  <c r="H7" i="1"/>
  <c r="H6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<sst xmlns="http://schemas.openxmlformats.org/spreadsheetml/2006/main" count="40" uniqueCount="18">
  <si>
    <t>Processors</t>
  </si>
  <si>
    <t>Grey 1920*2520 (x)</t>
  </si>
  <si>
    <t>Grey 1920*5040 (2x)</t>
  </si>
  <si>
    <t>Grey 1920*1260 (x/2)</t>
  </si>
  <si>
    <t>Grey 1920*630 (x/4)</t>
  </si>
  <si>
    <t>EKPA Cluster Time Measurements Hybrid MPI  20 Iterations Grey Image</t>
  </si>
  <si>
    <t>RGB 1920*2520 (x)</t>
  </si>
  <si>
    <t>RGB 1920*5040 (2x)</t>
  </si>
  <si>
    <t>RGB 1920*1260 (x/2)</t>
  </si>
  <si>
    <t>RGB 1920*630 (x/4)</t>
  </si>
  <si>
    <r>
      <t xml:space="preserve"> </t>
    </r>
    <r>
      <rPr>
        <b/>
        <sz val="14"/>
        <color theme="5"/>
        <rFont val="Calibri"/>
        <family val="2"/>
        <charset val="161"/>
        <scheme val="minor"/>
      </rPr>
      <t>EKPA Cluster Time Measurements Hybrid MPI  20 Iterations RGB Image</t>
    </r>
  </si>
  <si>
    <t>EKPA Cluster SpeedUp Measurements Hybrid MPI  20 Iterations Grey Image</t>
  </si>
  <si>
    <r>
      <t xml:space="preserve">   </t>
    </r>
    <r>
      <rPr>
        <b/>
        <sz val="14"/>
        <color theme="5"/>
        <rFont val="Calibri"/>
        <family val="2"/>
        <charset val="161"/>
        <scheme val="minor"/>
      </rPr>
      <t>EKPA Cluster SpeedUp Measurements Hybrid MPI  20 Iterations RGB Image</t>
    </r>
  </si>
  <si>
    <t>EKPA Cluster Efficiency Measurements Hybrid MPI  20 Iterations Grey Image</t>
  </si>
  <si>
    <r>
      <t xml:space="preserve">   </t>
    </r>
    <r>
      <rPr>
        <b/>
        <sz val="14"/>
        <color theme="5"/>
        <rFont val="Calibri"/>
        <family val="2"/>
        <charset val="161"/>
        <scheme val="minor"/>
      </rPr>
      <t xml:space="preserve"> EKPA Cluster Efficiency Measurements Hybrid MPI  20 Iterations RGB Image</t>
    </r>
  </si>
  <si>
    <t>Hybrid(MPI+OpenMP</t>
  </si>
  <si>
    <t>MPI</t>
  </si>
  <si>
    <t>Performance Measurements Hybrid MPI  vs MPI 20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</si>
</sst>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5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Hybrid(Mpi+OMP)</a:t>
            </a:r>
            <a:r>
              <a:rPr lang="en-US" sz="1400" baseline="0"/>
              <a:t> Grey Image for 20 Iterations</a:t>
            </a:r>
            <a:endParaRPr lang="el-GR" sz="1400"/>
          </a:p>
        </c:rich>
      </c:tx>
      <c:layout>
        <c:manualLayout>
          <c:xMode val="edge"/>
          <c:yMode val="edge"/>
          <c:x val="0.1206526684164479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Grey  (x)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Φύλλο1!$B$5:$B$11</c:f>
              <c:numCache>
                <c:formatCode>General</c:formatCode>
                <c:ptCount val="7"/>
                <c:pt idx="0">
                  <c:v>1.54</c:v>
                </c:pt>
                <c:pt idx="1">
                  <c:v>0.91</c:v>
                </c:pt>
                <c:pt idx="2">
                  <c:v>0.34</c:v>
                </c:pt>
                <c:pt idx="3">
                  <c:v>0.21</c:v>
                </c:pt>
                <c:pt idx="4">
                  <c:v>0.15</c:v>
                </c:pt>
                <c:pt idx="5">
                  <c:v>0.16</c:v>
                </c:pt>
                <c:pt idx="6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E-415D-B946-2B173291731E}"/>
            </c:ext>
          </c:extLst>
        </c:ser>
        <c:ser>
          <c:idx val="1"/>
          <c:order val="1"/>
          <c:tx>
            <c:v>Grey (2x)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Φύλλο1!$C$5:$C$11</c:f>
              <c:numCache>
                <c:formatCode>General</c:formatCode>
                <c:ptCount val="7"/>
                <c:pt idx="0">
                  <c:v>6.73</c:v>
                </c:pt>
                <c:pt idx="1">
                  <c:v>3.34</c:v>
                </c:pt>
                <c:pt idx="2">
                  <c:v>1.34</c:v>
                </c:pt>
                <c:pt idx="3">
                  <c:v>0.82</c:v>
                </c:pt>
                <c:pt idx="4">
                  <c:v>0.26</c:v>
                </c:pt>
                <c:pt idx="5">
                  <c:v>0.32</c:v>
                </c:pt>
                <c:pt idx="6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E-415D-B946-2B173291731E}"/>
            </c:ext>
          </c:extLst>
        </c:ser>
        <c:ser>
          <c:idx val="2"/>
          <c:order val="2"/>
          <c:tx>
            <c:v>Grey (x/2)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Φύλλο1!$D$5:$D$11</c:f>
              <c:numCache>
                <c:formatCode>General</c:formatCode>
                <c:ptCount val="7"/>
                <c:pt idx="0">
                  <c:v>0.43</c:v>
                </c:pt>
                <c:pt idx="1">
                  <c:v>0.24</c:v>
                </c:pt>
                <c:pt idx="2">
                  <c:v>0.22</c:v>
                </c:pt>
                <c:pt idx="3">
                  <c:v>0.03</c:v>
                </c:pt>
                <c:pt idx="4">
                  <c:v>0.04</c:v>
                </c:pt>
                <c:pt idx="5">
                  <c:v>0.06</c:v>
                </c:pt>
                <c:pt idx="6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E-415D-B946-2B173291731E}"/>
            </c:ext>
          </c:extLst>
        </c:ser>
        <c:ser>
          <c:idx val="3"/>
          <c:order val="3"/>
          <c:tx>
            <c:v>Grey(x/4)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Φύλλο1!$E$5:$E$11</c:f>
              <c:numCache>
                <c:formatCode>General</c:formatCode>
                <c:ptCount val="7"/>
                <c:pt idx="0">
                  <c:v>0.15</c:v>
                </c:pt>
                <c:pt idx="1">
                  <c:v>0.03</c:v>
                </c:pt>
                <c:pt idx="2">
                  <c:v>0.03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BE-415D-B946-2B1732917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317632"/>
        <c:axId val="627815312"/>
      </c:lineChart>
      <c:catAx>
        <c:axId val="73431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7815312"/>
        <c:crosses val="autoZero"/>
        <c:auto val="1"/>
        <c:lblAlgn val="ctr"/>
        <c:lblOffset val="100"/>
        <c:noMultiLvlLbl val="0"/>
      </c:catAx>
      <c:valAx>
        <c:axId val="62781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(ms)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3431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Hybrid(Mpi+OMP) SpeedUp Grey Image for 20 Iterations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Grey(x)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Φύλλο1!$H$5:$H$11</c:f>
              <c:numCache>
                <c:formatCode>General</c:formatCode>
                <c:ptCount val="7"/>
                <c:pt idx="0">
                  <c:v>1</c:v>
                </c:pt>
                <c:pt idx="1">
                  <c:v>1.6923076923076923</c:v>
                </c:pt>
                <c:pt idx="2">
                  <c:v>4.5294117647058822</c:v>
                </c:pt>
                <c:pt idx="3">
                  <c:v>7.3333333333333339</c:v>
                </c:pt>
                <c:pt idx="4">
                  <c:v>10.266666666666667</c:v>
                </c:pt>
                <c:pt idx="5">
                  <c:v>9.625</c:v>
                </c:pt>
                <c:pt idx="6">
                  <c:v>12.833333333333334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8-4566-B214-6DE6F4B58B9C}"/>
            </c:ext>
          </c:extLst>
        </c:ser>
        <c:ser>
          <c:idx val="1"/>
          <c:order val="1"/>
          <c:tx>
            <c:v>Grey (2x)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Φύλλο1!$I$5:$I$11</c:f>
              <c:numCache>
                <c:formatCode>General</c:formatCode>
                <c:ptCount val="7"/>
                <c:pt idx="0">
                  <c:v>1</c:v>
                </c:pt>
                <c:pt idx="1">
                  <c:v>2.0149700598802398</c:v>
                </c:pt>
                <c:pt idx="2">
                  <c:v>5.0223880597014929</c:v>
                </c:pt>
                <c:pt idx="3">
                  <c:v>8.2073170731707332</c:v>
                </c:pt>
                <c:pt idx="4">
                  <c:v>25.884615384615387</c:v>
                </c:pt>
                <c:pt idx="5">
                  <c:v>21.03125</c:v>
                </c:pt>
                <c:pt idx="6">
                  <c:v>16.023809523809526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8-4566-B214-6DE6F4B58B9C}"/>
            </c:ext>
          </c:extLst>
        </c:ser>
        <c:ser>
          <c:idx val="2"/>
          <c:order val="2"/>
          <c:tx>
            <c:v>Grey (x/2)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Φύλλο1!$J$5:$J$11</c:f>
              <c:numCache>
                <c:formatCode>General</c:formatCode>
                <c:ptCount val="7"/>
                <c:pt idx="0">
                  <c:v>1</c:v>
                </c:pt>
                <c:pt idx="1">
                  <c:v>1.7916666666666667</c:v>
                </c:pt>
                <c:pt idx="2">
                  <c:v>1.9545454545454546</c:v>
                </c:pt>
                <c:pt idx="3">
                  <c:v>14.333333333333334</c:v>
                </c:pt>
                <c:pt idx="4">
                  <c:v>10.75</c:v>
                </c:pt>
                <c:pt idx="5">
                  <c:v>7.166666666666667</c:v>
                </c:pt>
                <c:pt idx="6">
                  <c:v>4.7777777777777777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28-4566-B214-6DE6F4B58B9C}"/>
            </c:ext>
          </c:extLst>
        </c:ser>
        <c:ser>
          <c:idx val="3"/>
          <c:order val="3"/>
          <c:tx>
            <c:v>Grey(x/4)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Φύλλο1!$K$5:$K$11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7.5</c:v>
                </c:pt>
                <c:pt idx="4">
                  <c:v>7.5</c:v>
                </c:pt>
                <c:pt idx="5">
                  <c:v>3.75</c:v>
                </c:pt>
                <c:pt idx="6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28-4566-B214-6DE6F4B58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445368"/>
        <c:axId val="747167752"/>
      </c:lineChart>
      <c:catAx>
        <c:axId val="626445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7167752"/>
        <c:crosses val="autoZero"/>
        <c:auto val="1"/>
        <c:lblAlgn val="ctr"/>
        <c:lblOffset val="100"/>
        <c:noMultiLvlLbl val="0"/>
      </c:catAx>
      <c:valAx>
        <c:axId val="7471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time in (ms)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2644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Hybrid(Mpi+OMP) Efficiency Grey Image for 20 Iterations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Grey (2x)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Φύλλο1!$Q$5:$Q$11</c:f>
              <c:numCache>
                <c:formatCode>General</c:formatCode>
                <c:ptCount val="7"/>
                <c:pt idx="0">
                  <c:v>1</c:v>
                </c:pt>
                <c:pt idx="1">
                  <c:v>0.84615384615384615</c:v>
                </c:pt>
                <c:pt idx="2">
                  <c:v>1.1323529411764706</c:v>
                </c:pt>
                <c:pt idx="3">
                  <c:v>0.81481481481481488</c:v>
                </c:pt>
                <c:pt idx="4">
                  <c:v>0.64166666666666672</c:v>
                </c:pt>
                <c:pt idx="5">
                  <c:v>0.38500000000000001</c:v>
                </c:pt>
                <c:pt idx="6">
                  <c:v>0.35648148148148145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B-424D-8A2E-12F173763037}"/>
            </c:ext>
          </c:extLst>
        </c:ser>
        <c:ser>
          <c:idx val="1"/>
          <c:order val="1"/>
          <c:tx>
            <c:v>Grey(2x)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Φύλλο1!$R$5:$R$11</c:f>
              <c:numCache>
                <c:formatCode>General</c:formatCode>
                <c:ptCount val="7"/>
                <c:pt idx="0">
                  <c:v>1</c:v>
                </c:pt>
                <c:pt idx="1">
                  <c:v>1.0074850299401199</c:v>
                </c:pt>
                <c:pt idx="2">
                  <c:v>1.2555970149253732</c:v>
                </c:pt>
                <c:pt idx="3">
                  <c:v>0.91192411924119243</c:v>
                </c:pt>
                <c:pt idx="4">
                  <c:v>1.6177884615384617</c:v>
                </c:pt>
                <c:pt idx="5">
                  <c:v>0.84125000000000005</c:v>
                </c:pt>
                <c:pt idx="6">
                  <c:v>0.44510582010582017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B-424D-8A2E-12F173763037}"/>
            </c:ext>
          </c:extLst>
        </c:ser>
        <c:ser>
          <c:idx val="2"/>
          <c:order val="2"/>
          <c:tx>
            <c:v>Grey(x/2)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Φύλλο1!$S$5:$S$11</c:f>
              <c:numCache>
                <c:formatCode>General</c:formatCode>
                <c:ptCount val="7"/>
                <c:pt idx="0">
                  <c:v>1</c:v>
                </c:pt>
                <c:pt idx="1">
                  <c:v>0.89583333333333337</c:v>
                </c:pt>
                <c:pt idx="2">
                  <c:v>0.48863636363636365</c:v>
                </c:pt>
                <c:pt idx="3">
                  <c:v>1.5925925925925926</c:v>
                </c:pt>
                <c:pt idx="4">
                  <c:v>0.671875</c:v>
                </c:pt>
                <c:pt idx="5">
                  <c:v>0.28666666666666668</c:v>
                </c:pt>
                <c:pt idx="6">
                  <c:v>0.13271604938271606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B-424D-8A2E-12F173763037}"/>
            </c:ext>
          </c:extLst>
        </c:ser>
        <c:ser>
          <c:idx val="3"/>
          <c:order val="3"/>
          <c:tx>
            <c:v>Grey(x/4)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Φύλλο1!$T$5:$T$11</c:f>
              <c:numCache>
                <c:formatCode>General</c:formatCode>
                <c:ptCount val="7"/>
                <c:pt idx="0">
                  <c:v>1</c:v>
                </c:pt>
                <c:pt idx="1">
                  <c:v>2.5</c:v>
                </c:pt>
                <c:pt idx="2">
                  <c:v>1.25</c:v>
                </c:pt>
                <c:pt idx="3">
                  <c:v>0.83333333333333337</c:v>
                </c:pt>
                <c:pt idx="4">
                  <c:v>0.46875</c:v>
                </c:pt>
                <c:pt idx="5">
                  <c:v>0.15</c:v>
                </c:pt>
                <c:pt idx="6">
                  <c:v>6.9444444444444434E-2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8B-424D-8A2E-12F173763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117984"/>
        <c:axId val="747112408"/>
      </c:lineChart>
      <c:catAx>
        <c:axId val="74711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7112408"/>
        <c:crosses val="autoZero"/>
        <c:auto val="1"/>
        <c:lblAlgn val="ctr"/>
        <c:lblOffset val="100"/>
        <c:noMultiLvlLbl val="0"/>
      </c:catAx>
      <c:valAx>
        <c:axId val="74711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time in (ms)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711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Hybrid(Mpi+OMP) RGB Image for 20 Iterations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RGB (x)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Φύλλο1!$B$16:$B$22</c:f>
              <c:numCache>
                <c:formatCode>General</c:formatCode>
                <c:ptCount val="7"/>
                <c:pt idx="0">
                  <c:v>3.27</c:v>
                </c:pt>
                <c:pt idx="1">
                  <c:v>2.52</c:v>
                </c:pt>
                <c:pt idx="2">
                  <c:v>0.87</c:v>
                </c:pt>
                <c:pt idx="3">
                  <c:v>0.46</c:v>
                </c:pt>
                <c:pt idx="4">
                  <c:v>0.28000000000000003</c:v>
                </c:pt>
                <c:pt idx="5">
                  <c:v>0.33</c:v>
                </c:pt>
                <c:pt idx="6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E-4B98-BCF1-190B2FBD3EDD}"/>
            </c:ext>
          </c:extLst>
        </c:ser>
        <c:ser>
          <c:idx val="1"/>
          <c:order val="1"/>
          <c:tx>
            <c:v>RGB(2x)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Φύλλο1!$C$16:$C$22</c:f>
              <c:numCache>
                <c:formatCode>General</c:formatCode>
                <c:ptCount val="7"/>
                <c:pt idx="0">
                  <c:v>13.62</c:v>
                </c:pt>
                <c:pt idx="1">
                  <c:v>5.34</c:v>
                </c:pt>
                <c:pt idx="2">
                  <c:v>2.5099999999999998</c:v>
                </c:pt>
                <c:pt idx="3">
                  <c:v>1.43</c:v>
                </c:pt>
                <c:pt idx="4">
                  <c:v>0.69</c:v>
                </c:pt>
                <c:pt idx="5">
                  <c:v>0.81</c:v>
                </c:pt>
                <c:pt idx="6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E-4B98-BCF1-190B2FBD3EDD}"/>
            </c:ext>
          </c:extLst>
        </c:ser>
        <c:ser>
          <c:idx val="2"/>
          <c:order val="2"/>
          <c:tx>
            <c:v>RGB (x/2)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Φύλλο1!$D$16:$D$22</c:f>
              <c:numCache>
                <c:formatCode>General</c:formatCode>
                <c:ptCount val="7"/>
                <c:pt idx="0">
                  <c:v>0.93</c:v>
                </c:pt>
                <c:pt idx="1">
                  <c:v>0.62</c:v>
                </c:pt>
                <c:pt idx="2">
                  <c:v>0.23</c:v>
                </c:pt>
                <c:pt idx="3">
                  <c:v>0.17</c:v>
                </c:pt>
                <c:pt idx="4">
                  <c:v>0.48</c:v>
                </c:pt>
                <c:pt idx="5">
                  <c:v>0.28999999999999998</c:v>
                </c:pt>
                <c:pt idx="6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E-4B98-BCF1-190B2FBD3EDD}"/>
            </c:ext>
          </c:extLst>
        </c:ser>
        <c:ser>
          <c:idx val="3"/>
          <c:order val="3"/>
          <c:tx>
            <c:v>RGB (x/4)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Φύλλο1!$E$16:$E$22</c:f>
              <c:numCache>
                <c:formatCode>General</c:formatCode>
                <c:ptCount val="7"/>
                <c:pt idx="0">
                  <c:v>0.22</c:v>
                </c:pt>
                <c:pt idx="1">
                  <c:v>0.09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0.06</c:v>
                </c:pt>
                <c:pt idx="5">
                  <c:v>0.13</c:v>
                </c:pt>
                <c:pt idx="6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5E-4B98-BCF1-190B2FBD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23384"/>
        <c:axId val="741822728"/>
      </c:lineChart>
      <c:catAx>
        <c:axId val="741823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1822728"/>
        <c:crosses val="autoZero"/>
        <c:auto val="1"/>
        <c:lblAlgn val="ctr"/>
        <c:lblOffset val="100"/>
        <c:noMultiLvlLbl val="0"/>
      </c:catAx>
      <c:valAx>
        <c:axId val="74182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(ms)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182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Hybrid(Mpi+OMP) SpeedUp RGB Image for 20 Iterations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RGB (x)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Φύλλο1!$H$16:$H$22</c:f>
              <c:numCache>
                <c:formatCode>General</c:formatCode>
                <c:ptCount val="7"/>
                <c:pt idx="0">
                  <c:v>1</c:v>
                </c:pt>
                <c:pt idx="1">
                  <c:v>1.2976190476190477</c:v>
                </c:pt>
                <c:pt idx="2">
                  <c:v>3.7586206896551726</c:v>
                </c:pt>
                <c:pt idx="3">
                  <c:v>7.1086956521739131</c:v>
                </c:pt>
                <c:pt idx="4">
                  <c:v>11.678571428571427</c:v>
                </c:pt>
                <c:pt idx="5">
                  <c:v>9.9090909090909083</c:v>
                </c:pt>
                <c:pt idx="6">
                  <c:v>8.384615384615385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FA-4340-A125-620E3F8F3448}"/>
            </c:ext>
          </c:extLst>
        </c:ser>
        <c:ser>
          <c:idx val="1"/>
          <c:order val="1"/>
          <c:tx>
            <c:v>RGB(2x)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Φύλλο1!$I$16:$I$22</c:f>
              <c:numCache>
                <c:formatCode>General</c:formatCode>
                <c:ptCount val="7"/>
                <c:pt idx="0">
                  <c:v>1</c:v>
                </c:pt>
                <c:pt idx="1">
                  <c:v>2.5505617977528088</c:v>
                </c:pt>
                <c:pt idx="2">
                  <c:v>5.426294820717132</c:v>
                </c:pt>
                <c:pt idx="3">
                  <c:v>9.524475524475525</c:v>
                </c:pt>
                <c:pt idx="4">
                  <c:v>19.739130434782609</c:v>
                </c:pt>
                <c:pt idx="5">
                  <c:v>16.814814814814813</c:v>
                </c:pt>
                <c:pt idx="6">
                  <c:v>14.48936170212766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FA-4340-A125-620E3F8F3448}"/>
            </c:ext>
          </c:extLst>
        </c:ser>
        <c:ser>
          <c:idx val="2"/>
          <c:order val="2"/>
          <c:tx>
            <c:v>RGB (x/2)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Φύλλο1!$J$16:$J$22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4.0434782608695654</c:v>
                </c:pt>
                <c:pt idx="3">
                  <c:v>5.4705882352941178</c:v>
                </c:pt>
                <c:pt idx="4">
                  <c:v>1.9375000000000002</c:v>
                </c:pt>
                <c:pt idx="5">
                  <c:v>3.2068965517241383</c:v>
                </c:pt>
                <c:pt idx="6">
                  <c:v>5.8125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FA-4340-A125-620E3F8F3448}"/>
            </c:ext>
          </c:extLst>
        </c:ser>
        <c:ser>
          <c:idx val="3"/>
          <c:order val="3"/>
          <c:tx>
            <c:v>RGB (x/4)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Φύλλο1!$K$16:$K$22</c:f>
              <c:numCache>
                <c:formatCode>General</c:formatCode>
                <c:ptCount val="7"/>
                <c:pt idx="0">
                  <c:v>1</c:v>
                </c:pt>
                <c:pt idx="1">
                  <c:v>2.4444444444444446</c:v>
                </c:pt>
                <c:pt idx="2">
                  <c:v>3.1428571428571428</c:v>
                </c:pt>
                <c:pt idx="3">
                  <c:v>3.666666666666667</c:v>
                </c:pt>
                <c:pt idx="4">
                  <c:v>3.666666666666667</c:v>
                </c:pt>
                <c:pt idx="5">
                  <c:v>1.6923076923076923</c:v>
                </c:pt>
                <c:pt idx="6">
                  <c:v>1.4666666666666668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FA-4340-A125-620E3F8F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599992"/>
        <c:axId val="784606552"/>
      </c:lineChart>
      <c:catAx>
        <c:axId val="784599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84606552"/>
        <c:crosses val="autoZero"/>
        <c:auto val="1"/>
        <c:lblAlgn val="ctr"/>
        <c:lblOffset val="100"/>
        <c:noMultiLvlLbl val="0"/>
      </c:catAx>
      <c:valAx>
        <c:axId val="78460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time in (ms) 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8459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Hybrid(Mpi+OMP) Efficiency RGB Image for 20 Iterations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RGB(x)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Φύλλο1!$Q$16:$Q$22</c:f>
              <c:numCache>
                <c:formatCode>General</c:formatCode>
                <c:ptCount val="7"/>
                <c:pt idx="0">
                  <c:v>1</c:v>
                </c:pt>
                <c:pt idx="1">
                  <c:v>0.64880952380952384</c:v>
                </c:pt>
                <c:pt idx="2">
                  <c:v>0.93965517241379315</c:v>
                </c:pt>
                <c:pt idx="3">
                  <c:v>0.78985507246376796</c:v>
                </c:pt>
                <c:pt idx="4">
                  <c:v>0.72991071428571419</c:v>
                </c:pt>
                <c:pt idx="5">
                  <c:v>0.39636363636363636</c:v>
                </c:pt>
                <c:pt idx="6">
                  <c:v>0.23290598290598288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16-4B9F-98EA-1884B8CEDD5F}"/>
            </c:ext>
          </c:extLst>
        </c:ser>
        <c:ser>
          <c:idx val="1"/>
          <c:order val="1"/>
          <c:tx>
            <c:v>RGB (2x)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Φύλλο1!$R$16:$R$22</c:f>
              <c:numCache>
                <c:formatCode>General</c:formatCode>
                <c:ptCount val="7"/>
                <c:pt idx="0">
                  <c:v>1</c:v>
                </c:pt>
                <c:pt idx="1">
                  <c:v>1.2752808988764044</c:v>
                </c:pt>
                <c:pt idx="2">
                  <c:v>1.356573705179283</c:v>
                </c:pt>
                <c:pt idx="3">
                  <c:v>1.0582750582750582</c:v>
                </c:pt>
                <c:pt idx="4">
                  <c:v>1.2336956521739131</c:v>
                </c:pt>
                <c:pt idx="5">
                  <c:v>0.67259259259259252</c:v>
                </c:pt>
                <c:pt idx="6">
                  <c:v>0.4024822695035461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16-4B9F-98EA-1884B8CEDD5F}"/>
            </c:ext>
          </c:extLst>
        </c:ser>
        <c:ser>
          <c:idx val="2"/>
          <c:order val="2"/>
          <c:tx>
            <c:v>RGB (x/2)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Φύλλο1!$S$16:$S$22</c:f>
              <c:numCache>
                <c:formatCode>General</c:formatCode>
                <c:ptCount val="7"/>
                <c:pt idx="0">
                  <c:v>1</c:v>
                </c:pt>
                <c:pt idx="1">
                  <c:v>0.75</c:v>
                </c:pt>
                <c:pt idx="2">
                  <c:v>1.0108695652173914</c:v>
                </c:pt>
                <c:pt idx="3">
                  <c:v>0.60784313725490202</c:v>
                </c:pt>
                <c:pt idx="4">
                  <c:v>0.12109375000000001</c:v>
                </c:pt>
                <c:pt idx="5">
                  <c:v>0.12827586206896555</c:v>
                </c:pt>
                <c:pt idx="6">
                  <c:v>0.16145833333333334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16-4B9F-98EA-1884B8CEDD5F}"/>
            </c:ext>
          </c:extLst>
        </c:ser>
        <c:ser>
          <c:idx val="3"/>
          <c:order val="3"/>
          <c:tx>
            <c:v>RGB (x/4)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Φύλλο1!$T$16:$T$22</c:f>
              <c:numCache>
                <c:formatCode>General</c:formatCode>
                <c:ptCount val="7"/>
                <c:pt idx="0">
                  <c:v>1</c:v>
                </c:pt>
                <c:pt idx="1">
                  <c:v>1.2222222222222223</c:v>
                </c:pt>
                <c:pt idx="2">
                  <c:v>3.0555555555555557E-3</c:v>
                </c:pt>
                <c:pt idx="3">
                  <c:v>0.40740740740740738</c:v>
                </c:pt>
                <c:pt idx="4">
                  <c:v>0.22916666666666669</c:v>
                </c:pt>
                <c:pt idx="5">
                  <c:v>6.7692307692307691E-2</c:v>
                </c:pt>
                <c:pt idx="6">
                  <c:v>4.0740740740740744E-2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16-4B9F-98EA-1884B8CED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823712"/>
        <c:axId val="741826664"/>
      </c:lineChart>
      <c:catAx>
        <c:axId val="74182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1826664"/>
        <c:crosses val="autoZero"/>
        <c:auto val="1"/>
        <c:lblAlgn val="ctr"/>
        <c:lblOffset val="100"/>
        <c:noMultiLvlLbl val="0"/>
      </c:catAx>
      <c:valAx>
        <c:axId val="74182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time in (ms)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4182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for MPI and Hybrid(MPI+OpenMP)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MPI+OpenMP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Φύλλο1!$D$71:$D$77</c:f>
              <c:numCache>
                <c:formatCode>General</c:formatCode>
                <c:ptCount val="7"/>
                <c:pt idx="0">
                  <c:v>1</c:v>
                </c:pt>
                <c:pt idx="1">
                  <c:v>1.8461000000000001</c:v>
                </c:pt>
                <c:pt idx="2">
                  <c:v>2.9323000000000001</c:v>
                </c:pt>
                <c:pt idx="3">
                  <c:v>3.3782000000000001</c:v>
                </c:pt>
                <c:pt idx="4">
                  <c:v>4.3569000000000004</c:v>
                </c:pt>
                <c:pt idx="5">
                  <c:v>5.5369000000000002</c:v>
                </c:pt>
                <c:pt idx="6">
                  <c:v>5.1235999999999997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ED-40FE-8B6E-E918D9FA1FA4}"/>
            </c:ext>
          </c:extLst>
        </c:ser>
        <c:ser>
          <c:idx val="1"/>
          <c:order val="1"/>
          <c:tx>
            <c:v>MPI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Lit>
              <c:formatCode>General</c:formatCode>
              <c:ptCount val="7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9</c:v>
              </c:pt>
              <c:pt idx="4">
                <c:v>16</c:v>
              </c:pt>
              <c:pt idx="5">
                <c:v>25</c:v>
              </c:pt>
              <c:pt idx="6">
                <c:v>36</c:v>
              </c:pt>
            </c:numLit>
          </c:cat>
          <c:val>
            <c:numRef>
              <c:f>Φύλλο1!$E$71:$E$77</c:f>
              <c:numCache>
                <c:formatCode>General</c:formatCode>
                <c:ptCount val="7"/>
                <c:pt idx="0">
                  <c:v>1</c:v>
                </c:pt>
                <c:pt idx="1">
                  <c:v>2.0249999999999999</c:v>
                </c:pt>
                <c:pt idx="2">
                  <c:v>3.3822000000000001</c:v>
                </c:pt>
                <c:pt idx="3">
                  <c:v>3.8561999999999999</c:v>
                </c:pt>
                <c:pt idx="4">
                  <c:v>4.5328999999999997</c:v>
                </c:pt>
                <c:pt idx="5">
                  <c:v>4.8362540000000003</c:v>
                </c:pt>
                <c:pt idx="6">
                  <c:v>3.4569800000000002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D-40FE-8B6E-E918D9FA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010984"/>
        <c:axId val="682012952"/>
      </c:lineChart>
      <c:catAx>
        <c:axId val="682010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82012952"/>
        <c:crosses val="autoZero"/>
        <c:auto val="1"/>
        <c:lblAlgn val="ctr"/>
        <c:lblOffset val="100"/>
        <c:noMultiLvlLbl val="0"/>
      </c:catAx>
      <c:valAx>
        <c:axId val="68201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8201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22</xdr:row>
      <xdr:rowOff>166686</xdr:rowOff>
    </xdr:from>
    <xdr:to>
      <xdr:col>3</xdr:col>
      <xdr:colOff>628650</xdr:colOff>
      <xdr:row>41</xdr:row>
      <xdr:rowOff>57149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D2323511-C8C2-47F9-83CB-6D92D97D5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814388</xdr:colOff>
      <xdr:row>22</xdr:row>
      <xdr:rowOff>176212</xdr:rowOff>
    </xdr:from>
    <xdr:to>
      <xdr:col>6</xdr:col>
      <xdr:colOff>28575</xdr:colOff>
      <xdr:row>41</xdr:row>
      <xdr:rowOff>76200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D663C12A-397F-4AB0-A103-E009A2FFD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423861</xdr:colOff>
      <xdr:row>22</xdr:row>
      <xdr:rowOff>166687</xdr:rowOff>
    </xdr:from>
    <xdr:to>
      <xdr:col>9</xdr:col>
      <xdr:colOff>990600</xdr:colOff>
      <xdr:row>41</xdr:row>
      <xdr:rowOff>38100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E792A637-EF97-4470-91A5-CC88DCFF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323850</xdr:colOff>
      <xdr:row>42</xdr:row>
      <xdr:rowOff>180975</xdr:rowOff>
    </xdr:from>
    <xdr:to>
      <xdr:col>3</xdr:col>
      <xdr:colOff>571500</xdr:colOff>
      <xdr:row>60</xdr:row>
      <xdr:rowOff>180975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AB4D5CAF-2E15-468E-BFF7-1DDF62F79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781050</xdr:colOff>
      <xdr:row>42</xdr:row>
      <xdr:rowOff>142875</xdr:rowOff>
    </xdr:from>
    <xdr:to>
      <xdr:col>6</xdr:col>
      <xdr:colOff>76199</xdr:colOff>
      <xdr:row>60</xdr:row>
      <xdr:rowOff>161925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72C06EFC-4908-4552-A179-FDA26EFF4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442911</xdr:colOff>
      <xdr:row>42</xdr:row>
      <xdr:rowOff>123826</xdr:rowOff>
    </xdr:from>
    <xdr:to>
      <xdr:col>9</xdr:col>
      <xdr:colOff>847725</xdr:colOff>
      <xdr:row>61</xdr:row>
      <xdr:rowOff>47625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2C5A7A88-D800-4993-A40E-EFC5CBD40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114300</xdr:colOff>
      <xdr:row>65</xdr:row>
      <xdr:rowOff>4762</xdr:rowOff>
    </xdr:from>
    <xdr:to>
      <xdr:col>7</xdr:col>
      <xdr:colOff>1285875</xdr:colOff>
      <xdr:row>78</xdr:row>
      <xdr:rowOff>176212</xdr:rowOff>
    </xdr:to>
    <xdr:graphicFrame macro="">
      <xdr:nvGraphicFramePr>
        <xdr:cNvPr id="21" name="Γράφημα 20">
          <a:extLst>
            <a:ext uri="{FF2B5EF4-FFF2-40B4-BE49-F238E27FC236}">
              <a16:creationId xmlns:a16="http://schemas.microsoft.com/office/drawing/2014/main" id="{DFD412E0-6BBF-403C-9BA3-C2E002224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AF3E6-35DF-4CD9-9537-326899C7C78D}" name="Πίνακας4" displayName="Πίνακας4" ref="A4:E11" totalsRowShown="0">
  <autoFilter ref="A4:E11" xr:uid="{68B767BA-AC1F-4AA3-825E-264F23C87FA0}"/>
  <tableColumns count="5">
    <tableColumn id="1" xr3:uid="{ECEAC016-15CB-4DCF-A5D2-A85AB9C47881}" name="Processors"/>
    <tableColumn id="2" xr3:uid="{70BCEFBD-73A9-4824-96A7-2F47D9CA8644}" name="Grey 1920*2520 (x)"/>
    <tableColumn id="3" xr3:uid="{C4261655-0563-48D6-B8E8-F4EFBC0BAC2F}" name="Grey 1920*5040 (2x)"/>
    <tableColumn id="4" xr3:uid="{533C45B3-7BAA-4C32-9EF6-DAA83ED3EBD0}" name="Grey 1920*1260 (x/2)"/>
    <tableColumn id="5" xr3:uid="{86CA9DCC-FAD3-452E-882F-EB7183955293}" name="Grey 1920*630 (x/4)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9467A8-2552-42F1-B032-E949F12FCDC5}" name="Πίνακας46" displayName="Πίνακας46" ref="A15:E22" totalsRowShown="0">
  <autoFilter ref="A15:E22" xr:uid="{E3CB4F20-E67C-4935-8D88-3E1515352203}"/>
  <tableColumns count="5">
    <tableColumn id="1" xr3:uid="{92B1E02E-64EE-40B7-8940-78318F00A9C9}" name="Processors"/>
    <tableColumn id="2" xr3:uid="{1DDD604C-82BA-40F9-AA11-9FDBD7555BB5}" name="RGB 1920*2520 (x)"/>
    <tableColumn id="3" xr3:uid="{1B9E8BB3-0D5F-4E6E-A7FD-F71D9B9A5C0F}" name="RGB 1920*5040 (2x)"/>
    <tableColumn id="4" xr3:uid="{80EB6A33-6368-45CD-9BF4-B9990B830E3C}" name="RGB 1920*1260 (x/2)"/>
    <tableColumn id="5" xr3:uid="{81C906C4-5AB8-479D-94D1-0F72AF66B5A4}" name="RGB 1920*630 (x/4)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7657FE-FF46-4852-B1D3-0BEAD1240961}" name="Πίνακας4108" displayName="Πίνακας4108" ref="G4:K11" totalsRowShown="0">
  <autoFilter ref="G4:K11" xr:uid="{73E9F4D0-50F1-4324-A89C-646F2D1E4DDF}"/>
  <tableColumns count="5">
    <tableColumn id="1" xr3:uid="{B5791268-47E5-40EE-B69E-8F5F4545FFDC}" name="Processors"/>
    <tableColumn id="2" xr3:uid="{4A295009-91AD-4DCA-9401-ED1AF8A5A171}" name="Grey 1920*2520 (x)"/>
    <tableColumn id="3" xr3:uid="{FDFF9373-119F-45F8-810C-F6FC1D9686D9}" name="Grey 1920*5040 (2x)"/>
    <tableColumn id="4" xr3:uid="{32CC3C54-2557-40D0-93E6-F06D7433B831}" name="Grey 1920*1260 (x/2)"/>
    <tableColumn id="5" xr3:uid="{398A1456-1862-430E-9E8F-EE249733CE67}" name="Grey 1920*630 (x/4)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27A2C-BE51-4582-B049-AB0F496FD56E}" name="Πίνακας46129" displayName="Πίνακας46129" ref="G15:K22" totalsRowShown="0">
  <autoFilter ref="G15:K22" xr:uid="{B3BE1D4F-A4EE-4D70-9636-8D89E696BA58}"/>
  <tableColumns count="5">
    <tableColumn id="1" xr3:uid="{C45F41E1-6C3A-444A-AD1A-3B654F2B4486}" name="Processors"/>
    <tableColumn id="2" xr3:uid="{B2D3A78F-5BEC-4C85-851C-7F6FDA7BEFB6}" name="RGB 1920*2520 (x)"/>
    <tableColumn id="3" xr3:uid="{E66D4A0E-923F-4F12-B66F-8E8E6C8D4DA6}" name="RGB 1920*5040 (2x)"/>
    <tableColumn id="4" xr3:uid="{BD1B52BF-AC5A-4C3A-B5EC-FE2C906AB42C}" name="RGB 1920*1260 (x/2)"/>
    <tableColumn id="5" xr3:uid="{38CAF852-011D-445D-B9EB-CC97A07E6653}" name="RGB 1920*630 (x/4)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449784-A164-43BC-A214-9FDC84C115EE}" name="Πίνακας41110" displayName="Πίνακας41110" ref="P4:T11" totalsRowShown="0">
  <autoFilter ref="P4:T11" xr:uid="{3FB36524-3C6A-4BC2-8483-FAF8BAB04E51}"/>
  <tableColumns count="5">
    <tableColumn id="1" xr3:uid="{6ABEED38-4D42-4249-97CC-24332DCC8B0B}" name="Processors"/>
    <tableColumn id="2" xr3:uid="{AFC0349A-4413-49E3-8A3A-718F017AE465}" name="Grey 1920*2520 (x)"/>
    <tableColumn id="3" xr3:uid="{7FB1615A-C673-4D62-836C-C01454866651}" name="Grey 1920*5040 (2x)"/>
    <tableColumn id="4" xr3:uid="{013D4EF2-5F9C-429B-AE83-4B0DBF83895C}" name="Grey 1920*1260 (x/2)"/>
    <tableColumn id="5" xr3:uid="{CA088952-5AE9-47D0-B28B-FB7083AD9460}" name="Grey 1920*630 (x/4)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6D6F50-ECF2-4BA6-987A-84319878A452}" name="Πίνακας461311" displayName="Πίνακας461311" ref="P15:T22" totalsRowShown="0">
  <autoFilter ref="P15:T22" xr:uid="{61559C2B-CEA6-4216-9077-0BA7D9544A0A}"/>
  <tableColumns count="5">
    <tableColumn id="1" xr3:uid="{8C52B9B6-5931-47F3-B866-B1D36B55F021}" name="Processors"/>
    <tableColumn id="2" xr3:uid="{0372E2D8-B2A6-448D-A4C5-1AD2DF903F78}" name="RGB 1920*2520 (x)"/>
    <tableColumn id="3" xr3:uid="{350AB034-6A8A-4832-8DE1-B359C1BBDDD7}" name="RGB 1920*5040 (2x)"/>
    <tableColumn id="4" xr3:uid="{009DF36A-8B7C-4EAD-A50D-3D0309EE71AE}" name="RGB 1920*1260 (x/2)"/>
    <tableColumn id="5" xr3:uid="{BA87CE54-CB1F-4F38-AADC-98C1C7DF7EF1}" name="RGB 1920*630 (x/4)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D7B2DC-BC38-4B41-B755-3EC4172FB613}" name="Πίνακας41084571213" displayName="Πίνακας41084571213" ref="C70:E77" totalsRowShown="0">
  <autoFilter ref="C70:E77" xr:uid="{7B12C254-A43F-4C34-9ED6-D935532D30C8}"/>
  <tableColumns count="3">
    <tableColumn id="1" xr3:uid="{67D6C562-1A23-4EA2-BB3A-24BD3D5C1443}" name="Processors"/>
    <tableColumn id="2" xr3:uid="{7F8C4568-F66D-4AD5-9397-2F4B914791AA}" name="Hybrid(MPI+OpenMP"/>
    <tableColumn id="3" xr3:uid="{2E5D3675-6F19-48D8-A3DC-8ABF603681AC}" name="MPI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89"/>
  <sheetViews>
    <sheetView tabSelected="1" topLeftCell="A52" workbookViewId="0">
      <selection activeCell="D81" sqref="D81"/>
    </sheetView>
  </sheetViews>
  <sheetFormatPr defaultRowHeight="15" x14ac:dyDescent="0.25"/>
  <cols>
    <col min="1" max="1" width="17.42578125" customWidth="1"/>
    <col min="2" max="2" width="22.28515625" customWidth="1"/>
    <col min="3" max="4" width="23.28515625" customWidth="1"/>
    <col min="5" max="5" width="23" customWidth="1"/>
    <col min="6" max="6" width="28.5703125" customWidth="1"/>
    <col min="7" max="7" width="22.42578125" customWidth="1"/>
    <col min="8" max="8" width="21.85546875" customWidth="1"/>
    <col min="9" max="9" width="21" customWidth="1"/>
    <col min="10" max="10" width="24.28515625" customWidth="1"/>
    <col min="11" max="11" width="20.140625" customWidth="1"/>
    <col min="12" max="12" width="5.85546875" customWidth="1"/>
    <col min="13" max="13" width="2.42578125" customWidth="1"/>
    <col min="14" max="14" width="3.7109375" hidden="1" customWidth="1"/>
    <col min="15" max="15" width="6.85546875" hidden="1" customWidth="1"/>
    <col min="16" max="16" width="12.5703125" customWidth="1"/>
    <col min="17" max="17" width="19.5703125" customWidth="1"/>
    <col min="18" max="18" width="20.42578125" customWidth="1"/>
    <col min="19" max="19" width="21.28515625" customWidth="1"/>
    <col min="20" max="20" width="26.7109375" customWidth="1"/>
    <col min="21" max="21" width="7.5703125" customWidth="1"/>
  </cols>
  <sheetData>
    <row r="3" spans="1:20" ht="18.75" x14ac:dyDescent="0.3">
      <c r="B3" s="1" t="s">
        <v>5</v>
      </c>
      <c r="H3" s="1" t="s">
        <v>11</v>
      </c>
      <c r="Q3" s="1" t="s">
        <v>13</v>
      </c>
    </row>
    <row r="4" spans="1:2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0</v>
      </c>
      <c r="H4" t="s">
        <v>1</v>
      </c>
      <c r="I4" t="s">
        <v>2</v>
      </c>
      <c r="J4" t="s">
        <v>3</v>
      </c>
      <c r="K4" t="s">
        <v>4</v>
      </c>
      <c r="P4" t="s">
        <v>0</v>
      </c>
      <c r="Q4" t="s">
        <v>1</v>
      </c>
      <c r="R4" t="s">
        <v>2</v>
      </c>
      <c r="S4" t="s">
        <v>3</v>
      </c>
      <c r="T4" t="s">
        <v>4</v>
      </c>
    </row>
    <row r="5" spans="1:20" x14ac:dyDescent="0.25">
      <c r="A5">
        <v>1</v>
      </c>
      <c r="B5">
        <v>1.54</v>
      </c>
      <c r="C5">
        <v>6.73</v>
      </c>
      <c r="D5">
        <v>0.43</v>
      </c>
      <c r="E5">
        <v>0.15</v>
      </c>
      <c r="G5">
        <v>1</v>
      </c>
      <c r="H5">
        <v>1</v>
      </c>
      <c r="I5">
        <v>1</v>
      </c>
      <c r="J5">
        <v>1</v>
      </c>
      <c r="K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2</v>
      </c>
      <c r="B6">
        <v>0.91</v>
      </c>
      <c r="C6">
        <v>3.34</v>
      </c>
      <c r="D6">
        <v>0.24</v>
      </c>
      <c r="E6">
        <v>0.03</v>
      </c>
      <c r="G6">
        <v>2</v>
      </c>
      <c r="H6">
        <f>B5/B6</f>
        <v>1.6923076923076923</v>
      </c>
      <c r="I6">
        <f>C5/C6</f>
        <v>2.0149700598802398</v>
      </c>
      <c r="J6">
        <f>D5/D6</f>
        <v>1.7916666666666667</v>
      </c>
      <c r="K6">
        <f>E5/E6</f>
        <v>5</v>
      </c>
      <c r="P6">
        <v>2</v>
      </c>
      <c r="Q6">
        <f>B5/(B6* 2)</f>
        <v>0.84615384615384615</v>
      </c>
      <c r="R6">
        <f>C5/(C6*2)</f>
        <v>1.0074850299401199</v>
      </c>
      <c r="S6">
        <f>D5/(D6*2)</f>
        <v>0.89583333333333337</v>
      </c>
      <c r="T6">
        <f>E5/(E6*2)</f>
        <v>2.5</v>
      </c>
    </row>
    <row r="7" spans="1:20" x14ac:dyDescent="0.25">
      <c r="A7">
        <v>4</v>
      </c>
      <c r="B7">
        <v>0.34</v>
      </c>
      <c r="C7">
        <v>1.34</v>
      </c>
      <c r="D7">
        <v>0.22</v>
      </c>
      <c r="E7">
        <v>0.03</v>
      </c>
      <c r="G7">
        <v>4</v>
      </c>
      <c r="H7">
        <f>B5/B7</f>
        <v>4.5294117647058822</v>
      </c>
      <c r="I7">
        <f>C5/C7</f>
        <v>5.0223880597014929</v>
      </c>
      <c r="J7">
        <f>D5/D7</f>
        <v>1.9545454545454546</v>
      </c>
      <c r="K7">
        <f>E5/E7</f>
        <v>5</v>
      </c>
      <c r="P7">
        <v>4</v>
      </c>
      <c r="Q7">
        <f>B5/(B7*4)</f>
        <v>1.1323529411764706</v>
      </c>
      <c r="R7">
        <f>C5/(C7*4)</f>
        <v>1.2555970149253732</v>
      </c>
      <c r="S7">
        <f>D5/(D7*4)</f>
        <v>0.48863636363636365</v>
      </c>
      <c r="T7">
        <f>E5/(E7*4)</f>
        <v>1.25</v>
      </c>
    </row>
    <row r="8" spans="1:20" x14ac:dyDescent="0.25">
      <c r="A8">
        <v>9</v>
      </c>
      <c r="B8">
        <v>0.21</v>
      </c>
      <c r="C8">
        <v>0.82</v>
      </c>
      <c r="D8">
        <v>0.03</v>
      </c>
      <c r="E8">
        <v>0.02</v>
      </c>
      <c r="G8">
        <v>9</v>
      </c>
      <c r="H8">
        <f>B5/B8</f>
        <v>7.3333333333333339</v>
      </c>
      <c r="I8">
        <f>C5/C8</f>
        <v>8.2073170731707332</v>
      </c>
      <c r="J8">
        <f>D5/D8</f>
        <v>14.333333333333334</v>
      </c>
      <c r="K8">
        <f>E5/E8</f>
        <v>7.5</v>
      </c>
      <c r="P8">
        <v>9</v>
      </c>
      <c r="Q8">
        <f>B5/(B8*9)</f>
        <v>0.81481481481481488</v>
      </c>
      <c r="R8">
        <f>C5/(C8*9)</f>
        <v>0.91192411924119243</v>
      </c>
      <c r="S8">
        <f>D5/(D8*9)</f>
        <v>1.5925925925925926</v>
      </c>
      <c r="T8">
        <f>E5/(E8*9)</f>
        <v>0.83333333333333337</v>
      </c>
    </row>
    <row r="9" spans="1:20" x14ac:dyDescent="0.25">
      <c r="A9">
        <v>16</v>
      </c>
      <c r="B9">
        <v>0.15</v>
      </c>
      <c r="C9">
        <v>0.26</v>
      </c>
      <c r="D9">
        <v>0.04</v>
      </c>
      <c r="E9">
        <v>0.02</v>
      </c>
      <c r="G9">
        <v>16</v>
      </c>
      <c r="H9">
        <f>B5/B9</f>
        <v>10.266666666666667</v>
      </c>
      <c r="I9">
        <f>C5/C9</f>
        <v>25.884615384615387</v>
      </c>
      <c r="J9">
        <f>D5/D9</f>
        <v>10.75</v>
      </c>
      <c r="K9">
        <f>E5/E9</f>
        <v>7.5</v>
      </c>
      <c r="P9">
        <v>16</v>
      </c>
      <c r="Q9">
        <f>B5/(B9*16)</f>
        <v>0.64166666666666672</v>
      </c>
      <c r="R9">
        <f>C5/(C9*16)</f>
        <v>1.6177884615384617</v>
      </c>
      <c r="S9">
        <f>D5/(D9*16)</f>
        <v>0.671875</v>
      </c>
      <c r="T9">
        <f>E5/(E9*16)</f>
        <v>0.46875</v>
      </c>
    </row>
    <row r="10" spans="1:20" x14ac:dyDescent="0.25">
      <c r="A10">
        <v>25</v>
      </c>
      <c r="B10">
        <v>0.16</v>
      </c>
      <c r="C10">
        <v>0.32</v>
      </c>
      <c r="D10">
        <v>0.06</v>
      </c>
      <c r="E10">
        <v>0.04</v>
      </c>
      <c r="G10">
        <v>25</v>
      </c>
      <c r="H10">
        <f>B5/B10</f>
        <v>9.625</v>
      </c>
      <c r="I10">
        <f>C5/C10</f>
        <v>21.03125</v>
      </c>
      <c r="J10">
        <f>D5/D10</f>
        <v>7.166666666666667</v>
      </c>
      <c r="K10">
        <f>E5/E10</f>
        <v>3.75</v>
      </c>
      <c r="P10">
        <v>25</v>
      </c>
      <c r="Q10">
        <f>B5/(B10*25)</f>
        <v>0.38500000000000001</v>
      </c>
      <c r="R10">
        <f>C5/(C10*25)</f>
        <v>0.84125000000000005</v>
      </c>
      <c r="S10">
        <f>D5/(D10*25)</f>
        <v>0.28666666666666668</v>
      </c>
      <c r="T10">
        <f>E5/(E10*25)</f>
        <v>0.15</v>
      </c>
    </row>
    <row r="11" spans="1:20" x14ac:dyDescent="0.25">
      <c r="A11">
        <v>36</v>
      </c>
      <c r="B11">
        <v>0.12</v>
      </c>
      <c r="C11">
        <v>0.42</v>
      </c>
      <c r="D11">
        <v>0.09</v>
      </c>
      <c r="E11">
        <v>0.06</v>
      </c>
      <c r="G11">
        <v>36</v>
      </c>
      <c r="H11">
        <f>B5/B11</f>
        <v>12.833333333333334</v>
      </c>
      <c r="I11">
        <f>C5/C11</f>
        <v>16.023809523809526</v>
      </c>
      <c r="J11">
        <f>D5/D11</f>
        <v>4.7777777777777777</v>
      </c>
      <c r="K11">
        <f>E5/E11</f>
        <v>2.5</v>
      </c>
      <c r="P11">
        <v>36</v>
      </c>
      <c r="Q11">
        <f>B5/(B11*36)</f>
        <v>0.35648148148148145</v>
      </c>
      <c r="R11">
        <f>C5/(C11*36)</f>
        <v>0.44510582010582017</v>
      </c>
      <c r="S11">
        <f>D5/(D11*36)</f>
        <v>0.13271604938271606</v>
      </c>
      <c r="T11">
        <f>E5/(E11*36)</f>
        <v>6.9444444444444434E-2</v>
      </c>
    </row>
    <row r="14" spans="1:20" ht="18.75" x14ac:dyDescent="0.3">
      <c r="B14" t="s">
        <v>10</v>
      </c>
      <c r="H14" t="s">
        <v>12</v>
      </c>
      <c r="Q14" t="s">
        <v>14</v>
      </c>
    </row>
    <row r="15" spans="1:20" x14ac:dyDescent="0.25">
      <c r="A15" t="s">
        <v>0</v>
      </c>
      <c r="B15" t="s">
        <v>6</v>
      </c>
      <c r="C15" t="s">
        <v>7</v>
      </c>
      <c r="D15" t="s">
        <v>8</v>
      </c>
      <c r="E15" t="s">
        <v>9</v>
      </c>
      <c r="G15" t="s">
        <v>0</v>
      </c>
      <c r="H15" t="s">
        <v>6</v>
      </c>
      <c r="I15" t="s">
        <v>7</v>
      </c>
      <c r="J15" t="s">
        <v>8</v>
      </c>
      <c r="K15" t="s">
        <v>9</v>
      </c>
      <c r="P15" t="s">
        <v>0</v>
      </c>
      <c r="Q15" t="s">
        <v>6</v>
      </c>
      <c r="R15" t="s">
        <v>7</v>
      </c>
      <c r="S15" t="s">
        <v>8</v>
      </c>
      <c r="T15" t="s">
        <v>9</v>
      </c>
    </row>
    <row r="16" spans="1:20" x14ac:dyDescent="0.25">
      <c r="A16">
        <v>1</v>
      </c>
      <c r="B16">
        <v>3.27</v>
      </c>
      <c r="C16">
        <v>13.62</v>
      </c>
      <c r="D16">
        <v>0.93</v>
      </c>
      <c r="E16">
        <v>0.22</v>
      </c>
      <c r="G16">
        <v>1</v>
      </c>
      <c r="H16">
        <v>1</v>
      </c>
      <c r="I16">
        <v>1</v>
      </c>
      <c r="J16">
        <v>1</v>
      </c>
      <c r="K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</v>
      </c>
      <c r="B17">
        <v>2.52</v>
      </c>
      <c r="C17">
        <v>5.34</v>
      </c>
      <c r="D17">
        <v>0.62</v>
      </c>
      <c r="E17">
        <v>0.09</v>
      </c>
      <c r="G17">
        <v>2</v>
      </c>
      <c r="H17">
        <f>B16/B17</f>
        <v>1.2976190476190477</v>
      </c>
      <c r="I17">
        <f>C16/C17</f>
        <v>2.5505617977528088</v>
      </c>
      <c r="J17">
        <f>D16/D17</f>
        <v>1.5</v>
      </c>
      <c r="K17">
        <f>E16/E17</f>
        <v>2.4444444444444446</v>
      </c>
      <c r="P17">
        <v>2</v>
      </c>
      <c r="Q17">
        <f>B16/(B17*2)</f>
        <v>0.64880952380952384</v>
      </c>
      <c r="R17">
        <f>C16/(C17*2)</f>
        <v>1.2752808988764044</v>
      </c>
      <c r="S17">
        <f>D16/(D17*2)</f>
        <v>0.75</v>
      </c>
      <c r="T17">
        <f>E16/(E17*2)</f>
        <v>1.2222222222222223</v>
      </c>
    </row>
    <row r="18" spans="1:20" x14ac:dyDescent="0.25">
      <c r="A18">
        <v>4</v>
      </c>
      <c r="B18">
        <v>0.87</v>
      </c>
      <c r="C18">
        <v>2.5099999999999998</v>
      </c>
      <c r="D18">
        <v>0.23</v>
      </c>
      <c r="E18">
        <v>7.0000000000000007E-2</v>
      </c>
      <c r="G18">
        <v>4</v>
      </c>
      <c r="H18">
        <f>B16/B18</f>
        <v>3.7586206896551726</v>
      </c>
      <c r="I18">
        <f>C16/C18</f>
        <v>5.426294820717132</v>
      </c>
      <c r="J18">
        <f>D16/D18</f>
        <v>4.0434782608695654</v>
      </c>
      <c r="K18">
        <f>E16/E18</f>
        <v>3.1428571428571428</v>
      </c>
      <c r="P18">
        <v>4</v>
      </c>
      <c r="Q18">
        <f>B16/(B18*4)</f>
        <v>0.93965517241379315</v>
      </c>
      <c r="R18">
        <f>C16/(C18*4)</f>
        <v>1.356573705179283</v>
      </c>
      <c r="S18">
        <f>D16/(D18*4)</f>
        <v>1.0108695652173914</v>
      </c>
      <c r="T18">
        <f>E16/(18*4)</f>
        <v>3.0555555555555557E-3</v>
      </c>
    </row>
    <row r="19" spans="1:20" x14ac:dyDescent="0.25">
      <c r="A19">
        <v>9</v>
      </c>
      <c r="B19">
        <v>0.46</v>
      </c>
      <c r="C19">
        <v>1.43</v>
      </c>
      <c r="D19">
        <v>0.17</v>
      </c>
      <c r="E19">
        <v>0.06</v>
      </c>
      <c r="G19">
        <v>9</v>
      </c>
      <c r="H19">
        <f>B16/B19</f>
        <v>7.1086956521739131</v>
      </c>
      <c r="I19">
        <f>C16/C19</f>
        <v>9.524475524475525</v>
      </c>
      <c r="J19">
        <f>D16/D19</f>
        <v>5.4705882352941178</v>
      </c>
      <c r="K19">
        <f>E16/E19</f>
        <v>3.666666666666667</v>
      </c>
      <c r="P19">
        <v>9</v>
      </c>
      <c r="Q19">
        <f>B16/(B19*9)</f>
        <v>0.78985507246376796</v>
      </c>
      <c r="R19">
        <f>C16/(C19*9)</f>
        <v>1.0582750582750582</v>
      </c>
      <c r="S19">
        <f>D16/(D19*9)</f>
        <v>0.60784313725490202</v>
      </c>
      <c r="T19">
        <f>E16/(E19*9)</f>
        <v>0.40740740740740738</v>
      </c>
    </row>
    <row r="20" spans="1:20" x14ac:dyDescent="0.25">
      <c r="A20">
        <v>16</v>
      </c>
      <c r="B20">
        <v>0.28000000000000003</v>
      </c>
      <c r="C20">
        <v>0.69</v>
      </c>
      <c r="D20">
        <v>0.48</v>
      </c>
      <c r="E20">
        <v>0.06</v>
      </c>
      <c r="G20">
        <v>16</v>
      </c>
      <c r="H20">
        <f>B16/B20</f>
        <v>11.678571428571427</v>
      </c>
      <c r="I20">
        <f>C16/C20</f>
        <v>19.739130434782609</v>
      </c>
      <c r="J20">
        <f>D16/D20</f>
        <v>1.9375000000000002</v>
      </c>
      <c r="K20">
        <f>E16/E19</f>
        <v>3.666666666666667</v>
      </c>
      <c r="P20">
        <v>16</v>
      </c>
      <c r="Q20">
        <f>B16/(B20*16)</f>
        <v>0.72991071428571419</v>
      </c>
      <c r="R20">
        <f>C16/(C20*16)</f>
        <v>1.2336956521739131</v>
      </c>
      <c r="S20">
        <f>D16/(D20*16)</f>
        <v>0.12109375000000001</v>
      </c>
      <c r="T20">
        <f>E16/(E20*16)</f>
        <v>0.22916666666666669</v>
      </c>
    </row>
    <row r="21" spans="1:20" x14ac:dyDescent="0.25">
      <c r="A21">
        <v>25</v>
      </c>
      <c r="B21">
        <v>0.33</v>
      </c>
      <c r="C21">
        <v>0.81</v>
      </c>
      <c r="D21">
        <v>0.28999999999999998</v>
      </c>
      <c r="E21">
        <v>0.13</v>
      </c>
      <c r="G21">
        <v>25</v>
      </c>
      <c r="H21">
        <f>B16/B21</f>
        <v>9.9090909090909083</v>
      </c>
      <c r="I21">
        <f>C16/C21</f>
        <v>16.814814814814813</v>
      </c>
      <c r="J21">
        <f>D16/D21</f>
        <v>3.2068965517241383</v>
      </c>
      <c r="K21">
        <f>E16/E21</f>
        <v>1.6923076923076923</v>
      </c>
      <c r="P21">
        <v>25</v>
      </c>
      <c r="Q21">
        <f>B16/(B21*25)</f>
        <v>0.39636363636363636</v>
      </c>
      <c r="R21">
        <f>C16/(C21*25)</f>
        <v>0.67259259259259252</v>
      </c>
      <c r="S21">
        <f>D16/(D21*25)</f>
        <v>0.12827586206896555</v>
      </c>
      <c r="T21">
        <f>E16/(E21*25)</f>
        <v>6.7692307692307691E-2</v>
      </c>
    </row>
    <row r="22" spans="1:20" x14ac:dyDescent="0.25">
      <c r="A22">
        <v>36</v>
      </c>
      <c r="B22">
        <v>0.39</v>
      </c>
      <c r="C22">
        <v>0.94</v>
      </c>
      <c r="D22">
        <v>0.16</v>
      </c>
      <c r="E22">
        <v>0.15</v>
      </c>
      <c r="G22">
        <v>36</v>
      </c>
      <c r="H22">
        <f>B16/B22</f>
        <v>8.384615384615385</v>
      </c>
      <c r="I22">
        <f>C16/C22</f>
        <v>14.48936170212766</v>
      </c>
      <c r="J22">
        <f>D16/D22</f>
        <v>5.8125</v>
      </c>
      <c r="K22">
        <f>E16/E22</f>
        <v>1.4666666666666668</v>
      </c>
      <c r="P22">
        <v>36</v>
      </c>
      <c r="Q22">
        <f>B16/(B22*36)</f>
        <v>0.23290598290598288</v>
      </c>
      <c r="R22">
        <f>C16/(C22*36)</f>
        <v>0.4024822695035461</v>
      </c>
      <c r="S22">
        <f>D16/(D22*36)</f>
        <v>0.16145833333333334</v>
      </c>
      <c r="T22">
        <f>E16/(E22*36)</f>
        <v>4.0740740740740744E-2</v>
      </c>
    </row>
    <row r="67" spans="2:6" ht="18.75" x14ac:dyDescent="0.3">
      <c r="B67" s="1"/>
      <c r="F67" s="1"/>
    </row>
    <row r="69" spans="2:6" ht="18.75" x14ac:dyDescent="0.3">
      <c r="C69" s="1" t="s">
        <v>17</v>
      </c>
    </row>
    <row r="70" spans="2:6" x14ac:dyDescent="0.25">
      <c r="C70" t="s">
        <v>0</v>
      </c>
      <c r="D70" t="s">
        <v>15</v>
      </c>
      <c r="E70" t="s">
        <v>16</v>
      </c>
    </row>
    <row r="71" spans="2:6" x14ac:dyDescent="0.25">
      <c r="C71">
        <v>1</v>
      </c>
      <c r="D71">
        <v>1</v>
      </c>
      <c r="E71">
        <v>1</v>
      </c>
    </row>
    <row r="72" spans="2:6" x14ac:dyDescent="0.25">
      <c r="C72">
        <v>2</v>
      </c>
      <c r="D72">
        <v>1.8461000000000001</v>
      </c>
      <c r="E72">
        <v>2.0249999999999999</v>
      </c>
    </row>
    <row r="73" spans="2:6" x14ac:dyDescent="0.25">
      <c r="C73">
        <v>4</v>
      </c>
      <c r="D73">
        <v>2.9323000000000001</v>
      </c>
      <c r="E73">
        <v>3.3822000000000001</v>
      </c>
    </row>
    <row r="74" spans="2:6" x14ac:dyDescent="0.25">
      <c r="C74">
        <v>9</v>
      </c>
      <c r="D74">
        <v>3.3782000000000001</v>
      </c>
      <c r="E74">
        <v>3.8561999999999999</v>
      </c>
    </row>
    <row r="75" spans="2:6" x14ac:dyDescent="0.25">
      <c r="C75">
        <v>16</v>
      </c>
      <c r="D75">
        <v>4.3569000000000004</v>
      </c>
      <c r="E75">
        <v>4.5328999999999997</v>
      </c>
    </row>
    <row r="76" spans="2:6" x14ac:dyDescent="0.25">
      <c r="C76">
        <v>25</v>
      </c>
      <c r="D76">
        <v>5.5369000000000002</v>
      </c>
      <c r="E76">
        <v>4.8362540000000003</v>
      </c>
    </row>
    <row r="77" spans="2:6" x14ac:dyDescent="0.25">
      <c r="C77">
        <v>36</v>
      </c>
      <c r="D77">
        <v>5.1235999999999997</v>
      </c>
      <c r="E77">
        <v>3.4569800000000002</v>
      </c>
    </row>
    <row r="89" spans="2:2" ht="18.75" x14ac:dyDescent="0.3">
      <c r="B89" s="1"/>
    </row>
  </sheetData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2018-09-28T13:16:36Z</dcterms:modified>
</cp:coreProperties>
</file>