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D5012B1-4F5D-41CF-9175-904BE4BBA7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I18" i="1"/>
  <c r="T11" i="1" l="1"/>
  <c r="S11" i="1"/>
  <c r="T10" i="1"/>
  <c r="S10" i="1"/>
  <c r="R11" i="1"/>
  <c r="R10" i="1"/>
  <c r="S22" i="1"/>
  <c r="T22" i="1"/>
  <c r="T21" i="1"/>
  <c r="R22" i="1"/>
  <c r="R21" i="1"/>
  <c r="S21" i="1"/>
  <c r="Q22" i="1"/>
  <c r="Q21" i="1"/>
  <c r="Q11" i="1"/>
  <c r="Q10" i="1"/>
  <c r="K22" i="1"/>
  <c r="K21" i="1"/>
  <c r="J22" i="1"/>
  <c r="J21" i="1"/>
  <c r="I22" i="1"/>
  <c r="I21" i="1"/>
  <c r="K11" i="1"/>
  <c r="K10" i="1"/>
  <c r="J11" i="1"/>
  <c r="J10" i="1"/>
  <c r="I11" i="1"/>
  <c r="I10" i="1"/>
  <c r="H22" i="1"/>
  <c r="H21" i="1"/>
  <c r="H11" i="1"/>
  <c r="H10" i="1"/>
  <c r="T20" i="1"/>
  <c r="T19" i="1"/>
  <c r="T18" i="1"/>
  <c r="T17" i="1"/>
  <c r="T9" i="1"/>
  <c r="T8" i="1"/>
  <c r="T7" i="1"/>
  <c r="T6" i="1"/>
  <c r="S20" i="1"/>
  <c r="S19" i="1"/>
  <c r="S18" i="1"/>
  <c r="S17" i="1"/>
  <c r="S7" i="1"/>
  <c r="S9" i="1"/>
  <c r="S8" i="1"/>
  <c r="S6" i="1"/>
  <c r="R6" i="1"/>
  <c r="R20" i="1"/>
  <c r="R19" i="1"/>
  <c r="R18" i="1"/>
  <c r="R17" i="1"/>
  <c r="R9" i="1"/>
  <c r="R8" i="1"/>
  <c r="R7" i="1"/>
  <c r="Q7" i="1"/>
  <c r="Q17" i="1"/>
  <c r="Q19" i="1"/>
  <c r="Q20" i="1"/>
  <c r="Q18" i="1"/>
  <c r="Q9" i="1"/>
  <c r="Q8" i="1"/>
  <c r="Q6" i="1"/>
  <c r="H6" i="1"/>
  <c r="H7" i="1"/>
  <c r="H8" i="1"/>
  <c r="H9" i="1"/>
  <c r="J17" i="1"/>
  <c r="J9" i="1"/>
  <c r="J8" i="1"/>
  <c r="J7" i="1"/>
  <c r="K7" i="1"/>
  <c r="K9" i="1"/>
  <c r="K8" i="1"/>
  <c r="K20" i="1"/>
  <c r="K19" i="1"/>
  <c r="K18" i="1"/>
  <c r="K17" i="1"/>
  <c r="J20" i="1"/>
  <c r="J19" i="1"/>
  <c r="J18" i="1"/>
  <c r="I20" i="1"/>
  <c r="I17" i="1"/>
  <c r="H20" i="1"/>
  <c r="H19" i="1"/>
  <c r="H18" i="1"/>
  <c r="H17" i="1"/>
  <c r="K6" i="1"/>
  <c r="J6" i="1"/>
  <c r="I9" i="1"/>
  <c r="I8" i="1"/>
  <c r="I7" i="1"/>
  <c r="I6" i="1"/>
</calcChain>
</file>

<file path=xl/sharedStrings.xml><?xml version="1.0" encoding="utf-8"?>
<sst xmlns="http://schemas.openxmlformats.org/spreadsheetml/2006/main" count="37" uniqueCount="16">
  <si>
    <t>Processors</t>
  </si>
  <si>
    <t>Grey 1920*2520 (x)</t>
  </si>
  <si>
    <t xml:space="preserve"> </t>
  </si>
  <si>
    <t>Grey 1920*5040 (2x)</t>
  </si>
  <si>
    <t>Grey 1920*1260 (x/2)</t>
  </si>
  <si>
    <t>Grey 1920*630 (x/4)</t>
  </si>
  <si>
    <t>RGB 1920*2520 (x)</t>
  </si>
  <si>
    <t>RGB 1920*5040 (2x)</t>
  </si>
  <si>
    <t>RGB 1920*1260 (x/2)</t>
  </si>
  <si>
    <t>RGB 1920*630 (x/4)</t>
  </si>
  <si>
    <t xml:space="preserve">                                  EKPA Cluster Wall Time Measurements MPI  20 Iterations Grey Image</t>
  </si>
  <si>
    <r>
      <t xml:space="preserve">      </t>
    </r>
    <r>
      <rPr>
        <b/>
        <sz val="14"/>
        <color theme="5"/>
        <rFont val="Calibri"/>
        <family val="2"/>
        <charset val="161"/>
        <scheme val="minor"/>
      </rPr>
      <t xml:space="preserve"> EKPA Cluster SpeedUp Measurements MPI  20 Iterations Grey Image</t>
    </r>
  </si>
  <si>
    <r>
      <t xml:space="preserve">       </t>
    </r>
    <r>
      <rPr>
        <b/>
        <sz val="14"/>
        <color theme="5"/>
        <rFont val="Calibri"/>
        <family val="2"/>
        <charset val="161"/>
        <scheme val="minor"/>
      </rPr>
      <t>EKPA Cluster Efficiency Measurements MPI  20 Iterations Grey Image</t>
    </r>
  </si>
  <si>
    <r>
      <rPr>
        <sz val="16"/>
        <color theme="5"/>
        <rFont val="Calibri"/>
        <family val="2"/>
        <charset val="161"/>
        <scheme val="minor"/>
      </rPr>
      <t xml:space="preserve"> </t>
    </r>
    <r>
      <rPr>
        <b/>
        <sz val="16"/>
        <color theme="5"/>
        <rFont val="Calibri"/>
        <family val="2"/>
        <charset val="161"/>
        <scheme val="minor"/>
      </rPr>
      <t>EKPA Cluster Wall Time Measurements MPI  20 Iterations RGB Image</t>
    </r>
  </si>
  <si>
    <t>EKPA Cluster SpeedUp Measurements MPI  20 Iterations RGB Image</t>
  </si>
  <si>
    <t>EKPA Cluster Efficiency Measurements MPI  20 Iterations RGB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</si>
</sst>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6"/>
      <color theme="5"/>
      <name val="Calibri"/>
      <family val="2"/>
      <charset val="161"/>
      <scheme val="minor"/>
    </font>
    <font>
      <b/>
      <sz val="14"/>
      <color theme="5"/>
      <name val="Calibri"/>
      <family val="2"/>
      <charset val="161"/>
      <scheme val="minor"/>
    </font>
    <font>
      <b/>
      <sz val="16"/>
      <color theme="5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EKPA Cluster Wall Time Measurements MPI  20 Iterations Grey Image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Grey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Φύλλο1!$B$5:$B$11</c:f>
              <c:numCache>
                <c:formatCode>General</c:formatCode>
                <c:ptCount val="7"/>
                <c:pt idx="0">
                  <c:v>2.79</c:v>
                </c:pt>
                <c:pt idx="1">
                  <c:v>1.36</c:v>
                </c:pt>
                <c:pt idx="2">
                  <c:v>0.59</c:v>
                </c:pt>
                <c:pt idx="3">
                  <c:v>0.31</c:v>
                </c:pt>
                <c:pt idx="4">
                  <c:v>0.16</c:v>
                </c:pt>
                <c:pt idx="5">
                  <c:v>0.25</c:v>
                </c:pt>
                <c:pt idx="6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C-4786-BAE5-09A2019201AE}"/>
            </c:ext>
          </c:extLst>
        </c:ser>
        <c:ser>
          <c:idx val="1"/>
          <c:order val="1"/>
          <c:tx>
            <c:v>Grey 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Φύλλο1!$C$5:$C$11</c:f>
              <c:numCache>
                <c:formatCode>General</c:formatCode>
                <c:ptCount val="7"/>
                <c:pt idx="0">
                  <c:v>11.68</c:v>
                </c:pt>
                <c:pt idx="1">
                  <c:v>4.07</c:v>
                </c:pt>
                <c:pt idx="2">
                  <c:v>2.21</c:v>
                </c:pt>
                <c:pt idx="3">
                  <c:v>1.0900000000000001</c:v>
                </c:pt>
                <c:pt idx="4">
                  <c:v>0.46</c:v>
                </c:pt>
                <c:pt idx="5">
                  <c:v>0.63</c:v>
                </c:pt>
                <c:pt idx="6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C-4786-BAE5-09A2019201AE}"/>
            </c:ext>
          </c:extLst>
        </c:ser>
        <c:ser>
          <c:idx val="2"/>
          <c:order val="2"/>
          <c:tx>
            <c:v>Grey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Φύλλο1!$D$5:$D$11</c:f>
              <c:numCache>
                <c:formatCode>General</c:formatCode>
                <c:ptCount val="7"/>
                <c:pt idx="0">
                  <c:v>0.43</c:v>
                </c:pt>
                <c:pt idx="1">
                  <c:v>0.24</c:v>
                </c:pt>
                <c:pt idx="2">
                  <c:v>0.18</c:v>
                </c:pt>
                <c:pt idx="3">
                  <c:v>0.05</c:v>
                </c:pt>
                <c:pt idx="4">
                  <c:v>0.12</c:v>
                </c:pt>
                <c:pt idx="5">
                  <c:v>0.21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C-4786-BAE5-09A2019201AE}"/>
            </c:ext>
          </c:extLst>
        </c:ser>
        <c:ser>
          <c:idx val="3"/>
          <c:order val="3"/>
          <c:tx>
            <c:v>Grey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Φύλλο1!$E$5:$E$11</c:f>
              <c:numCache>
                <c:formatCode>General</c:formatCode>
                <c:ptCount val="7"/>
                <c:pt idx="0">
                  <c:v>0.31</c:v>
                </c:pt>
                <c:pt idx="1">
                  <c:v>0.1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0.12</c:v>
                </c:pt>
                <c:pt idx="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C-4786-BAE5-09A20192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915072"/>
        <c:axId val="784917368"/>
      </c:lineChart>
      <c:catAx>
        <c:axId val="7849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917368"/>
        <c:crosses val="autoZero"/>
        <c:auto val="1"/>
        <c:lblAlgn val="ctr"/>
        <c:lblOffset val="100"/>
        <c:noMultiLvlLbl val="0"/>
      </c:catAx>
      <c:valAx>
        <c:axId val="7849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9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EKPA Cluster Speedup Measurements MPI  20 Iterations Grey Image</a:t>
            </a:r>
            <a:endParaRPr lang="el-GR" sz="1400">
              <a:effectLst/>
            </a:endParaRPr>
          </a:p>
        </c:rich>
      </c:tx>
      <c:layout>
        <c:manualLayout>
          <c:xMode val="edge"/>
          <c:yMode val="edge"/>
          <c:x val="0.11690086358252838"/>
          <c:y val="1.957904739763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Grey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Φύλλο1!$H$5:$H$11</c:f>
              <c:numCache>
                <c:formatCode>General</c:formatCode>
                <c:ptCount val="7"/>
                <c:pt idx="0">
                  <c:v>1</c:v>
                </c:pt>
                <c:pt idx="1">
                  <c:v>2.0514705882352939</c:v>
                </c:pt>
                <c:pt idx="2">
                  <c:v>4.7288135593220346</c:v>
                </c:pt>
                <c:pt idx="3">
                  <c:v>9</c:v>
                </c:pt>
                <c:pt idx="4">
                  <c:v>17.4375</c:v>
                </c:pt>
                <c:pt idx="5">
                  <c:v>11.16</c:v>
                </c:pt>
                <c:pt idx="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7-479B-906E-7096DA2475C0}"/>
            </c:ext>
          </c:extLst>
        </c:ser>
        <c:ser>
          <c:idx val="1"/>
          <c:order val="1"/>
          <c:tx>
            <c:v>Grey(2x)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Φύλλο1!$I$5:$I$11</c:f>
              <c:numCache>
                <c:formatCode>General</c:formatCode>
                <c:ptCount val="7"/>
                <c:pt idx="0">
                  <c:v>1</c:v>
                </c:pt>
                <c:pt idx="1">
                  <c:v>2.8697788697788695</c:v>
                </c:pt>
                <c:pt idx="2">
                  <c:v>5.2850678733031673</c:v>
                </c:pt>
                <c:pt idx="3">
                  <c:v>10.715596330275229</c:v>
                </c:pt>
                <c:pt idx="4">
                  <c:v>25.391304347826086</c:v>
                </c:pt>
                <c:pt idx="5">
                  <c:v>18.539682539682538</c:v>
                </c:pt>
                <c:pt idx="6">
                  <c:v>16.222222222222221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7-479B-906E-7096DA2475C0}"/>
            </c:ext>
          </c:extLst>
        </c:ser>
        <c:ser>
          <c:idx val="2"/>
          <c:order val="2"/>
          <c:tx>
            <c:v>Grey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Φύλλο1!$J$5:$J$11</c:f>
              <c:numCache>
                <c:formatCode>General</c:formatCode>
                <c:ptCount val="7"/>
                <c:pt idx="0">
                  <c:v>1</c:v>
                </c:pt>
                <c:pt idx="1">
                  <c:v>1.7916666666666667</c:v>
                </c:pt>
                <c:pt idx="2">
                  <c:v>2.3888888888888888</c:v>
                </c:pt>
                <c:pt idx="3">
                  <c:v>8.6</c:v>
                </c:pt>
                <c:pt idx="4">
                  <c:v>3.5833333333333335</c:v>
                </c:pt>
                <c:pt idx="5">
                  <c:v>2.0476190476190474</c:v>
                </c:pt>
                <c:pt idx="6">
                  <c:v>1.34375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7-479B-906E-7096DA2475C0}"/>
            </c:ext>
          </c:extLst>
        </c:ser>
        <c:ser>
          <c:idx val="3"/>
          <c:order val="3"/>
          <c:tx>
            <c:v>Grey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Φύλλο1!$K$5:$K$11</c:f>
              <c:numCache>
                <c:formatCode>General</c:formatCode>
                <c:ptCount val="7"/>
                <c:pt idx="0">
                  <c:v>1</c:v>
                </c:pt>
                <c:pt idx="1">
                  <c:v>3.0999999999999996</c:v>
                </c:pt>
                <c:pt idx="2">
                  <c:v>3.4444444444444446</c:v>
                </c:pt>
                <c:pt idx="3">
                  <c:v>4.4285714285714279</c:v>
                </c:pt>
                <c:pt idx="4">
                  <c:v>6.1999999999999993</c:v>
                </c:pt>
                <c:pt idx="5">
                  <c:v>2.5833333333333335</c:v>
                </c:pt>
                <c:pt idx="6">
                  <c:v>1.4761904761904763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7-479B-906E-7096DA24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22936"/>
        <c:axId val="789020640"/>
      </c:lineChart>
      <c:catAx>
        <c:axId val="78902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9020640"/>
        <c:crosses val="autoZero"/>
        <c:auto val="1"/>
        <c:lblAlgn val="ctr"/>
        <c:lblOffset val="100"/>
        <c:noMultiLvlLbl val="0"/>
      </c:catAx>
      <c:valAx>
        <c:axId val="7890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90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EKPA Cluster Efficiency Measurements MPI  20 Iterations Grey Image</a:t>
            </a:r>
            <a:endParaRPr lang="el-GR" sz="1400">
              <a:effectLst/>
            </a:endParaRPr>
          </a:p>
        </c:rich>
      </c:tx>
      <c:layout>
        <c:manualLayout>
          <c:xMode val="edge"/>
          <c:yMode val="edge"/>
          <c:x val="0.12295813341803609"/>
          <c:y val="2.7902337424943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Grey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Φύλλο1!$Q$5:$Q$11</c:f>
              <c:numCache>
                <c:formatCode>General</c:formatCode>
                <c:ptCount val="7"/>
                <c:pt idx="0">
                  <c:v>1</c:v>
                </c:pt>
                <c:pt idx="1">
                  <c:v>1.025735294117647</c:v>
                </c:pt>
                <c:pt idx="2">
                  <c:v>1.1822033898305087</c:v>
                </c:pt>
                <c:pt idx="3">
                  <c:v>1</c:v>
                </c:pt>
                <c:pt idx="4">
                  <c:v>1.08984375</c:v>
                </c:pt>
                <c:pt idx="5">
                  <c:v>0.44640000000000002</c:v>
                </c:pt>
                <c:pt idx="6">
                  <c:v>0.17222222222222222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D-4B97-8747-77574A74BB54}"/>
            </c:ext>
          </c:extLst>
        </c:ser>
        <c:ser>
          <c:idx val="1"/>
          <c:order val="1"/>
          <c:tx>
            <c:v>Grey 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Φύλλο1!$R$5:$R$11</c:f>
              <c:numCache>
                <c:formatCode>General</c:formatCode>
                <c:ptCount val="7"/>
                <c:pt idx="0">
                  <c:v>1</c:v>
                </c:pt>
                <c:pt idx="1">
                  <c:v>1.4348894348894348</c:v>
                </c:pt>
                <c:pt idx="2">
                  <c:v>1.3212669683257918</c:v>
                </c:pt>
                <c:pt idx="3">
                  <c:v>1.1906218144750254</c:v>
                </c:pt>
                <c:pt idx="4">
                  <c:v>1.5869565217391304</c:v>
                </c:pt>
                <c:pt idx="5">
                  <c:v>0.74158730158730157</c:v>
                </c:pt>
                <c:pt idx="6">
                  <c:v>0.45061728395061729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D-4B97-8747-77574A74BB54}"/>
            </c:ext>
          </c:extLst>
        </c:ser>
        <c:ser>
          <c:idx val="2"/>
          <c:order val="2"/>
          <c:tx>
            <c:v>Grey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Φύλλο1!$S$5:$S$11</c:f>
              <c:numCache>
                <c:formatCode>General</c:formatCode>
                <c:ptCount val="7"/>
                <c:pt idx="0">
                  <c:v>1</c:v>
                </c:pt>
                <c:pt idx="1">
                  <c:v>0.89583333333333337</c:v>
                </c:pt>
                <c:pt idx="2">
                  <c:v>0.59722222222222221</c:v>
                </c:pt>
                <c:pt idx="3">
                  <c:v>0.95555555555555549</c:v>
                </c:pt>
                <c:pt idx="4">
                  <c:v>0.22395833333333334</c:v>
                </c:pt>
                <c:pt idx="5">
                  <c:v>8.1904761904761897E-2</c:v>
                </c:pt>
                <c:pt idx="6">
                  <c:v>3.7326388888888888E-2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D-4B97-8747-77574A74BB54}"/>
            </c:ext>
          </c:extLst>
        </c:ser>
        <c:ser>
          <c:idx val="3"/>
          <c:order val="3"/>
          <c:tx>
            <c:v>Grey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Φύλλο1!$T$5:$T$11</c:f>
              <c:numCache>
                <c:formatCode>General</c:formatCode>
                <c:ptCount val="7"/>
                <c:pt idx="0">
                  <c:v>1</c:v>
                </c:pt>
                <c:pt idx="1">
                  <c:v>1.5499999999999998</c:v>
                </c:pt>
                <c:pt idx="2">
                  <c:v>0.86111111111111116</c:v>
                </c:pt>
                <c:pt idx="3">
                  <c:v>0.49206349206349198</c:v>
                </c:pt>
                <c:pt idx="4">
                  <c:v>0.38749999999999996</c:v>
                </c:pt>
                <c:pt idx="5">
                  <c:v>0.10333333333333333</c:v>
                </c:pt>
                <c:pt idx="6">
                  <c:v>4.100529100529101E-2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D-4B97-8747-77574A7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70560"/>
        <c:axId val="789274168"/>
      </c:lineChart>
      <c:catAx>
        <c:axId val="78927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9274168"/>
        <c:crosses val="autoZero"/>
        <c:auto val="1"/>
        <c:lblAlgn val="ctr"/>
        <c:lblOffset val="100"/>
        <c:noMultiLvlLbl val="0"/>
      </c:catAx>
      <c:valAx>
        <c:axId val="7892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92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EKPA Cluster Wall Time Measurements MPI  20 Iterations RGB  Image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RGB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Φύλλο1!$B$16:$B$22</c:f>
              <c:numCache>
                <c:formatCode>General</c:formatCode>
                <c:ptCount val="7"/>
                <c:pt idx="0">
                  <c:v>6.35</c:v>
                </c:pt>
                <c:pt idx="1">
                  <c:v>3.13</c:v>
                </c:pt>
                <c:pt idx="2">
                  <c:v>1.1499999999999999</c:v>
                </c:pt>
                <c:pt idx="3">
                  <c:v>0.46</c:v>
                </c:pt>
                <c:pt idx="4">
                  <c:v>0.38</c:v>
                </c:pt>
                <c:pt idx="5">
                  <c:v>0.33</c:v>
                </c:pt>
                <c:pt idx="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8-4BD9-844C-8F80BC717325}"/>
            </c:ext>
          </c:extLst>
        </c:ser>
        <c:ser>
          <c:idx val="1"/>
          <c:order val="1"/>
          <c:tx>
            <c:v>RGB 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Φύλλο1!$C$16:$C$22</c:f>
              <c:numCache>
                <c:formatCode>General</c:formatCode>
                <c:ptCount val="7"/>
                <c:pt idx="0">
                  <c:v>22.03</c:v>
                </c:pt>
                <c:pt idx="1">
                  <c:v>10.039999999999999</c:v>
                </c:pt>
                <c:pt idx="2">
                  <c:v>5.15</c:v>
                </c:pt>
                <c:pt idx="3">
                  <c:v>2.15</c:v>
                </c:pt>
                <c:pt idx="4">
                  <c:v>1.08</c:v>
                </c:pt>
                <c:pt idx="5">
                  <c:v>1.53</c:v>
                </c:pt>
                <c:pt idx="6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8-4BD9-844C-8F80BC717325}"/>
            </c:ext>
          </c:extLst>
        </c:ser>
        <c:ser>
          <c:idx val="2"/>
          <c:order val="2"/>
          <c:tx>
            <c:v>RGB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Φύλλο1!$D$16:$D$22</c:f>
              <c:numCache>
                <c:formatCode>General</c:formatCode>
                <c:ptCount val="7"/>
                <c:pt idx="0">
                  <c:v>1.71</c:v>
                </c:pt>
                <c:pt idx="1">
                  <c:v>0.56000000000000005</c:v>
                </c:pt>
                <c:pt idx="2">
                  <c:v>0.23</c:v>
                </c:pt>
                <c:pt idx="3">
                  <c:v>0.17</c:v>
                </c:pt>
                <c:pt idx="4">
                  <c:v>0.08</c:v>
                </c:pt>
                <c:pt idx="5">
                  <c:v>0.19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8-4BD9-844C-8F80BC717325}"/>
            </c:ext>
          </c:extLst>
        </c:ser>
        <c:ser>
          <c:idx val="3"/>
          <c:order val="3"/>
          <c:tx>
            <c:v>RGB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Φύλλο1!$E$16:$E$22</c:f>
              <c:numCache>
                <c:formatCode>General</c:formatCode>
                <c:ptCount val="7"/>
                <c:pt idx="0">
                  <c:v>0.44</c:v>
                </c:pt>
                <c:pt idx="1">
                  <c:v>0.21</c:v>
                </c:pt>
                <c:pt idx="2">
                  <c:v>0.2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0.21</c:v>
                </c:pt>
                <c:pt idx="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8-4BD9-844C-8F80BC71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98040"/>
        <c:axId val="827598696"/>
      </c:lineChart>
      <c:catAx>
        <c:axId val="82759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7598696"/>
        <c:crosses val="autoZero"/>
        <c:auto val="1"/>
        <c:lblAlgn val="ctr"/>
        <c:lblOffset val="100"/>
        <c:noMultiLvlLbl val="0"/>
      </c:catAx>
      <c:valAx>
        <c:axId val="8275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27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EKPA Cluster Speedup Measurements MPI 20 Iterations RGB Image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RGB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Φύλλο1!$H$16:$H$22</c:f>
              <c:numCache>
                <c:formatCode>General</c:formatCode>
                <c:ptCount val="7"/>
                <c:pt idx="0">
                  <c:v>1</c:v>
                </c:pt>
                <c:pt idx="1">
                  <c:v>2.0287539936102235</c:v>
                </c:pt>
                <c:pt idx="2">
                  <c:v>5.5217391304347831</c:v>
                </c:pt>
                <c:pt idx="3">
                  <c:v>13.804347826086955</c:v>
                </c:pt>
                <c:pt idx="4">
                  <c:v>16.710526315789473</c:v>
                </c:pt>
                <c:pt idx="5">
                  <c:v>19.242424242424242</c:v>
                </c:pt>
                <c:pt idx="6">
                  <c:v>11.981132075471697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4-49A5-87F2-DE1D1C30824B}"/>
            </c:ext>
          </c:extLst>
        </c:ser>
        <c:ser>
          <c:idx val="1"/>
          <c:order val="1"/>
          <c:tx>
            <c:v>RGB 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Φύλλο1!$I$16:$I$22</c:f>
              <c:numCache>
                <c:formatCode>General</c:formatCode>
                <c:ptCount val="7"/>
                <c:pt idx="0">
                  <c:v>1</c:v>
                </c:pt>
                <c:pt idx="1">
                  <c:v>2.1942231075697216</c:v>
                </c:pt>
                <c:pt idx="2">
                  <c:v>4.2776699029126215</c:v>
                </c:pt>
                <c:pt idx="3">
                  <c:v>10.246511627906978</c:v>
                </c:pt>
                <c:pt idx="4">
                  <c:v>20.398148148148149</c:v>
                </c:pt>
                <c:pt idx="5">
                  <c:v>14.398692810457517</c:v>
                </c:pt>
                <c:pt idx="6">
                  <c:v>13.515337423312886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4-49A5-87F2-DE1D1C30824B}"/>
            </c:ext>
          </c:extLst>
        </c:ser>
        <c:ser>
          <c:idx val="2"/>
          <c:order val="2"/>
          <c:tx>
            <c:v>RGB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Φύλλο1!$J$16:$J$22</c:f>
              <c:numCache>
                <c:formatCode>General</c:formatCode>
                <c:ptCount val="7"/>
                <c:pt idx="0">
                  <c:v>1</c:v>
                </c:pt>
                <c:pt idx="1">
                  <c:v>3.0535714285714284</c:v>
                </c:pt>
                <c:pt idx="2">
                  <c:v>7.4347826086956514</c:v>
                </c:pt>
                <c:pt idx="3">
                  <c:v>10.058823529411764</c:v>
                </c:pt>
                <c:pt idx="4">
                  <c:v>21.375</c:v>
                </c:pt>
                <c:pt idx="5">
                  <c:v>9</c:v>
                </c:pt>
                <c:pt idx="6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4-49A5-87F2-DE1D1C30824B}"/>
            </c:ext>
          </c:extLst>
        </c:ser>
        <c:ser>
          <c:idx val="3"/>
          <c:order val="3"/>
          <c:tx>
            <c:v>RGB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Φύλλο1!$K$16:$K$22</c:f>
              <c:numCache>
                <c:formatCode>General</c:formatCode>
                <c:ptCount val="7"/>
                <c:pt idx="0">
                  <c:v>1</c:v>
                </c:pt>
                <c:pt idx="1">
                  <c:v>2.0952380952380953</c:v>
                </c:pt>
                <c:pt idx="2">
                  <c:v>2.1999999999999997</c:v>
                </c:pt>
                <c:pt idx="3">
                  <c:v>3.1428571428571428</c:v>
                </c:pt>
                <c:pt idx="4">
                  <c:v>3.1428571428571428</c:v>
                </c:pt>
                <c:pt idx="5">
                  <c:v>2.0952380952380953</c:v>
                </c:pt>
                <c:pt idx="6">
                  <c:v>1.4193548387096775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C4-49A5-87F2-DE1D1C30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61720"/>
        <c:axId val="734362048"/>
      </c:lineChart>
      <c:catAx>
        <c:axId val="73436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362048"/>
        <c:crosses val="autoZero"/>
        <c:auto val="1"/>
        <c:lblAlgn val="ctr"/>
        <c:lblOffset val="100"/>
        <c:noMultiLvlLbl val="0"/>
      </c:catAx>
      <c:valAx>
        <c:axId val="7343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3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EKPA Cluster Efficiency Measurements MPI  20 Iterations RGB Image</a:t>
            </a:r>
            <a:endParaRPr lang="el-GR" sz="1400">
              <a:effectLst/>
            </a:endParaRPr>
          </a:p>
        </c:rich>
      </c:tx>
      <c:layout>
        <c:manualLayout>
          <c:xMode val="edge"/>
          <c:yMode val="edge"/>
          <c:x val="0.11496231208876848"/>
          <c:y val="3.105288220260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RGB 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Φύλλο1!$Q$16:$Q$22</c:f>
              <c:numCache>
                <c:formatCode>General</c:formatCode>
                <c:ptCount val="7"/>
                <c:pt idx="0">
                  <c:v>1</c:v>
                </c:pt>
                <c:pt idx="1">
                  <c:v>1.0143769968051117</c:v>
                </c:pt>
                <c:pt idx="2">
                  <c:v>1.3804347826086958</c:v>
                </c:pt>
                <c:pt idx="3">
                  <c:v>1.5338164251207727</c:v>
                </c:pt>
                <c:pt idx="4">
                  <c:v>1.044407894736842</c:v>
                </c:pt>
                <c:pt idx="5">
                  <c:v>0.76969696969696966</c:v>
                </c:pt>
                <c:pt idx="6">
                  <c:v>0.33280922431865823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A-4B1C-B8CA-BA858E0C93A5}"/>
            </c:ext>
          </c:extLst>
        </c:ser>
        <c:ser>
          <c:idx val="1"/>
          <c:order val="1"/>
          <c:tx>
            <c:v>RGB (2x)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Φύλλο1!$R$16:$R$22</c:f>
              <c:numCache>
                <c:formatCode>General</c:formatCode>
                <c:ptCount val="7"/>
                <c:pt idx="0">
                  <c:v>1</c:v>
                </c:pt>
                <c:pt idx="1">
                  <c:v>1.0971115537848608</c:v>
                </c:pt>
                <c:pt idx="2">
                  <c:v>1.0694174757281554</c:v>
                </c:pt>
                <c:pt idx="3">
                  <c:v>1.1385012919896642</c:v>
                </c:pt>
                <c:pt idx="4">
                  <c:v>1.2748842592592593</c:v>
                </c:pt>
                <c:pt idx="5">
                  <c:v>0.57594771241830067</c:v>
                </c:pt>
                <c:pt idx="6">
                  <c:v>0.37542603953646903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A-4B1C-B8CA-BA858E0C93A5}"/>
            </c:ext>
          </c:extLst>
        </c:ser>
        <c:ser>
          <c:idx val="2"/>
          <c:order val="2"/>
          <c:tx>
            <c:v>RGB (x/2)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Φύλλο1!$S$16:$S$22</c:f>
              <c:numCache>
                <c:formatCode>General</c:formatCode>
                <c:ptCount val="7"/>
                <c:pt idx="0">
                  <c:v>1</c:v>
                </c:pt>
                <c:pt idx="1">
                  <c:v>1.5267857142857142</c:v>
                </c:pt>
                <c:pt idx="2">
                  <c:v>1.8586956521739129</c:v>
                </c:pt>
                <c:pt idx="3">
                  <c:v>1.1176470588235294</c:v>
                </c:pt>
                <c:pt idx="4">
                  <c:v>1.3359375</c:v>
                </c:pt>
                <c:pt idx="5">
                  <c:v>0.36</c:v>
                </c:pt>
                <c:pt idx="6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A-4B1C-B8CA-BA858E0C93A5}"/>
            </c:ext>
          </c:extLst>
        </c:ser>
        <c:ser>
          <c:idx val="3"/>
          <c:order val="3"/>
          <c:tx>
            <c:v>RGB (x/4)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9</c:v>
              </c:pt>
              <c:pt idx="4">
                <c:v>16</c:v>
              </c:pt>
              <c:pt idx="5">
                <c:v>25</c:v>
              </c:pt>
              <c:pt idx="6">
                <c:v>36</c:v>
              </c:pt>
            </c:numLit>
          </c:cat>
          <c:val>
            <c:numRef>
              <c:f>Φύλλο1!$T$16:$T$22</c:f>
              <c:numCache>
                <c:formatCode>General</c:formatCode>
                <c:ptCount val="7"/>
                <c:pt idx="0">
                  <c:v>1</c:v>
                </c:pt>
                <c:pt idx="1">
                  <c:v>1.0476190476190477</c:v>
                </c:pt>
                <c:pt idx="2">
                  <c:v>6.1111111111111114E-3</c:v>
                </c:pt>
                <c:pt idx="3">
                  <c:v>0.34920634920634913</c:v>
                </c:pt>
                <c:pt idx="4">
                  <c:v>0.21153846153846154</c:v>
                </c:pt>
                <c:pt idx="5">
                  <c:v>8.3809523809523806E-2</c:v>
                </c:pt>
                <c:pt idx="6">
                  <c:v>3.9426523297491037E-2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A-4B1C-B8CA-BA858E0C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92784"/>
        <c:axId val="626891472"/>
      </c:lineChart>
      <c:catAx>
        <c:axId val="6268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6891472"/>
        <c:crosses val="autoZero"/>
        <c:auto val="1"/>
        <c:lblAlgn val="ctr"/>
        <c:lblOffset val="100"/>
        <c:noMultiLvlLbl val="0"/>
      </c:catAx>
      <c:valAx>
        <c:axId val="6268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time in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68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23</xdr:row>
      <xdr:rowOff>14286</xdr:rowOff>
    </xdr:from>
    <xdr:to>
      <xdr:col>3</xdr:col>
      <xdr:colOff>933450</xdr:colOff>
      <xdr:row>42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64B0924-B184-4A2B-8588-E7B3B684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1181101</xdr:colOff>
      <xdr:row>23</xdr:row>
      <xdr:rowOff>4761</xdr:rowOff>
    </xdr:from>
    <xdr:to>
      <xdr:col>6</xdr:col>
      <xdr:colOff>571501</xdr:colOff>
      <xdr:row>42</xdr:row>
      <xdr:rowOff>9525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7E9A174-6099-4719-8CC2-7212E3F8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171451</xdr:colOff>
      <xdr:row>23</xdr:row>
      <xdr:rowOff>4761</xdr:rowOff>
    </xdr:from>
    <xdr:to>
      <xdr:col>10</xdr:col>
      <xdr:colOff>276226</xdr:colOff>
      <xdr:row>41</xdr:row>
      <xdr:rowOff>161925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065702F-4125-4FF6-A956-E1080AFB5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185738</xdr:colOff>
      <xdr:row>43</xdr:row>
      <xdr:rowOff>61912</xdr:rowOff>
    </xdr:from>
    <xdr:to>
      <xdr:col>3</xdr:col>
      <xdr:colOff>933451</xdr:colOff>
      <xdr:row>61</xdr:row>
      <xdr:rowOff>114300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326E6E9-732E-439B-8A19-2B2B7FE35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1071562</xdr:colOff>
      <xdr:row>43</xdr:row>
      <xdr:rowOff>61911</xdr:rowOff>
    </xdr:from>
    <xdr:to>
      <xdr:col>6</xdr:col>
      <xdr:colOff>781050</xdr:colOff>
      <xdr:row>61</xdr:row>
      <xdr:rowOff>114300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7C9335E-6D31-48D7-91BF-BB17A2AA2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204786</xdr:colOff>
      <xdr:row>43</xdr:row>
      <xdr:rowOff>61911</xdr:rowOff>
    </xdr:from>
    <xdr:to>
      <xdr:col>10</xdr:col>
      <xdr:colOff>371474</xdr:colOff>
      <xdr:row>61</xdr:row>
      <xdr:rowOff>171450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BE3379F5-D6D0-4111-981B-02F4F8CB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15CA52-28BF-4549-A27F-9243660087D9}" name="Πίνακας4" displayName="Πίνακας4" ref="A4:E11" totalsRowShown="0">
  <autoFilter ref="A4:E11" xr:uid="{5947E2DF-D268-452A-833A-F9130F096601}"/>
  <tableColumns count="5">
    <tableColumn id="1" xr3:uid="{95D9947C-06AD-48C9-AE4D-04BD2BD5B8E1}" name="Processors"/>
    <tableColumn id="2" xr3:uid="{CC2E8C93-0669-4C3F-9567-1002A594616B}" name="Grey 1920*2520 (x)"/>
    <tableColumn id="3" xr3:uid="{5D751FA9-E52F-4002-A8BD-E1B9F660669F}" name="Grey 1920*5040 (2x)"/>
    <tableColumn id="4" xr3:uid="{6ABC8CEC-C326-44FE-9C08-B16FA528AC31}" name="Grey 1920*1260 (x/2)"/>
    <tableColumn id="5" xr3:uid="{318BD01B-E206-4883-A669-82B2D6C31204}" name="Grey 1920*630 (x/4)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7B324C-8DF4-4BCC-BF68-707D918C10C0}" name="Πίνακας46" displayName="Πίνακας46" ref="A15:E22" totalsRowShown="0">
  <autoFilter ref="A15:E22" xr:uid="{F93BCF66-0A38-4AFF-9632-2FBDD3852CBA}"/>
  <tableColumns count="5">
    <tableColumn id="1" xr3:uid="{C7EE3235-70A2-4A5E-A23C-F14D3F9C30D3}" name="Processors"/>
    <tableColumn id="2" xr3:uid="{324E1B95-AF9C-4C0F-9943-7E648B38F394}" name="RGB 1920*2520 (x)"/>
    <tableColumn id="3" xr3:uid="{239F31D8-66D2-44D1-A463-A2D8869C5934}" name="RGB 1920*5040 (2x)"/>
    <tableColumn id="4" xr3:uid="{3382F14D-1A48-43DA-8F09-5150875A21AD}" name="RGB 1920*1260 (x/2)"/>
    <tableColumn id="5" xr3:uid="{A6A48976-DC25-4DA9-9C40-FEAEE574EE7B}" name="RGB 1920*630 (x/4)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394CB1-2A37-4CD5-8CF7-E92F18A6AF3D}" name="Πίνακας410" displayName="Πίνακας410" ref="G4:K11" totalsRowShown="0">
  <autoFilter ref="G4:K11" xr:uid="{62B99408-D0D8-485D-BA8B-8B62314DD6C6}"/>
  <tableColumns count="5">
    <tableColumn id="1" xr3:uid="{41029016-18B7-47C0-B474-EF146AB66602}" name="Processors"/>
    <tableColumn id="2" xr3:uid="{58B86C80-8340-47FA-BE64-9866BCA98DCF}" name="Grey 1920*2520 (x)"/>
    <tableColumn id="3" xr3:uid="{4E5FDA40-92EF-4A84-8FAC-01C9CB8DE0F9}" name="Grey 1920*5040 (2x)"/>
    <tableColumn id="4" xr3:uid="{56169802-F077-4942-A773-1BFE94BAD7BC}" name="Grey 1920*1260 (x/2)"/>
    <tableColumn id="5" xr3:uid="{E52231BD-4B77-46F2-A83E-33A57657D699}" name="Grey 1920*630 (x/4)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B29381-3870-4B17-8F82-74CA683F7512}" name="Πίνακας411" displayName="Πίνακας411" ref="P4:T11" totalsRowShown="0">
  <autoFilter ref="P4:T11" xr:uid="{D5A7F553-E81C-4295-8D10-9A0DD91F56AD}"/>
  <tableColumns count="5">
    <tableColumn id="1" xr3:uid="{7D895682-FCEF-4851-BF08-2A72DF9DD677}" name="Processors"/>
    <tableColumn id="2" xr3:uid="{5582AC9C-95EA-4F22-806B-EAD97DB0A3EC}" name="Grey 1920*2520 (x)"/>
    <tableColumn id="3" xr3:uid="{CF96AA07-7BC6-4F9F-8231-ED995852E11D}" name="Grey 1920*5040 (2x)"/>
    <tableColumn id="4" xr3:uid="{531F1D92-2253-4CD6-B653-DB5DAA863F8E}" name="Grey 1920*1260 (x/2)"/>
    <tableColumn id="5" xr3:uid="{8754DDD6-4486-419E-8D95-BBA71C3287E0}" name="Grey 1920*630 (x/4)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A3477E-92C3-434E-85D0-BDCBAC8769BB}" name="Πίνακας4612" displayName="Πίνακας4612" ref="G15:K22" totalsRowShown="0">
  <autoFilter ref="G15:K22" xr:uid="{8B795A91-A13B-49CF-A306-11B446F3DE65}"/>
  <tableColumns count="5">
    <tableColumn id="1" xr3:uid="{38C27365-B966-4CC5-8A10-E47A470B3278}" name="Processors"/>
    <tableColumn id="2" xr3:uid="{5EC65ABB-0C6C-4AC8-8CCF-6D81B86AFE8D}" name="RGB 1920*2520 (x)"/>
    <tableColumn id="3" xr3:uid="{59A01252-4DAB-49BE-8AF6-EE5BB64FE6F8}" name="RGB 1920*5040 (2x)"/>
    <tableColumn id="4" xr3:uid="{4B4903BF-75EB-4AF8-962C-ABFC1F4D7967}" name="RGB 1920*1260 (x/2)"/>
    <tableColumn id="5" xr3:uid="{59C55422-9B69-4CA2-B5BD-432533C63AB1}" name="RGB 1920*630 (x/4)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AEC46A-0E4B-4F0C-9B59-D0E7F27DDFA5}" name="Πίνακας4613" displayName="Πίνακας4613" ref="P15:T22" totalsRowShown="0">
  <autoFilter ref="P15:T22" xr:uid="{3F769E9B-709A-4587-AE42-32F48D255CF5}"/>
  <tableColumns count="5">
    <tableColumn id="1" xr3:uid="{8B3A027C-EF19-48DE-A467-D5B73E66CB17}" name="Processors"/>
    <tableColumn id="2" xr3:uid="{E664BFF0-E6A9-4D8D-BA08-60C88F537F62}" name="RGB 1920*2520 (x)"/>
    <tableColumn id="3" xr3:uid="{9BA6ED51-B391-46F1-AC2D-B6D1D4BF8516}" name="RGB 1920*5040 (2x)"/>
    <tableColumn id="4" xr3:uid="{518C6C33-0625-4181-9251-16921086143B}" name="RGB 1920*1260 (x/2)"/>
    <tableColumn id="5" xr3:uid="{0278C920-AB93-4429-99EC-0C20327F785D}" name="RGB 1920*630 (x/4)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"/>
  <sheetViews>
    <sheetView tabSelected="1" workbookViewId="0">
      <selection activeCell="F10" sqref="F10"/>
    </sheetView>
  </sheetViews>
  <sheetFormatPr defaultRowHeight="15" x14ac:dyDescent="0.25"/>
  <cols>
    <col min="1" max="1" width="12.85546875" customWidth="1"/>
    <col min="2" max="2" width="20.7109375" customWidth="1"/>
    <col min="3" max="3" width="21.7109375" customWidth="1"/>
    <col min="4" max="4" width="23.42578125" customWidth="1"/>
    <col min="5" max="6" width="23.7109375" customWidth="1"/>
    <col min="7" max="7" width="12.28515625" customWidth="1"/>
    <col min="8" max="10" width="21.5703125" customWidth="1"/>
    <col min="11" max="11" width="22.28515625" customWidth="1"/>
    <col min="15" max="15" width="2.5703125" customWidth="1"/>
    <col min="16" max="16" width="12.5703125" customWidth="1"/>
    <col min="17" max="17" width="21.140625" customWidth="1"/>
    <col min="18" max="18" width="24.140625" customWidth="1"/>
    <col min="19" max="19" width="21.28515625" customWidth="1"/>
    <col min="20" max="20" width="20.42578125" customWidth="1"/>
  </cols>
  <sheetData>
    <row r="3" spans="1:20" ht="21" x14ac:dyDescent="0.3">
      <c r="A3" t="s">
        <v>2</v>
      </c>
      <c r="B3" s="1"/>
      <c r="C3" s="2" t="s">
        <v>10</v>
      </c>
      <c r="H3" t="s">
        <v>11</v>
      </c>
      <c r="Q3" t="s">
        <v>12</v>
      </c>
    </row>
    <row r="4" spans="1:20" x14ac:dyDescent="0.25">
      <c r="A4" t="s">
        <v>0</v>
      </c>
      <c r="B4" t="s">
        <v>1</v>
      </c>
      <c r="C4" t="s">
        <v>3</v>
      </c>
      <c r="D4" t="s">
        <v>4</v>
      </c>
      <c r="E4" t="s">
        <v>5</v>
      </c>
      <c r="G4" t="s">
        <v>0</v>
      </c>
      <c r="H4" t="s">
        <v>1</v>
      </c>
      <c r="I4" t="s">
        <v>3</v>
      </c>
      <c r="J4" t="s">
        <v>4</v>
      </c>
      <c r="K4" t="s">
        <v>5</v>
      </c>
      <c r="P4" t="s">
        <v>0</v>
      </c>
      <c r="Q4" t="s">
        <v>1</v>
      </c>
      <c r="R4" t="s">
        <v>3</v>
      </c>
      <c r="S4" t="s">
        <v>4</v>
      </c>
      <c r="T4" t="s">
        <v>5</v>
      </c>
    </row>
    <row r="5" spans="1:20" x14ac:dyDescent="0.25">
      <c r="A5">
        <v>1</v>
      </c>
      <c r="B5">
        <v>2.79</v>
      </c>
      <c r="C5">
        <v>11.68</v>
      </c>
      <c r="D5">
        <v>0.43</v>
      </c>
      <c r="E5">
        <v>0.31</v>
      </c>
      <c r="G5">
        <v>1</v>
      </c>
      <c r="H5">
        <v>1</v>
      </c>
      <c r="I5">
        <v>1</v>
      </c>
      <c r="J5">
        <v>1</v>
      </c>
      <c r="K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5">
      <c r="A6">
        <v>2</v>
      </c>
      <c r="B6">
        <v>1.36</v>
      </c>
      <c r="C6">
        <v>4.07</v>
      </c>
      <c r="D6">
        <v>0.24</v>
      </c>
      <c r="E6">
        <v>0.1</v>
      </c>
      <c r="G6">
        <v>2</v>
      </c>
      <c r="H6">
        <f>B5/B6</f>
        <v>2.0514705882352939</v>
      </c>
      <c r="I6">
        <f>C5/C6</f>
        <v>2.8697788697788695</v>
      </c>
      <c r="J6">
        <f>D5/D6</f>
        <v>1.7916666666666667</v>
      </c>
      <c r="K6">
        <f>E5/E6</f>
        <v>3.0999999999999996</v>
      </c>
      <c r="P6">
        <v>2</v>
      </c>
      <c r="Q6">
        <f>B5/(B6* 2)</f>
        <v>1.025735294117647</v>
      </c>
      <c r="R6">
        <f>C5/(C6*2)</f>
        <v>1.4348894348894348</v>
      </c>
      <c r="S6">
        <f>D5/(D6*2)</f>
        <v>0.89583333333333337</v>
      </c>
      <c r="T6">
        <f>E5/(E6*2)</f>
        <v>1.5499999999999998</v>
      </c>
    </row>
    <row r="7" spans="1:20" x14ac:dyDescent="0.25">
      <c r="A7">
        <v>4</v>
      </c>
      <c r="B7">
        <v>0.59</v>
      </c>
      <c r="C7">
        <v>2.21</v>
      </c>
      <c r="D7">
        <v>0.18</v>
      </c>
      <c r="E7">
        <v>0.09</v>
      </c>
      <c r="G7">
        <v>4</v>
      </c>
      <c r="H7">
        <f>B5/B7</f>
        <v>4.7288135593220346</v>
      </c>
      <c r="I7">
        <f>C5/C7</f>
        <v>5.2850678733031673</v>
      </c>
      <c r="J7">
        <f>D5/D7</f>
        <v>2.3888888888888888</v>
      </c>
      <c r="K7">
        <f>E5/E7</f>
        <v>3.4444444444444446</v>
      </c>
      <c r="P7">
        <v>4</v>
      </c>
      <c r="Q7">
        <f>B5/(B7*4)</f>
        <v>1.1822033898305087</v>
      </c>
      <c r="R7">
        <f>C5/(C7*4)</f>
        <v>1.3212669683257918</v>
      </c>
      <c r="S7">
        <f>D5/(D7*4)</f>
        <v>0.59722222222222221</v>
      </c>
      <c r="T7">
        <f>E5/(E7*4)</f>
        <v>0.86111111111111116</v>
      </c>
    </row>
    <row r="8" spans="1:20" x14ac:dyDescent="0.25">
      <c r="A8">
        <v>9</v>
      </c>
      <c r="B8">
        <v>0.31</v>
      </c>
      <c r="C8">
        <v>1.0900000000000001</v>
      </c>
      <c r="D8">
        <v>0.05</v>
      </c>
      <c r="E8">
        <v>7.0000000000000007E-2</v>
      </c>
      <c r="G8">
        <v>9</v>
      </c>
      <c r="H8">
        <f>B5/B8</f>
        <v>9</v>
      </c>
      <c r="I8">
        <f>C5/C8</f>
        <v>10.715596330275229</v>
      </c>
      <c r="J8">
        <f>D5/D8</f>
        <v>8.6</v>
      </c>
      <c r="K8">
        <f>E5/E8</f>
        <v>4.4285714285714279</v>
      </c>
      <c r="P8">
        <v>9</v>
      </c>
      <c r="Q8">
        <f>B5/(B8*9)</f>
        <v>1</v>
      </c>
      <c r="R8">
        <f>C5/(C8*9)</f>
        <v>1.1906218144750254</v>
      </c>
      <c r="S8">
        <f>D5/(D8*9)</f>
        <v>0.95555555555555549</v>
      </c>
      <c r="T8">
        <f>E5/(E8*9)</f>
        <v>0.49206349206349198</v>
      </c>
    </row>
    <row r="9" spans="1:20" x14ac:dyDescent="0.25">
      <c r="A9">
        <v>16</v>
      </c>
      <c r="B9">
        <v>0.16</v>
      </c>
      <c r="C9">
        <v>0.46</v>
      </c>
      <c r="D9">
        <v>0.12</v>
      </c>
      <c r="E9">
        <v>0.05</v>
      </c>
      <c r="G9">
        <v>16</v>
      </c>
      <c r="H9">
        <f>B5/B9</f>
        <v>17.4375</v>
      </c>
      <c r="I9">
        <f>C5/C9</f>
        <v>25.391304347826086</v>
      </c>
      <c r="J9">
        <f>D5/D9</f>
        <v>3.5833333333333335</v>
      </c>
      <c r="K9">
        <f>E5/E9</f>
        <v>6.1999999999999993</v>
      </c>
      <c r="P9">
        <v>16</v>
      </c>
      <c r="Q9">
        <f>B5/(B9*16)</f>
        <v>1.08984375</v>
      </c>
      <c r="R9">
        <f>C5/(C9*16)</f>
        <v>1.5869565217391304</v>
      </c>
      <c r="S9">
        <f>D5/(D9*16)</f>
        <v>0.22395833333333334</v>
      </c>
      <c r="T9">
        <f>E5/(E9*16)</f>
        <v>0.38749999999999996</v>
      </c>
    </row>
    <row r="10" spans="1:20" x14ac:dyDescent="0.25">
      <c r="A10">
        <v>25</v>
      </c>
      <c r="B10">
        <v>0.25</v>
      </c>
      <c r="C10">
        <v>0.63</v>
      </c>
      <c r="D10">
        <v>0.21</v>
      </c>
      <c r="E10">
        <v>0.12</v>
      </c>
      <c r="G10">
        <v>25</v>
      </c>
      <c r="H10">
        <f>B5/B10</f>
        <v>11.16</v>
      </c>
      <c r="I10">
        <f>C5/C10</f>
        <v>18.539682539682538</v>
      </c>
      <c r="J10">
        <f>D5/D10</f>
        <v>2.0476190476190474</v>
      </c>
      <c r="K10">
        <f>E5/E10</f>
        <v>2.5833333333333335</v>
      </c>
      <c r="P10">
        <v>25</v>
      </c>
      <c r="Q10">
        <f>B5/(B10*25)</f>
        <v>0.44640000000000002</v>
      </c>
      <c r="R10">
        <f>C5/(C10*25)</f>
        <v>0.74158730158730157</v>
      </c>
      <c r="S10">
        <f>D5/(D10*25)</f>
        <v>8.1904761904761897E-2</v>
      </c>
      <c r="T10">
        <f>E5/(E10*25)</f>
        <v>0.10333333333333333</v>
      </c>
    </row>
    <row r="11" spans="1:20" x14ac:dyDescent="0.25">
      <c r="A11">
        <v>36</v>
      </c>
      <c r="B11">
        <v>0.45</v>
      </c>
      <c r="C11">
        <v>0.72</v>
      </c>
      <c r="D11">
        <v>0.32</v>
      </c>
      <c r="E11">
        <v>0.21</v>
      </c>
      <c r="G11">
        <v>36</v>
      </c>
      <c r="H11">
        <f>B5/B11</f>
        <v>6.2</v>
      </c>
      <c r="I11">
        <f>C5/C11</f>
        <v>16.222222222222221</v>
      </c>
      <c r="J11">
        <f>D5/D11</f>
        <v>1.34375</v>
      </c>
      <c r="K11">
        <f>E5/E11</f>
        <v>1.4761904761904763</v>
      </c>
      <c r="P11">
        <v>36</v>
      </c>
      <c r="Q11">
        <f>B5/(B11*36)</f>
        <v>0.17222222222222222</v>
      </c>
      <c r="R11">
        <f>C5/(C11*36)</f>
        <v>0.45061728395061729</v>
      </c>
      <c r="S11">
        <f>D5/(D11*36)</f>
        <v>3.7326388888888888E-2</v>
      </c>
      <c r="T11">
        <f>E5/(E11*36)</f>
        <v>4.100529100529101E-2</v>
      </c>
    </row>
    <row r="14" spans="1:20" ht="21" x14ac:dyDescent="0.35">
      <c r="B14" s="3" t="s">
        <v>13</v>
      </c>
      <c r="H14" s="4" t="s">
        <v>14</v>
      </c>
      <c r="Q14" s="4" t="s">
        <v>15</v>
      </c>
    </row>
    <row r="15" spans="1:20" x14ac:dyDescent="0.25">
      <c r="A15" t="s">
        <v>0</v>
      </c>
      <c r="B15" t="s">
        <v>6</v>
      </c>
      <c r="C15" t="s">
        <v>7</v>
      </c>
      <c r="D15" t="s">
        <v>8</v>
      </c>
      <c r="E15" t="s">
        <v>9</v>
      </c>
      <c r="G15" t="s">
        <v>0</v>
      </c>
      <c r="H15" t="s">
        <v>6</v>
      </c>
      <c r="I15" t="s">
        <v>7</v>
      </c>
      <c r="J15" t="s">
        <v>8</v>
      </c>
      <c r="K15" t="s">
        <v>9</v>
      </c>
      <c r="P15" t="s">
        <v>0</v>
      </c>
      <c r="Q15" t="s">
        <v>6</v>
      </c>
      <c r="R15" t="s">
        <v>7</v>
      </c>
      <c r="S15" t="s">
        <v>8</v>
      </c>
      <c r="T15" t="s">
        <v>9</v>
      </c>
    </row>
    <row r="16" spans="1:20" x14ac:dyDescent="0.25">
      <c r="A16">
        <v>1</v>
      </c>
      <c r="B16">
        <v>6.35</v>
      </c>
      <c r="C16">
        <v>22.03</v>
      </c>
      <c r="D16">
        <v>1.71</v>
      </c>
      <c r="E16">
        <v>0.44</v>
      </c>
      <c r="G16">
        <v>1</v>
      </c>
      <c r="H16">
        <v>1</v>
      </c>
      <c r="I16">
        <v>1</v>
      </c>
      <c r="J16">
        <v>1</v>
      </c>
      <c r="K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>
        <v>2</v>
      </c>
      <c r="B17">
        <v>3.13</v>
      </c>
      <c r="C17">
        <v>10.039999999999999</v>
      </c>
      <c r="D17">
        <v>0.56000000000000005</v>
      </c>
      <c r="E17">
        <v>0.21</v>
      </c>
      <c r="G17">
        <v>2</v>
      </c>
      <c r="H17">
        <f>B16/B17</f>
        <v>2.0287539936102235</v>
      </c>
      <c r="I17">
        <f>C16/C17</f>
        <v>2.1942231075697216</v>
      </c>
      <c r="J17">
        <f>D16/D17</f>
        <v>3.0535714285714284</v>
      </c>
      <c r="K17">
        <f>E16/E17</f>
        <v>2.0952380952380953</v>
      </c>
      <c r="P17">
        <v>2</v>
      </c>
      <c r="Q17">
        <f>B16/(B17*2)</f>
        <v>1.0143769968051117</v>
      </c>
      <c r="R17">
        <f>C16/(C17*2)</f>
        <v>1.0971115537848608</v>
      </c>
      <c r="S17">
        <f>D16/(D17*2)</f>
        <v>1.5267857142857142</v>
      </c>
      <c r="T17">
        <f>E16/(E17*2)</f>
        <v>1.0476190476190477</v>
      </c>
    </row>
    <row r="18" spans="1:20" x14ac:dyDescent="0.25">
      <c r="A18">
        <v>4</v>
      </c>
      <c r="B18">
        <v>1.1499999999999999</v>
      </c>
      <c r="C18">
        <v>5.15</v>
      </c>
      <c r="D18">
        <v>0.23</v>
      </c>
      <c r="E18">
        <v>0.2</v>
      </c>
      <c r="G18">
        <v>4</v>
      </c>
      <c r="H18">
        <f>B16/B18</f>
        <v>5.5217391304347831</v>
      </c>
      <c r="I18">
        <f>C16/C18</f>
        <v>4.2776699029126215</v>
      </c>
      <c r="J18">
        <f>D16/D18</f>
        <v>7.4347826086956514</v>
      </c>
      <c r="K18">
        <f>E16/E18</f>
        <v>2.1999999999999997</v>
      </c>
      <c r="P18">
        <v>4</v>
      </c>
      <c r="Q18">
        <f>B16/(B18*4)</f>
        <v>1.3804347826086958</v>
      </c>
      <c r="R18">
        <f>C16/(C18*4)</f>
        <v>1.0694174757281554</v>
      </c>
      <c r="S18">
        <f>D16/(D18*4)</f>
        <v>1.8586956521739129</v>
      </c>
      <c r="T18">
        <f>E16/(18*4)</f>
        <v>6.1111111111111114E-3</v>
      </c>
    </row>
    <row r="19" spans="1:20" x14ac:dyDescent="0.25">
      <c r="A19">
        <v>9</v>
      </c>
      <c r="B19">
        <v>0.46</v>
      </c>
      <c r="C19">
        <v>2.15</v>
      </c>
      <c r="D19">
        <v>0.17</v>
      </c>
      <c r="E19">
        <v>0.14000000000000001</v>
      </c>
      <c r="G19">
        <v>9</v>
      </c>
      <c r="H19">
        <f>B16/B19</f>
        <v>13.804347826086955</v>
      </c>
      <c r="I19">
        <f>C16/C19</f>
        <v>10.246511627906978</v>
      </c>
      <c r="J19">
        <f>D16/D19</f>
        <v>10.058823529411764</v>
      </c>
      <c r="K19">
        <f>E16/E19</f>
        <v>3.1428571428571428</v>
      </c>
      <c r="P19">
        <v>9</v>
      </c>
      <c r="Q19">
        <f>B16/(B19*9)</f>
        <v>1.5338164251207727</v>
      </c>
      <c r="R19">
        <f>C16/(C19*9)</f>
        <v>1.1385012919896642</v>
      </c>
      <c r="S19">
        <f>D16/(D19*9)</f>
        <v>1.1176470588235294</v>
      </c>
      <c r="T19">
        <f>E16/(E19*9)</f>
        <v>0.34920634920634913</v>
      </c>
    </row>
    <row r="20" spans="1:20" x14ac:dyDescent="0.25">
      <c r="A20">
        <v>16</v>
      </c>
      <c r="B20">
        <v>0.38</v>
      </c>
      <c r="C20">
        <v>1.08</v>
      </c>
      <c r="D20">
        <v>0.08</v>
      </c>
      <c r="E20">
        <v>0.13</v>
      </c>
      <c r="G20">
        <v>16</v>
      </c>
      <c r="H20">
        <f>B16/B20</f>
        <v>16.710526315789473</v>
      </c>
      <c r="I20">
        <f>C16/C20</f>
        <v>20.398148148148149</v>
      </c>
      <c r="J20">
        <f>D16/D20</f>
        <v>21.375</v>
      </c>
      <c r="K20">
        <f>E16/E19</f>
        <v>3.1428571428571428</v>
      </c>
      <c r="P20">
        <v>16</v>
      </c>
      <c r="Q20">
        <f>B16/(B20*16)</f>
        <v>1.044407894736842</v>
      </c>
      <c r="R20">
        <f>C16/(C20*16)</f>
        <v>1.2748842592592593</v>
      </c>
      <c r="S20">
        <f>D16/(D20*16)</f>
        <v>1.3359375</v>
      </c>
      <c r="T20">
        <f>E16/(E20*16)</f>
        <v>0.21153846153846154</v>
      </c>
    </row>
    <row r="21" spans="1:20" x14ac:dyDescent="0.25">
      <c r="A21">
        <v>25</v>
      </c>
      <c r="B21">
        <v>0.33</v>
      </c>
      <c r="C21">
        <v>1.53</v>
      </c>
      <c r="D21">
        <v>0.19</v>
      </c>
      <c r="E21">
        <v>0.21</v>
      </c>
      <c r="G21">
        <v>25</v>
      </c>
      <c r="H21">
        <f>B16/B21</f>
        <v>19.242424242424242</v>
      </c>
      <c r="I21">
        <f>C16/C21</f>
        <v>14.398692810457517</v>
      </c>
      <c r="J21">
        <f>D16/D21</f>
        <v>9</v>
      </c>
      <c r="K21">
        <f>E16/E21</f>
        <v>2.0952380952380953</v>
      </c>
      <c r="P21">
        <v>25</v>
      </c>
      <c r="Q21">
        <f>B16/(B21*25)</f>
        <v>0.76969696969696966</v>
      </c>
      <c r="R21">
        <f>C16/(C21*25)</f>
        <v>0.57594771241830067</v>
      </c>
      <c r="S21">
        <f>D16/(D21*25)</f>
        <v>0.36</v>
      </c>
      <c r="T21">
        <f>E16/(E21*25)</f>
        <v>8.3809523809523806E-2</v>
      </c>
    </row>
    <row r="22" spans="1:20" x14ac:dyDescent="0.25">
      <c r="A22">
        <v>36</v>
      </c>
      <c r="B22">
        <v>0.53</v>
      </c>
      <c r="C22">
        <v>1.63</v>
      </c>
      <c r="D22">
        <v>0.25</v>
      </c>
      <c r="E22">
        <v>0.31</v>
      </c>
      <c r="G22">
        <v>36</v>
      </c>
      <c r="H22">
        <f>B16/B22</f>
        <v>11.981132075471697</v>
      </c>
      <c r="I22">
        <f>C16/C22</f>
        <v>13.515337423312886</v>
      </c>
      <c r="J22">
        <f>D16/D22</f>
        <v>6.84</v>
      </c>
      <c r="K22">
        <f>E16/E22</f>
        <v>1.4193548387096775</v>
      </c>
      <c r="P22">
        <v>36</v>
      </c>
      <c r="Q22">
        <f>B16/(B22*36)</f>
        <v>0.33280922431865823</v>
      </c>
      <c r="R22">
        <f>C16/(C22*36)</f>
        <v>0.37542603953646903</v>
      </c>
      <c r="S22">
        <f>D16/(D22*36)</f>
        <v>0.19</v>
      </c>
      <c r="T22">
        <f>E16/(E22*36)</f>
        <v>3.9426523297491037E-2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2018-09-27T23:07:30Z</dcterms:modified>
</cp:coreProperties>
</file>