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tmobi\ドキュメント\ハードウエア開発\オープンハードウエア台車\"/>
    </mc:Choice>
  </mc:AlternateContent>
  <xr:revisionPtr revIDLastSave="0" documentId="13_ncr:1_{6AD5CCCF-C2D8-488D-BD86-13E9E302F17F}" xr6:coauthVersionLast="47" xr6:coauthVersionMax="47" xr10:uidLastSave="{00000000-0000-0000-0000-000000000000}"/>
  <bookViews>
    <workbookView xWindow="-120" yWindow="-16320" windowWidth="29040" windowHeight="15720" xr2:uid="{324A818F-9097-425C-8F87-08D4E2539DA0}"/>
  </bookViews>
  <sheets>
    <sheet name="オープンハードウエア部材リスト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5" l="1"/>
  <c r="I82" i="5"/>
  <c r="I81" i="5"/>
  <c r="I75" i="5"/>
  <c r="I17" i="5"/>
  <c r="I71" i="5" l="1"/>
  <c r="I74" i="5"/>
  <c r="I73" i="5"/>
  <c r="I72" i="5"/>
  <c r="I70" i="5"/>
  <c r="I44" i="5"/>
  <c r="I43" i="5"/>
  <c r="I42" i="5"/>
  <c r="I41" i="5"/>
  <c r="I40" i="5"/>
  <c r="F64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39" i="5"/>
  <c r="I38" i="5"/>
  <c r="I37" i="5"/>
  <c r="I35" i="5"/>
  <c r="I34" i="5"/>
  <c r="I33" i="5"/>
  <c r="I32" i="5"/>
  <c r="I30" i="5"/>
  <c r="I28" i="5"/>
  <c r="I26" i="5"/>
  <c r="I25" i="5"/>
  <c r="I24" i="5"/>
  <c r="I23" i="5"/>
  <c r="I22" i="5"/>
  <c r="I20" i="5"/>
  <c r="I19" i="5"/>
  <c r="I18" i="5"/>
  <c r="I16" i="5"/>
  <c r="I15" i="5"/>
  <c r="I14" i="5"/>
  <c r="I13" i="5"/>
  <c r="I12" i="5"/>
  <c r="I11" i="5"/>
  <c r="I10" i="5"/>
  <c r="I9" i="5"/>
  <c r="I7" i="5"/>
  <c r="I6" i="5"/>
  <c r="I5" i="5"/>
  <c r="I4" i="5"/>
  <c r="I3" i="5"/>
  <c r="I69" i="5" l="1"/>
  <c r="I27" i="5"/>
  <c r="I21" i="5" l="1"/>
  <c r="I8" i="5"/>
  <c r="I36" i="5"/>
  <c r="I29" i="5"/>
  <c r="I2" i="5"/>
</calcChain>
</file>

<file path=xl/sharedStrings.xml><?xml version="1.0" encoding="utf-8"?>
<sst xmlns="http://schemas.openxmlformats.org/spreadsheetml/2006/main" count="287" uniqueCount="218">
  <si>
    <t>モーター</t>
    <phoneticPr fontId="3"/>
  </si>
  <si>
    <t xml:space="preserve">ブラシレスモーター </t>
    <phoneticPr fontId="3"/>
  </si>
  <si>
    <t>BLMR460SHK-15</t>
    <phoneticPr fontId="3"/>
  </si>
  <si>
    <t>ドライバ</t>
    <phoneticPr fontId="3"/>
  </si>
  <si>
    <t>BLVD-KRD</t>
    <phoneticPr fontId="3"/>
  </si>
  <si>
    <t>CCM003B1ABF</t>
    <phoneticPr fontId="3"/>
  </si>
  <si>
    <t>モーター取付金具</t>
    <phoneticPr fontId="3"/>
  </si>
  <si>
    <t>SOL4M6F</t>
    <phoneticPr fontId="3"/>
  </si>
  <si>
    <t>電源ケーブル</t>
    <phoneticPr fontId="3"/>
  </si>
  <si>
    <t>LC03D06A</t>
    <phoneticPr fontId="3"/>
  </si>
  <si>
    <t>数量</t>
    <rPh sb="0" eb="2">
      <t>スウリョウ</t>
    </rPh>
    <phoneticPr fontId="3"/>
  </si>
  <si>
    <t>オリエンタルモーター</t>
    <phoneticPr fontId="3"/>
  </si>
  <si>
    <t>バッテリーパック</t>
    <phoneticPr fontId="3"/>
  </si>
  <si>
    <t>充電器</t>
    <rPh sb="0" eb="3">
      <t>ジュウデンキ</t>
    </rPh>
    <phoneticPr fontId="3"/>
  </si>
  <si>
    <t>電源系</t>
    <rPh sb="0" eb="2">
      <t>デンゲン</t>
    </rPh>
    <rPh sb="2" eb="3">
      <t>ケイ</t>
    </rPh>
    <phoneticPr fontId="3"/>
  </si>
  <si>
    <t>品番・仕様</t>
    <rPh sb="0" eb="2">
      <t>ヒンバン</t>
    </rPh>
    <rPh sb="3" eb="5">
      <t>シヨウ</t>
    </rPh>
    <phoneticPr fontId="3"/>
  </si>
  <si>
    <t>メーカー</t>
    <phoneticPr fontId="3"/>
  </si>
  <si>
    <t>品名</t>
    <rPh sb="0" eb="2">
      <t>ヒンメイ</t>
    </rPh>
    <phoneticPr fontId="3"/>
  </si>
  <si>
    <t>コントローラー</t>
    <phoneticPr fontId="3"/>
  </si>
  <si>
    <t>PC</t>
    <phoneticPr fontId="3"/>
  </si>
  <si>
    <t>車輪</t>
    <rPh sb="0" eb="2">
      <t>シャリン</t>
    </rPh>
    <phoneticPr fontId="3"/>
  </si>
  <si>
    <t>キャスター</t>
    <phoneticPr fontId="3"/>
  </si>
  <si>
    <t>フレーム部材</t>
    <rPh sb="4" eb="6">
      <t>ブザイ</t>
    </rPh>
    <phoneticPr fontId="3"/>
  </si>
  <si>
    <t>概算価格</t>
    <rPh sb="0" eb="4">
      <t>ガイサンカカク</t>
    </rPh>
    <phoneticPr fontId="3"/>
  </si>
  <si>
    <t>ミスミ</t>
    <phoneticPr fontId="3"/>
  </si>
  <si>
    <t>合計</t>
    <rPh sb="0" eb="2">
      <t>ゴウケイ</t>
    </rPh>
    <phoneticPr fontId="3"/>
  </si>
  <si>
    <t>モノタロウ</t>
    <phoneticPr fontId="3"/>
  </si>
  <si>
    <t>MNX4L-BS</t>
    <phoneticPr fontId="3"/>
  </si>
  <si>
    <t>メルテック</t>
    <phoneticPr fontId="3"/>
  </si>
  <si>
    <t>DCDC</t>
    <phoneticPr fontId="3"/>
  </si>
  <si>
    <t>amazon</t>
    <phoneticPr fontId="3"/>
  </si>
  <si>
    <t>N97 MINI PC</t>
    <phoneticPr fontId="3"/>
  </si>
  <si>
    <t>https://amzn.asia/d/bluqHM6</t>
    <phoneticPr fontId="3"/>
  </si>
  <si>
    <t>電圧計</t>
    <rPh sb="0" eb="3">
      <t>デンアツケイ</t>
    </rPh>
    <phoneticPr fontId="3"/>
  </si>
  <si>
    <t>https://amzn.asia/d/bLz6KK5</t>
    <phoneticPr fontId="3"/>
  </si>
  <si>
    <t>非常停止ボタン</t>
    <rPh sb="0" eb="4">
      <t>ヒジョウテイシ</t>
    </rPh>
    <phoneticPr fontId="3"/>
  </si>
  <si>
    <t>IDEC</t>
    <phoneticPr fontId="3"/>
  </si>
  <si>
    <t>ミスミ品番：AB6E-3BV01PRH</t>
    <rPh sb="3" eb="5">
      <t>ヒンバン</t>
    </rPh>
    <phoneticPr fontId="3"/>
  </si>
  <si>
    <t>シシク</t>
    <phoneticPr fontId="3"/>
  </si>
  <si>
    <t>駆動輪ホイール</t>
    <rPh sb="0" eb="3">
      <t>クドウリン</t>
    </rPh>
    <phoneticPr fontId="3"/>
  </si>
  <si>
    <t>パワーリレー</t>
    <phoneticPr fontId="3"/>
  </si>
  <si>
    <t>Panasonic</t>
    <phoneticPr fontId="3"/>
  </si>
  <si>
    <t>HE1AN-S-DC24V</t>
    <phoneticPr fontId="3"/>
  </si>
  <si>
    <t>https://jp.misumi-ec.com/vona2/detail/222005836525/?PNSearch=HE1AN-S-DC24V&amp;HissuCode=HE1AN-S-DC24V&amp;Keyword=HE1AN-S-DC24V&amp;list=SuggestPreview&amp;searchFlow=suggest2products</t>
    <phoneticPr fontId="3"/>
  </si>
  <si>
    <t>照光押ボタンスイッチ</t>
    <phoneticPr fontId="3"/>
  </si>
  <si>
    <t>AL6H-A14PG</t>
    <phoneticPr fontId="3"/>
  </si>
  <si>
    <t>https://www.monotaro.com/p/5976/9927/</t>
    <phoneticPr fontId="3"/>
  </si>
  <si>
    <t>スイッチガード</t>
    <phoneticPr fontId="3"/>
  </si>
  <si>
    <t>AL-KH6S</t>
    <phoneticPr fontId="3"/>
  </si>
  <si>
    <t>https://www.monotaro.com/p/0248/4194/</t>
    <phoneticPr fontId="3"/>
  </si>
  <si>
    <t>https://jp.misumi-ec.com/vona2/detail/222000391908/?PNSearch=AB6E-3BV01PRH&amp;HissuCode=AB6E-3BV01PRH&amp;Keyword=AB6E-3BV01PRH&amp;list=SuggestPreview&amp;searchFlow=suggest2productshist</t>
    <phoneticPr fontId="3"/>
  </si>
  <si>
    <t>信号端子台</t>
    <rPh sb="0" eb="2">
      <t>シンゴウ</t>
    </rPh>
    <rPh sb="2" eb="5">
      <t>タンシダイ</t>
    </rPh>
    <phoneticPr fontId="3"/>
  </si>
  <si>
    <t>DINレール</t>
    <phoneticPr fontId="3"/>
  </si>
  <si>
    <t>meviy</t>
    <phoneticPr fontId="3"/>
  </si>
  <si>
    <t>スイッチパネル</t>
    <phoneticPr fontId="3"/>
  </si>
  <si>
    <t>金属ワッシャ</t>
    <rPh sb="0" eb="2">
      <t>キンゾク</t>
    </rPh>
    <phoneticPr fontId="3"/>
  </si>
  <si>
    <t>FWSSA-D30-V5.5-T4</t>
    <phoneticPr fontId="3"/>
  </si>
  <si>
    <t>12日納期</t>
    <rPh sb="2" eb="3">
      <t>ニチ</t>
    </rPh>
    <rPh sb="3" eb="5">
      <t>ノウキ</t>
    </rPh>
    <phoneticPr fontId="3"/>
  </si>
  <si>
    <t>センターボルト</t>
    <phoneticPr fontId="3"/>
  </si>
  <si>
    <t>HXNHFFLT-SUS-M5-12</t>
    <phoneticPr fontId="3"/>
  </si>
  <si>
    <t>アルミフレーム2</t>
    <phoneticPr fontId="3"/>
  </si>
  <si>
    <t>NFS5-2080-102.5-TPW</t>
    <phoneticPr fontId="3"/>
  </si>
  <si>
    <t>https://jp.misumi-ec.com/vona2/detail/110311093859/?PNSearch=NFS5-2080-102.5-TPW&amp;HissuCode=NFS5-2080-102.5-TPW&amp;Keyword=NFS5-2080-102.5-TPW&amp;list=SuggestPreview&amp;searchFlow=suggest2productshist</t>
    <phoneticPr fontId="3"/>
  </si>
  <si>
    <t>低頭六角穴ボルト M5 10mm</t>
    <rPh sb="0" eb="2">
      <t>テイトウ</t>
    </rPh>
    <rPh sb="2" eb="4">
      <t>ロッカク</t>
    </rPh>
    <rPh sb="4" eb="5">
      <t>アナ</t>
    </rPh>
    <phoneticPr fontId="3"/>
  </si>
  <si>
    <t>低頭六角穴ボルト M8 10mm</t>
    <rPh sb="0" eb="2">
      <t>テイトウ</t>
    </rPh>
    <rPh sb="2" eb="4">
      <t>ロッカク</t>
    </rPh>
    <rPh sb="4" eb="5">
      <t>アナ</t>
    </rPh>
    <phoneticPr fontId="3"/>
  </si>
  <si>
    <t>アルミフレーム3</t>
    <phoneticPr fontId="3"/>
  </si>
  <si>
    <t>アルミフレーム4</t>
    <phoneticPr fontId="3"/>
  </si>
  <si>
    <t>アルミフレーム5</t>
    <phoneticPr fontId="3"/>
  </si>
  <si>
    <t>アルミフレーム6</t>
    <phoneticPr fontId="3"/>
  </si>
  <si>
    <t>CBE5-12</t>
    <phoneticPr fontId="3"/>
  </si>
  <si>
    <t>六角穴ボルト M5 12mm</t>
    <rPh sb="0" eb="2">
      <t>ロッカク</t>
    </rPh>
    <rPh sb="2" eb="3">
      <t>アナ</t>
    </rPh>
    <phoneticPr fontId="3"/>
  </si>
  <si>
    <t>https://jp.misumi-ec.com/vona2/detail/110302280360/?PNSearch=CBE5-12&amp;HissuCode=CBE5-12&amp;Keyword=CBE5-12&amp;list=SuggestPreview&amp;searchFlow=suggest2products</t>
    <phoneticPr fontId="3"/>
  </si>
  <si>
    <t>HNTU5-4</t>
    <phoneticPr fontId="3"/>
  </si>
  <si>
    <t>https://jp.misumi-ec.com/vona2/detail/110302608140/?PNSearch=HNTU5-4&amp;HissuCode=HNTU5-4&amp;Keyword=HNTU5-4&amp;list=SuggestPreview&amp;searchFlow=suggest2products</t>
    <phoneticPr fontId="3"/>
  </si>
  <si>
    <t>CBE4-15</t>
    <phoneticPr fontId="3"/>
  </si>
  <si>
    <t>六角穴ボルト M4 15mm</t>
    <rPh sb="0" eb="2">
      <t>ロッカク</t>
    </rPh>
    <rPh sb="2" eb="3">
      <t>アナ</t>
    </rPh>
    <phoneticPr fontId="3"/>
  </si>
  <si>
    <t>https://jp.misumi-ec.com/vona2/detail/110302280360/?PNSearch=CBE4-15&amp;HissuCode=CBE4-15&amp;Keyword=CBE4-15&amp;list=SuggestPreview&amp;searchFlow=suggest2products</t>
    <phoneticPr fontId="3"/>
  </si>
  <si>
    <t>六角穴ボルト M3 8mm</t>
    <rPh sb="0" eb="2">
      <t>ロッカク</t>
    </rPh>
    <rPh sb="2" eb="3">
      <t>アナ</t>
    </rPh>
    <phoneticPr fontId="3"/>
  </si>
  <si>
    <t>CBE3-8</t>
    <phoneticPr fontId="3"/>
  </si>
  <si>
    <t>https://jp.misumi-ec.com/vona2/detail/110302280360/?PNSearch=CBE3-8&amp;HissuCode=CBE3-8&amp;Keyword=CBE3-8&amp;list=SuggestPreview&amp;searchFlow=suggest2productshist</t>
    <phoneticPr fontId="3"/>
  </si>
  <si>
    <t>フレームキャップ</t>
    <phoneticPr fontId="3"/>
  </si>
  <si>
    <t>HFC6-3030-S</t>
    <phoneticPr fontId="3"/>
  </si>
  <si>
    <t>https://jp.misumi-ec.com/vona2/detail/110300446540/?PNSearch=HFC6-3030-S&amp;HissuCode=HFC6-3030-S&amp;Keyword=HFC6-3030-S&amp;list=SuggestPreview&amp;searchFlow=suggest2products</t>
    <phoneticPr fontId="3"/>
  </si>
  <si>
    <t>https://jp.misumi-ec.com/vona2/detail/110311095569/?PNSearch=NFS6-6060-50.5-TPW-CW&amp;HissuCode=NFS6-6060-50.5-TPW-CW&amp;Keyword=NFS6-6060-50.5-TPW-CW&amp;list=SuggestPreview&amp;searchFlow=suggest2products</t>
    <phoneticPr fontId="3"/>
  </si>
  <si>
    <t>オムロン</t>
    <phoneticPr fontId="3"/>
  </si>
  <si>
    <t>CBSA8-10</t>
    <phoneticPr fontId="3"/>
  </si>
  <si>
    <t>CBSA5-10</t>
    <phoneticPr fontId="3"/>
  </si>
  <si>
    <t>https://jp.misumi-ec.com/vona2/detail/110302603510/?PNSearch=CBSA5-10&amp;HissuCode=CBSA5-10&amp;Keyword=CBSA5-10&amp;list=SuggestPreview&amp;searchFlow=suggest2products</t>
    <phoneticPr fontId="3"/>
  </si>
  <si>
    <t>https://jp.misumi-ec.com/vona2/detail/110302603510/?PNSearch=CBSA8-10&amp;HissuCode=CBSA8-10&amp;Keyword=CBSA8-10&amp;list=SuggestPreview&amp;searchFlow=suggest2products</t>
    <phoneticPr fontId="3"/>
  </si>
  <si>
    <t>HBLFSDK6</t>
    <phoneticPr fontId="3"/>
  </si>
  <si>
    <t>連結ブラケット6シリーズ2穴</t>
    <rPh sb="0" eb="2">
      <t>レンケツ</t>
    </rPh>
    <rPh sb="13" eb="14">
      <t>アナ</t>
    </rPh>
    <phoneticPr fontId="3"/>
  </si>
  <si>
    <t>連結ブラケット5シリーズ2穴</t>
    <rPh sb="0" eb="2">
      <t>レンケツ</t>
    </rPh>
    <rPh sb="13" eb="14">
      <t>アナ</t>
    </rPh>
    <phoneticPr fontId="3"/>
  </si>
  <si>
    <t>HBLFSDK5</t>
    <phoneticPr fontId="3"/>
  </si>
  <si>
    <t>連結ブラケット6シリーズ直角</t>
    <rPh sb="0" eb="2">
      <t>レンケツ</t>
    </rPh>
    <rPh sb="12" eb="14">
      <t>チョッカク</t>
    </rPh>
    <phoneticPr fontId="3"/>
  </si>
  <si>
    <t>HBLFS6</t>
    <phoneticPr fontId="3"/>
  </si>
  <si>
    <t>フレームナット5シリーズM4 バネナット</t>
    <phoneticPr fontId="3"/>
  </si>
  <si>
    <t>底板</t>
    <rPh sb="0" eb="2">
      <t>ソコイタ</t>
    </rPh>
    <phoneticPr fontId="3"/>
  </si>
  <si>
    <t>https://www.mouser.jp/ProductDetail/MEAN-WELL/DDR-60G-12?qs=sGAEpiMZZMv0DJfhVcWlK0%252BNBIYn4O1XPUxE11qpZ5DxBjZyrs83PA%3D%3D</t>
    <phoneticPr fontId="3"/>
  </si>
  <si>
    <t>MEAN WELL</t>
    <phoneticPr fontId="3"/>
  </si>
  <si>
    <t>DDR-60G-12 24-&gt;12V 60W</t>
    <phoneticPr fontId="3"/>
  </si>
  <si>
    <t>コモン端子台(4個入)</t>
    <rPh sb="3" eb="6">
      <t>タンシダイ</t>
    </rPh>
    <rPh sb="8" eb="10">
      <t>コイリ</t>
    </rPh>
    <phoneticPr fontId="3"/>
  </si>
  <si>
    <t>ショートバー</t>
    <phoneticPr fontId="3"/>
  </si>
  <si>
    <t>XW5T-P1.5-1.2-1</t>
    <phoneticPr fontId="3"/>
  </si>
  <si>
    <t>XW5T-P用 ストッパ</t>
    <phoneticPr fontId="3"/>
  </si>
  <si>
    <t>XW5Z-EP6</t>
    <phoneticPr fontId="3"/>
  </si>
  <si>
    <t>https://www.monotaro.com/p/2440/9254/</t>
    <phoneticPr fontId="3"/>
  </si>
  <si>
    <t>https://jp.misumi-ec.com/vona2/detail/222005625813/?HissuCode=TNC10</t>
    <phoneticPr fontId="3"/>
  </si>
  <si>
    <t>DNR315-200</t>
    <phoneticPr fontId="3"/>
  </si>
  <si>
    <t>https://www.monotaro.com/p/2440/9367/</t>
    <phoneticPr fontId="3"/>
  </si>
  <si>
    <t>XW5S-P1.5-2RD</t>
    <phoneticPr fontId="3"/>
  </si>
  <si>
    <t>https://www.monotaro.com/p/2441/2106/</t>
    <phoneticPr fontId="3"/>
  </si>
  <si>
    <t>XW5S-P1.5-3RD</t>
    <phoneticPr fontId="3"/>
  </si>
  <si>
    <t>https://www.monotaro.com/p/2441/2072/</t>
    <phoneticPr fontId="3"/>
  </si>
  <si>
    <t>MVSHM-AW05003-3WF-T2MRD</t>
    <phoneticPr fontId="3"/>
  </si>
  <si>
    <t>8日納期</t>
    <rPh sb="1" eb="2">
      <t>ニチ</t>
    </rPh>
    <rPh sb="2" eb="4">
      <t>ノウキ</t>
    </rPh>
    <phoneticPr fontId="3"/>
  </si>
  <si>
    <t>3日納期</t>
    <rPh sb="1" eb="2">
      <t>ニチ</t>
    </rPh>
    <rPh sb="2" eb="4">
      <t>ノウキ</t>
    </rPh>
    <phoneticPr fontId="3"/>
  </si>
  <si>
    <t>MVSHM-AW05001-3WF-EFSA2</t>
    <phoneticPr fontId="3"/>
  </si>
  <si>
    <t>https://jp.misumi-ec.com/vona2/detail/110300442950/?PNSearch=HBLFSDK6&amp;HissuCode=HBLFSDK6&amp;Keyword=HBLFSDK6&amp;list=SuggestPreview&amp;searchFlow=histpreview2products</t>
    <phoneticPr fontId="3"/>
  </si>
  <si>
    <t>https://jp.misumi-ec.com/vona2/detail/110300437620/?PNSearch=HBLFSDK5&amp;HissuCode=HBLFSDK5&amp;Keyword=HBLFSDK5&amp;list=SuggestPreview&amp;searchFlow=histpreview2products</t>
    <phoneticPr fontId="3"/>
  </si>
  <si>
    <t>https://jp.misumi-ec.com/vona2/detail/110300442860/?PNSearch=HBLFS6&amp;HissuCode=HBLFS6&amp;Keyword=HBLFS6&amp;list=SuggestPreview&amp;searchFlow=histpreview2products</t>
    <phoneticPr fontId="3"/>
  </si>
  <si>
    <t>https://jp.misumi-ec.com/vona2/detail/110300231910/?PNSearch=FWSSA-D30-V5.5-T4&amp;HissuCode=FWSSA-D30-V5.5-T4&amp;Keyword=FWSSA-D30-V5.5-T4&amp;list=SuggestPreview&amp;searchFlow=histpreview2products</t>
    <phoneticPr fontId="3"/>
  </si>
  <si>
    <t>https://jp.misumi-ec.com/vona2/detail/221005020811/?PNSearch=HXNHFFLT-SUS-M5-12&amp;HissuCode=HXNHFFLT-SUS-M5-12&amp;Keyword=HXNHFFLT-SUS-M5-12&amp;list=SuggestPreview&amp;searchFlow=histpreview2products</t>
    <phoneticPr fontId="3"/>
  </si>
  <si>
    <t>MP-230</t>
    <phoneticPr fontId="3"/>
  </si>
  <si>
    <t>https://www.monotaro.com/p/4505/0478/?t.q=MP-230</t>
    <phoneticPr fontId="3"/>
  </si>
  <si>
    <t>---</t>
    <phoneticPr fontId="3"/>
  </si>
  <si>
    <t>NL4MP-ST</t>
    <phoneticPr fontId="3"/>
  </si>
  <si>
    <t>https://www.mouser.jp/ProductDetail/Neutrik/NL4MP-ST?qs=erV61lVMmP8w7yPIYNaFtw%3D%3D</t>
    <phoneticPr fontId="3"/>
  </si>
  <si>
    <t>NL4FX</t>
    <phoneticPr fontId="3"/>
  </si>
  <si>
    <t>充電コネクタ</t>
    <rPh sb="0" eb="2">
      <t>ジュウデン</t>
    </rPh>
    <phoneticPr fontId="3"/>
  </si>
  <si>
    <t>Neutrik</t>
    <phoneticPr fontId="3"/>
  </si>
  <si>
    <t>JSHDS-SUD-A60-B60-T2-L30-G30-N8-D12.5</t>
    <phoneticPr fontId="3"/>
  </si>
  <si>
    <t>https://jp.misumi-ec.com/vona2/detail/110302699840/?PNSearch=JSHDS-SUD-A60-B60-T2-L30-G30-N8-D12.5&amp;HissuCode=JSHDS-SUD-A60-B60-T2-L30-G30-N8-D12.5&amp;Keyword=JSHDS-SUD-A60-B60-T2-L30-G30-N8-D12.5&amp;list=SuggestPreview&amp;searchFlow=suggest2productshist</t>
    <phoneticPr fontId="3"/>
  </si>
  <si>
    <t>六角ナット M12</t>
    <rPh sb="0" eb="2">
      <t>ロッカク</t>
    </rPh>
    <phoneticPr fontId="3"/>
  </si>
  <si>
    <t>LBNR12</t>
    <phoneticPr fontId="3"/>
  </si>
  <si>
    <t>https://jp.misumi-ec.com/vona2/detail/110300250540/?PNSearch=LBNR12&amp;HissuCode=LBNR12&amp;Keyword=LBNR12&amp;list=SuggestPreview&amp;searchFlow=suggest2products</t>
    <phoneticPr fontId="3"/>
  </si>
  <si>
    <t>六角穴ボルト M5 25mm</t>
    <rPh sb="0" eb="2">
      <t>ロッカク</t>
    </rPh>
    <rPh sb="2" eb="3">
      <t>アナ</t>
    </rPh>
    <phoneticPr fontId="3"/>
  </si>
  <si>
    <t>CBE5-25</t>
    <phoneticPr fontId="3"/>
  </si>
  <si>
    <t>https://jp.misumi-ec.com/vona2/detail/110302280360/?PNSearch=CBE5-25&amp;HissuCode=CBE5-25&amp;Keyword=CBE5-25&amp;list=SuggestPreview&amp;searchFlow=suggest2products</t>
    <phoneticPr fontId="3"/>
  </si>
  <si>
    <t>皿小ねじ M3 20mm</t>
    <rPh sb="0" eb="1">
      <t>サラ</t>
    </rPh>
    <rPh sb="1" eb="2">
      <t>コ</t>
    </rPh>
    <phoneticPr fontId="3"/>
  </si>
  <si>
    <t>SUNCO</t>
    <phoneticPr fontId="3"/>
  </si>
  <si>
    <t>https://jp.misumi-ec.com/vona2/detail/221000547315/?PNSearch=CSPCSZ-STU-M3-20&amp;HissuCode=CSPCSZ-STU-M3-20&amp;Keyword=CSPCSZ-STU-M3-20&amp;list=SuggestPreview&amp;searchFlow=suggest2products</t>
    <phoneticPr fontId="3"/>
  </si>
  <si>
    <t>端子台</t>
    <rPh sb="0" eb="3">
      <t>タンシダイ</t>
    </rPh>
    <phoneticPr fontId="3"/>
  </si>
  <si>
    <t>パトライト</t>
  </si>
  <si>
    <t>キャスター取り付けプレート</t>
    <rPh sb="5" eb="6">
      <t>ト</t>
    </rPh>
    <rPh sb="7" eb="8">
      <t>ツ</t>
    </rPh>
    <phoneticPr fontId="3"/>
  </si>
  <si>
    <t>IMU固定板</t>
    <rPh sb="3" eb="5">
      <t>コテイ</t>
    </rPh>
    <rPh sb="5" eb="6">
      <t>イタ</t>
    </rPh>
    <phoneticPr fontId="3"/>
  </si>
  <si>
    <t>六角ナット M5</t>
    <rPh sb="0" eb="2">
      <t>ロッカク</t>
    </rPh>
    <phoneticPr fontId="3"/>
  </si>
  <si>
    <t>LBNR5</t>
    <phoneticPr fontId="3"/>
  </si>
  <si>
    <t>https://jp.misumi-ec.com/vona2/detail/110300250540/?PNSearch=LBNR5&amp;HissuCode=LBNR5&amp;Keyword=LBNR5&amp;list=SuggestPreview&amp;searchFlow=suggest2products</t>
    <phoneticPr fontId="3"/>
  </si>
  <si>
    <t>平座金 M5</t>
    <rPh sb="0" eb="3">
      <t>ヒラザガネ</t>
    </rPh>
    <phoneticPr fontId="3"/>
  </si>
  <si>
    <t>PWF5</t>
    <phoneticPr fontId="3"/>
  </si>
  <si>
    <t>https://jp.misumi-ec.com/vona2/detail/110300252910/?PNSearch=PWF5&amp;HissuCode=PWF5&amp;Keyword=PWF5&amp;list=SuggestPreview&amp;searchFlow=suggest2products</t>
    <phoneticPr fontId="3"/>
  </si>
  <si>
    <t>MVSHM-AS03002-3Y5-72S4S</t>
    <phoneticPr fontId="3"/>
  </si>
  <si>
    <t>MVTUP-APW-3Y5-EEN3W</t>
    <phoneticPr fontId="3"/>
  </si>
  <si>
    <t>緩衝キャスター SAJ-TS6-SJ-50R</t>
    <phoneticPr fontId="3"/>
  </si>
  <si>
    <t>https://jp.misumi-ec.com/vona2/detail/221000601530/?HissuCode=SAJ-TS6-SJ-50R&amp;PNSearch=SAJ-TS6-SJ-50R&amp;KWSearch=SAJ-TS6-SJ-50R&amp;searchFlow=results2products&amp;list=PageSearchResult</t>
    <phoneticPr fontId="3"/>
  </si>
  <si>
    <t>AXFM-D125-L30-V85-N</t>
    <phoneticPr fontId="3"/>
  </si>
  <si>
    <t>駆動輪ウレタン A70</t>
    <rPh sb="0" eb="3">
      <t>クドウリン</t>
    </rPh>
    <phoneticPr fontId="3"/>
  </si>
  <si>
    <t>https://jp.misumi-ec.com/vona2/detail/110300272940/?PNSearch=AXFM-D125-L30-V85-N&amp;HissuCode=AXFM-D125-L30-V85-N&amp;Keyword=AXFM-D125-L30-V85-N&amp;list=SuggestPreview&amp;searchFlow=suggest2products</t>
    <phoneticPr fontId="3"/>
  </si>
  <si>
    <t>https://amzn.asia/d/6iJaPEA</t>
    <phoneticPr fontId="3"/>
  </si>
  <si>
    <t>https://amzn.asia/d/9i35Aej</t>
    <phoneticPr fontId="3"/>
  </si>
  <si>
    <t>https://www.monotaro.com/p/7589/7624/?t.q=MNX4L-BS</t>
    <phoneticPr fontId="3"/>
  </si>
  <si>
    <t>発注数</t>
    <rPh sb="0" eb="3">
      <t>ハッチュウスウ</t>
    </rPh>
    <phoneticPr fontId="3"/>
  </si>
  <si>
    <t>１０個入り</t>
    <rPh sb="1" eb="3">
      <t>コイ</t>
    </rPh>
    <phoneticPr fontId="3"/>
  </si>
  <si>
    <t>インサート M5 M8 ピッチ1.25</t>
    <phoneticPr fontId="3"/>
  </si>
  <si>
    <t>https://amzn.asia/d/d7DC6Oo</t>
    <phoneticPr fontId="3"/>
  </si>
  <si>
    <t>HNTA6-5</t>
    <phoneticPr fontId="3"/>
  </si>
  <si>
    <t>フレームナット6シリーズM5 後入れ</t>
    <rPh sb="15" eb="17">
      <t>アトイ</t>
    </rPh>
    <phoneticPr fontId="3"/>
  </si>
  <si>
    <t>https://jp.misumi-ec.com/vona2/detail/110302611120/?PNSearch=HNTA6-5&amp;HissuCode=HNTA6-5&amp;Keyword=HNTA6-5&amp;list=SuggestPreview&amp;searchFlow=suggest2productshist</t>
    <phoneticPr fontId="3"/>
  </si>
  <si>
    <t>フレームナット6シリーズM5 後入れバネナット</t>
    <rPh sb="15" eb="17">
      <t>アトイ</t>
    </rPh>
    <phoneticPr fontId="3"/>
  </si>
  <si>
    <t>HNTP6-5</t>
    <phoneticPr fontId="3"/>
  </si>
  <si>
    <t>https://jp.misumi-ec.com/vona2/detail/110302611210/?PNSearch=HNTP6-5&amp;HissuCode=HNTP6-5&amp;Keyword=HNTP6-5&amp;list=SuggestPreview&amp;searchFlow=suggest2products</t>
    <phoneticPr fontId="3"/>
  </si>
  <si>
    <t>NFSL6-3060-105-RTP</t>
    <phoneticPr fontId="3"/>
  </si>
  <si>
    <t>https://jp.misumi-ec.com/vona2/detail/110311094849/?PNSearch=NFSL6-3060-105-RTP&amp;HissuCode=NFSL6-3060-105-RTP&amp;Keyword=NFSL6-3060-105-RTP&amp;list=SuggestPreview&amp;searchFlow=suggest2products</t>
    <phoneticPr fontId="3"/>
  </si>
  <si>
    <t>NFSL6-3030-300</t>
    <phoneticPr fontId="3"/>
  </si>
  <si>
    <t>https://jp.misumi-ec.com/vona2/detail/110311092329/?PNSearch=NFSL6-3030-300&amp;HissuCode=NFSL6-3030-300&amp;Keyword=NFSL6-3030-300&amp;list=SuggestPreview&amp;searchFlow=suggest2productshist</t>
    <phoneticPr fontId="3"/>
  </si>
  <si>
    <t>https://jp.misumi-ec.com/vona2/detail/110311092329/?PNSearch=NFSL6-3030-172&amp;HissuCode=NFSL6-3030-172&amp;Keyword=NFSL6-3030-172&amp;list=SuggestPreview&amp;searchFlow=suggest2productshist</t>
    <phoneticPr fontId="3"/>
  </si>
  <si>
    <t>NFSL6-3030-172</t>
    <phoneticPr fontId="3"/>
  </si>
  <si>
    <t>21日納期だと @6334</t>
    <rPh sb="2" eb="3">
      <t>ニチ</t>
    </rPh>
    <rPh sb="3" eb="5">
      <t>ノウキ</t>
    </rPh>
    <phoneticPr fontId="3"/>
  </si>
  <si>
    <t>MVBLK-ABN-3Y6-E6DKS</t>
    <phoneticPr fontId="3"/>
  </si>
  <si>
    <t>コネクタスペーサー（3Dプリンタ出力もOK）</t>
    <rPh sb="16" eb="18">
      <t>シュツリョク</t>
    </rPh>
    <phoneticPr fontId="3"/>
  </si>
  <si>
    <t>モータースペーサ（3Dプリンタ出力もOK)</t>
    <rPh sb="12" eb="18">
      <t>r</t>
    </rPh>
    <phoneticPr fontId="3"/>
  </si>
  <si>
    <t>MVBLK-ABN-3Y6-U1AJ9</t>
    <phoneticPr fontId="3"/>
  </si>
  <si>
    <t>MVBLK-ABN-3Y6-Y89JW</t>
    <phoneticPr fontId="3"/>
  </si>
  <si>
    <t>６日納期</t>
    <rPh sb="1" eb="2">
      <t>ニチ</t>
    </rPh>
    <rPh sb="2" eb="4">
      <t>ノウキ</t>
    </rPh>
    <phoneticPr fontId="3"/>
  </si>
  <si>
    <t>20日納期</t>
    <rPh sb="2" eb="3">
      <t>ニチ</t>
    </rPh>
    <rPh sb="3" eb="5">
      <t>ノウキ</t>
    </rPh>
    <phoneticPr fontId="3"/>
  </si>
  <si>
    <t>5日納期</t>
    <rPh sb="1" eb="2">
      <t>ニチ</t>
    </rPh>
    <rPh sb="2" eb="4">
      <t>ノウキ</t>
    </rPh>
    <phoneticPr fontId="3"/>
  </si>
  <si>
    <t>10日納期</t>
    <rPh sb="2" eb="3">
      <t>ニチ</t>
    </rPh>
    <rPh sb="3" eb="5">
      <t>ノウキ</t>
    </rPh>
    <phoneticPr fontId="3"/>
  </si>
  <si>
    <t>接続ケーブル(30cm)</t>
    <phoneticPr fontId="3"/>
  </si>
  <si>
    <t>PCベース</t>
    <phoneticPr fontId="3"/>
  </si>
  <si>
    <t>MVSHM-3N03000-3Y6-7UL4T</t>
    <phoneticPr fontId="3"/>
  </si>
  <si>
    <t>MVSHM-3N03000-3Y6-M7CMU</t>
    <phoneticPr fontId="3"/>
  </si>
  <si>
    <t>LiDARベース</t>
    <phoneticPr fontId="3"/>
  </si>
  <si>
    <t>アルミ天版</t>
    <rPh sb="3" eb="4">
      <t>テン</t>
    </rPh>
    <rPh sb="4" eb="5">
      <t>バン</t>
    </rPh>
    <phoneticPr fontId="3"/>
  </si>
  <si>
    <t>MVSHM-AN05000-3Y6-ANRC2</t>
    <phoneticPr fontId="3"/>
  </si>
  <si>
    <t>アルミフレーム支柱</t>
    <rPh sb="7" eb="9">
      <t>シチュウ</t>
    </rPh>
    <phoneticPr fontId="3"/>
  </si>
  <si>
    <t>https://jp.misumi-ec.com/vona2/detail/110311092329/?PNSearch=NEFS6-3030-90-RTP&amp;HissuCode=NEFS6-3030-90-RTP&amp;Keyword=NEFS6-3030-90-RTP&amp;list=SuggestPreview&amp;searchFlow=suggest2products</t>
    <phoneticPr fontId="3"/>
  </si>
  <si>
    <t>連結ブラケット6シリーズ直角</t>
    <phoneticPr fontId="3"/>
  </si>
  <si>
    <t>CBSA8-10</t>
  </si>
  <si>
    <t>https://jp.misumi-ec.com/vona2/detail/110302032560/?PNSearch=DNR315-200&amp;HissuCode=DNR315-200&amp;Keyword=DNR315-200&amp;list=SuggestPreview&amp;searchFlow=suggest2productshist</t>
    <phoneticPr fontId="3"/>
  </si>
  <si>
    <t>NFS6-6060-50-TPW-CW</t>
    <phoneticPr fontId="3"/>
  </si>
  <si>
    <t>TNC10</t>
    <phoneticPr fontId="3"/>
  </si>
  <si>
    <t>NFSL6-3030-90-RTP</t>
    <phoneticPr fontId="3"/>
  </si>
  <si>
    <t>CSPCSZ-STU-M3-20</t>
    <phoneticPr fontId="3"/>
  </si>
  <si>
    <t>HNTA6-5</t>
    <phoneticPr fontId="3"/>
  </si>
  <si>
    <t>CBE5-12</t>
    <phoneticPr fontId="3"/>
  </si>
  <si>
    <t>低電圧保護基盤</t>
    <rPh sb="0" eb="3">
      <t>テイデンアツ</t>
    </rPh>
    <rPh sb="3" eb="5">
      <t>ホゴ</t>
    </rPh>
    <rPh sb="5" eb="7">
      <t>キバン</t>
    </rPh>
    <phoneticPr fontId="3"/>
  </si>
  <si>
    <t>----</t>
    <phoneticPr fontId="3"/>
  </si>
  <si>
    <t>https://amzn.asia/7wLcxFT</t>
    <phoneticPr fontId="3"/>
  </si>
  <si>
    <t>天板（無くても良い）</t>
    <rPh sb="0" eb="1">
      <t>テン</t>
    </rPh>
    <rPh sb="1" eb="2">
      <t>バン</t>
    </rPh>
    <rPh sb="3" eb="4">
      <t>ナ</t>
    </rPh>
    <rPh sb="7" eb="8">
      <t>ヨ</t>
    </rPh>
    <phoneticPr fontId="3"/>
  </si>
  <si>
    <t>センサー</t>
    <phoneticPr fontId="3"/>
  </si>
  <si>
    <t>2D LiDAR</t>
    <phoneticPr fontId="3"/>
  </si>
  <si>
    <t>北陽電機</t>
    <rPh sb="0" eb="4">
      <t>ホクヨウデンキ</t>
    </rPh>
    <phoneticPr fontId="3"/>
  </si>
  <si>
    <t>UST-20LX</t>
    <phoneticPr fontId="3"/>
  </si>
  <si>
    <t>IMU</t>
    <phoneticPr fontId="3"/>
  </si>
  <si>
    <t>WitMotion</t>
    <phoneticPr fontId="3"/>
  </si>
  <si>
    <t>HWT901B</t>
    <phoneticPr fontId="3"/>
  </si>
  <si>
    <t>https://amzn.asia/d/g8VlMhx</t>
    <phoneticPr fontId="3"/>
  </si>
  <si>
    <t>その他調達部材(※パナソニックアドバンストテクノロジーからの提供価格)</t>
    <rPh sb="2" eb="3">
      <t>ホカ</t>
    </rPh>
    <rPh sb="3" eb="5">
      <t>チョウタツ</t>
    </rPh>
    <rPh sb="5" eb="7">
      <t>ブザイ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</si>
</sst>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38" fontId="0" fillId="2" borderId="1" xfId="1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38" fontId="5" fillId="3" borderId="1" xfId="1" applyFont="1" applyFill="1" applyBorder="1" applyAlignment="1">
      <alignment horizontal="center" vertical="center"/>
    </xf>
    <xf numFmtId="0" fontId="4" fillId="0" borderId="0" xfId="2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38" fontId="0" fillId="0" borderId="1" xfId="1" applyFont="1" applyFill="1" applyBorder="1">
      <alignment vertical="center"/>
    </xf>
    <xf numFmtId="0" fontId="0" fillId="0" borderId="5" xfId="0" quotePrefix="1" applyBorder="1">
      <alignment vertical="center"/>
    </xf>
    <xf numFmtId="38" fontId="5" fillId="3" borderId="1" xfId="1" applyFont="1" applyFill="1" applyBorder="1">
      <alignment vertical="center"/>
    </xf>
    <xf numFmtId="0" fontId="4" fillId="0" borderId="1" xfId="2" applyBorder="1">
      <alignment vertical="center"/>
    </xf>
    <xf numFmtId="38" fontId="0" fillId="0" borderId="1" xfId="1" applyFont="1" applyBorder="1" applyAlignment="1">
      <alignment vertical="center"/>
    </xf>
    <xf numFmtId="0" fontId="4" fillId="0" borderId="8" xfId="2" applyBorder="1" applyAlignment="1">
      <alignment vertical="center"/>
    </xf>
    <xf numFmtId="0" fontId="4" fillId="0" borderId="0" xfId="2" applyBorder="1">
      <alignment vertical="center"/>
    </xf>
    <xf numFmtId="0" fontId="0" fillId="0" borderId="5" xfId="0" applyBorder="1">
      <alignment vertical="center"/>
    </xf>
    <xf numFmtId="38" fontId="0" fillId="2" borderId="2" xfId="1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2" xfId="0" applyBorder="1">
      <alignment vertical="center"/>
    </xf>
    <xf numFmtId="38" fontId="9" fillId="2" borderId="7" xfId="0" applyNumberFormat="1" applyFont="1" applyFill="1" applyBorder="1">
      <alignment vertical="center"/>
    </xf>
    <xf numFmtId="38" fontId="9" fillId="0" borderId="7" xfId="0" applyNumberFormat="1" applyFont="1" applyBorder="1">
      <alignment vertical="center"/>
    </xf>
    <xf numFmtId="38" fontId="10" fillId="0" borderId="1" xfId="1" applyFont="1" applyBorder="1">
      <alignment vertical="center"/>
    </xf>
    <xf numFmtId="38" fontId="0" fillId="0" borderId="1" xfId="1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6" xfId="0" quotePrefix="1" applyBorder="1">
      <alignment vertical="center"/>
    </xf>
    <xf numFmtId="0" fontId="0" fillId="0" borderId="1" xfId="0" quotePrefix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4" fillId="0" borderId="8" xfId="2" applyBorder="1">
      <alignment vertical="center"/>
    </xf>
    <xf numFmtId="0" fontId="2" fillId="0" borderId="1" xfId="0" applyFont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38" fontId="0" fillId="3" borderId="1" xfId="1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6" fillId="3" borderId="7" xfId="0" applyFont="1" applyFill="1" applyBorder="1">
      <alignment vertical="center"/>
    </xf>
  </cellXfs>
  <cellStyles count="5">
    <cellStyle name="ハイパーリンク" xfId="2" builtinId="8"/>
    <cellStyle name="ハイパーリンク 2" xfId="4" xr:uid="{84A3B3BA-88DD-4384-982D-60CFDBE0A293}"/>
    <cellStyle name="桁区切り" xfId="1" builtinId="6"/>
    <cellStyle name="標準" xfId="0" builtinId="0"/>
    <cellStyle name="標準 2" xfId="3" xr:uid="{D15651A8-5755-4570-875C-AD4838199D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mzn.asia/d/d7DC6Oo" TargetMode="External"/><Relationship Id="rId18" Type="http://schemas.openxmlformats.org/officeDocument/2006/relationships/hyperlink" Target="https://jp.misumi-ec.com/vona2/detail/110302280360/?PNSearch=CBE4-15&amp;HissuCode=CBE4-15&amp;Keyword=CBE4-15&amp;list=SuggestPreview&amp;searchFlow=suggest2products" TargetMode="External"/><Relationship Id="rId26" Type="http://schemas.openxmlformats.org/officeDocument/2006/relationships/hyperlink" Target="https://jp.misumi-ec.com/vona2/detail/110302032560/?PNSearch=DNR315-200&amp;HissuCode=DNR315-200&amp;Keyword=DNR315-200&amp;list=SuggestPreview&amp;searchFlow=suggest2productshist" TargetMode="External"/><Relationship Id="rId39" Type="http://schemas.openxmlformats.org/officeDocument/2006/relationships/hyperlink" Target="https://jp.misumi-ec.com/vona2/detail/221000547315/?PNSearch=CSPCSZ-STU-M3-20&amp;HissuCode=CSPCSZ-STU-M3-20&amp;Keyword=CSPCSZ-STU-M3-20&amp;list=SuggestPreview&amp;searchFlow=suggest2products" TargetMode="External"/><Relationship Id="rId21" Type="http://schemas.openxmlformats.org/officeDocument/2006/relationships/hyperlink" Target="https://jp.misumi-ec.com/vona2/detail/110302603510/?PNSearch=CBSA8-10&amp;HissuCode=CBSA8-10&amp;Keyword=CBSA8-10&amp;list=SuggestPreview&amp;searchFlow=suggest2products" TargetMode="External"/><Relationship Id="rId34" Type="http://schemas.openxmlformats.org/officeDocument/2006/relationships/hyperlink" Target="https://www.monotaro.com/p/4505/0478/?t.q=MP-230" TargetMode="External"/><Relationship Id="rId42" Type="http://schemas.openxmlformats.org/officeDocument/2006/relationships/hyperlink" Target="https://jp.misumi-ec.com/vona2/detail/110300252910/?PNSearch=PWF5&amp;HissuCode=PWF5&amp;Keyword=PWF5&amp;list=SuggestPreview&amp;searchFlow=suggest2products" TargetMode="External"/><Relationship Id="rId47" Type="http://schemas.openxmlformats.org/officeDocument/2006/relationships/hyperlink" Target="https://jp.misumi-ec.com/vona2/detail/110311092329/?PNSearch=NEFS6-3030-90-RTP&amp;HissuCode=NEFS6-3030-90-RTP&amp;Keyword=NEFS6-3030-90-RTP&amp;list=SuggestPreview&amp;searchFlow=suggest2products" TargetMode="External"/><Relationship Id="rId50" Type="http://schemas.openxmlformats.org/officeDocument/2006/relationships/hyperlink" Target="https://jp.misumi-ec.com/vona2/detail/110302280360/?PNSearch=CBE5-12&amp;HissuCode=CBE5-12&amp;Keyword=CBE5-12&amp;list=SuggestPreview&amp;searchFlow=suggest2products" TargetMode="External"/><Relationship Id="rId7" Type="http://schemas.openxmlformats.org/officeDocument/2006/relationships/hyperlink" Target="https://jp.misumi-ec.com/vona2/detail/110300272940/?PNSearch=AXFM-D125-L30-V85-N&amp;HissuCode=AXFM-D125-L30-V85-N&amp;Keyword=AXFM-D125-L30-V85-N&amp;list=SuggestPreview&amp;searchFlow=suggest2products" TargetMode="External"/><Relationship Id="rId2" Type="http://schemas.openxmlformats.org/officeDocument/2006/relationships/hyperlink" Target="https://amzn.asia/d/bLz6KK5" TargetMode="External"/><Relationship Id="rId16" Type="http://schemas.openxmlformats.org/officeDocument/2006/relationships/hyperlink" Target="https://jp.misumi-ec.com/vona2/detail/110302280360/?PNSearch=CBE5-12&amp;HissuCode=CBE5-12&amp;Keyword=CBE5-12&amp;list=SuggestPreview&amp;searchFlow=suggest2products" TargetMode="External"/><Relationship Id="rId29" Type="http://schemas.openxmlformats.org/officeDocument/2006/relationships/hyperlink" Target="https://jp.misumi-ec.com/vona2/detail/110300437620/?PNSearch=HBLFSDK5&amp;HissuCode=HBLFSDK5&amp;Keyword=HBLFSDK5&amp;list=SuggestPreview&amp;searchFlow=histpreview2products" TargetMode="External"/><Relationship Id="rId11" Type="http://schemas.openxmlformats.org/officeDocument/2006/relationships/hyperlink" Target="https://jp.misumi-ec.com/vona2/detail/110311095569/?PNSearch=NFS6-6060-50.5-TPW-CW&amp;HissuCode=NFS6-6060-50.5-TPW-CW&amp;Keyword=NFS6-6060-50.5-TPW-CW&amp;list=SuggestPreview&amp;searchFlow=suggest2products" TargetMode="External"/><Relationship Id="rId24" Type="http://schemas.openxmlformats.org/officeDocument/2006/relationships/hyperlink" Target="https://www.monotaro.com/p/2440/9367/" TargetMode="External"/><Relationship Id="rId32" Type="http://schemas.openxmlformats.org/officeDocument/2006/relationships/hyperlink" Target="https://jp.misumi-ec.com/vona2/detail/221005020811/?PNSearch=HXNHFFLT-SUS-M5-12&amp;HissuCode=HXNHFFLT-SUS-M5-12&amp;Keyword=HXNHFFLT-SUS-M5-12&amp;list=SuggestPreview&amp;searchFlow=histpreview2products" TargetMode="External"/><Relationship Id="rId37" Type="http://schemas.openxmlformats.org/officeDocument/2006/relationships/hyperlink" Target="https://jp.misumi-ec.com/vona2/detail/110300250540/?PNSearch=LBNR12&amp;HissuCode=LBNR12&amp;Keyword=LBNR12&amp;list=SuggestPreview&amp;searchFlow=suggest2products" TargetMode="External"/><Relationship Id="rId40" Type="http://schemas.openxmlformats.org/officeDocument/2006/relationships/hyperlink" Target="https://jp.misumi-ec.com/vona2/detail/222005625813/?HissuCode=TNC10" TargetMode="External"/><Relationship Id="rId45" Type="http://schemas.openxmlformats.org/officeDocument/2006/relationships/hyperlink" Target="https://www.monotaro.com/p/7589/7624/?t.q=MNX4L-BS" TargetMode="External"/><Relationship Id="rId53" Type="http://schemas.openxmlformats.org/officeDocument/2006/relationships/hyperlink" Target="https://amzn.asia/d/g8VlMhx" TargetMode="External"/><Relationship Id="rId5" Type="http://schemas.openxmlformats.org/officeDocument/2006/relationships/hyperlink" Target="https://www.monotaro.com/p/0248/4194/" TargetMode="External"/><Relationship Id="rId10" Type="http://schemas.openxmlformats.org/officeDocument/2006/relationships/hyperlink" Target="https://jp.misumi-ec.com/vona2/detail/110311094849/?PNSearch=NFSL6-3060-105-RTP&amp;HissuCode=NFSL6-3060-105-RTP&amp;Keyword=NFSL6-3060-105-RTP&amp;list=SuggestPreview&amp;searchFlow=suggest2products" TargetMode="External"/><Relationship Id="rId19" Type="http://schemas.openxmlformats.org/officeDocument/2006/relationships/hyperlink" Target="https://jp.misumi-ec.com/vona2/detail/110302280360/?PNSearch=CBE3-8&amp;HissuCode=CBE3-8&amp;Keyword=CBE3-8&amp;list=SuggestPreview&amp;searchFlow=suggest2productshist" TargetMode="External"/><Relationship Id="rId31" Type="http://schemas.openxmlformats.org/officeDocument/2006/relationships/hyperlink" Target="https://jp.misumi-ec.com/vona2/detail/110300231910/?PNSearch=FWSSA-D30-V5.5-T4&amp;HissuCode=FWSSA-D30-V5.5-T4&amp;Keyword=FWSSA-D30-V5.5-T4&amp;list=SuggestPreview&amp;searchFlow=histpreview2products" TargetMode="External"/><Relationship Id="rId44" Type="http://schemas.openxmlformats.org/officeDocument/2006/relationships/hyperlink" Target="https://amzn.asia/d/9i35Aej" TargetMode="External"/><Relationship Id="rId52" Type="http://schemas.openxmlformats.org/officeDocument/2006/relationships/hyperlink" Target="https://amzn.asia/7wLcxFT" TargetMode="External"/><Relationship Id="rId4" Type="http://schemas.openxmlformats.org/officeDocument/2006/relationships/hyperlink" Target="https://jp.misumi-ec.com/vona2/detail/222005836525/?PNSearch=HE1AN-S-DC24V&amp;HissuCode=HE1AN-S-DC24V&amp;Keyword=HE1AN-S-DC24V&amp;list=SuggestPreview&amp;searchFlow=suggest2products" TargetMode="External"/><Relationship Id="rId9" Type="http://schemas.openxmlformats.org/officeDocument/2006/relationships/hyperlink" Target="https://jp.misumi-ec.com/vona2/detail/110311093859/?PNSearch=NFS5-2080-102.5-TPW&amp;HissuCode=NFS5-2080-102.5-TPW&amp;Keyword=NFS5-2080-102.5-TPW&amp;list=SuggestPreview&amp;searchFlow=suggest2productshist" TargetMode="External"/><Relationship Id="rId14" Type="http://schemas.openxmlformats.org/officeDocument/2006/relationships/hyperlink" Target="https://jp.misumi-ec.com/vona2/detail/110302611120/?PNSearch=HNTA6-5&amp;HissuCode=HNTA6-5&amp;Keyword=HNTA6-5&amp;list=SuggestPreview&amp;searchFlow=suggest2productshist" TargetMode="External"/><Relationship Id="rId22" Type="http://schemas.openxmlformats.org/officeDocument/2006/relationships/hyperlink" Target="https://www.mouser.jp/ProductDetail/MEAN-WELL/DDR-60G-12?qs=sGAEpiMZZMv0DJfhVcWlK0%252BNBIYn4O1XPUxE11qpZ5DxBjZyrs83PA%3D%3D" TargetMode="External"/><Relationship Id="rId27" Type="http://schemas.openxmlformats.org/officeDocument/2006/relationships/hyperlink" Target="https://www.monotaro.com/p/2441/2072/" TargetMode="External"/><Relationship Id="rId30" Type="http://schemas.openxmlformats.org/officeDocument/2006/relationships/hyperlink" Target="https://jp.misumi-ec.com/vona2/detail/110300442860/?PNSearch=HBLFS6&amp;HissuCode=HBLFS6&amp;Keyword=HBLFS6&amp;list=SuggestPreview&amp;searchFlow=histpreview2products" TargetMode="External"/><Relationship Id="rId35" Type="http://schemas.openxmlformats.org/officeDocument/2006/relationships/hyperlink" Target="https://www.mouser.jp/ProductDetail/Neutrik/NL4MP-ST?qs=erV61lVMmP8w7yPIYNaFtw%3D%3D" TargetMode="External"/><Relationship Id="rId43" Type="http://schemas.openxmlformats.org/officeDocument/2006/relationships/hyperlink" Target="https://amzn.asia/d/6iJaPEA" TargetMode="External"/><Relationship Id="rId48" Type="http://schemas.openxmlformats.org/officeDocument/2006/relationships/hyperlink" Target="https://jp.misumi-ec.com/vona2/detail/110300442860/?PNSearch=HBLFS6&amp;HissuCode=HBLFS6&amp;Keyword=HBLFS6&amp;list=SuggestPreview&amp;searchFlow=histpreview2products" TargetMode="External"/><Relationship Id="rId8" Type="http://schemas.openxmlformats.org/officeDocument/2006/relationships/hyperlink" Target="https://jp.misumi-ec.com/vona2/detail/110302603510/?PNSearch=CBSA5-10&amp;HissuCode=CBSA5-10&amp;Keyword=CBSA5-10&amp;list=SuggestPreview&amp;searchFlow=suggest2products" TargetMode="External"/><Relationship Id="rId51" Type="http://schemas.openxmlformats.org/officeDocument/2006/relationships/hyperlink" Target="https://jp.misumi-ec.com/vona2/detail/110302603510/?PNSearch=CBSA8-10&amp;HissuCode=CBSA8-10&amp;Keyword=CBSA8-10&amp;list=SuggestPreview&amp;searchFlow=suggest2products" TargetMode="External"/><Relationship Id="rId3" Type="http://schemas.openxmlformats.org/officeDocument/2006/relationships/hyperlink" Target="https://www.monotaro.com/p/5976/9927/" TargetMode="External"/><Relationship Id="rId12" Type="http://schemas.openxmlformats.org/officeDocument/2006/relationships/hyperlink" Target="https://jp.misumi-ec.com/vona2/detail/110311092329/?PNSearch=NFSL6-3030-300&amp;HissuCode=NFSL6-3030-300&amp;Keyword=NFSL6-3030-300&amp;list=SuggestPreview&amp;searchFlow=suggest2productshist" TargetMode="External"/><Relationship Id="rId17" Type="http://schemas.openxmlformats.org/officeDocument/2006/relationships/hyperlink" Target="https://jp.misumi-ec.com/vona2/detail/110302608140/?PNSearch=HNTU5-4&amp;HissuCode=HNTU5-4&amp;Keyword=HNTU5-4&amp;list=SuggestPreview&amp;searchFlow=suggest2products" TargetMode="External"/><Relationship Id="rId25" Type="http://schemas.openxmlformats.org/officeDocument/2006/relationships/hyperlink" Target="https://www.monotaro.com/p/2440/9254/" TargetMode="External"/><Relationship Id="rId33" Type="http://schemas.openxmlformats.org/officeDocument/2006/relationships/hyperlink" Target="https://jp.misumi-ec.com/vona2/detail/221000601530/?HissuCode=SAJ-TS6-SJ-50R&amp;PNSearch=SAJ-TS6-SJ-50R&amp;KWSearch=SAJ-TS6-SJ-50R&amp;searchFlow=results2products&amp;list=PageSearchResult" TargetMode="External"/><Relationship Id="rId38" Type="http://schemas.openxmlformats.org/officeDocument/2006/relationships/hyperlink" Target="https://jp.misumi-ec.com/vona2/detail/110302280360/?PNSearch=CBE5-25&amp;HissuCode=CBE5-25&amp;Keyword=CBE5-25&amp;list=SuggestPreview&amp;searchFlow=suggest2products" TargetMode="External"/><Relationship Id="rId46" Type="http://schemas.openxmlformats.org/officeDocument/2006/relationships/hyperlink" Target="https://jp.misumi-ec.com/vona2/detail/110311092329/?PNSearch=NFSL6-3030-172&amp;HissuCode=NFSL6-3030-172&amp;Keyword=NFSL6-3030-172&amp;list=SuggestPreview&amp;searchFlow=suggest2productshist" TargetMode="External"/><Relationship Id="rId20" Type="http://schemas.openxmlformats.org/officeDocument/2006/relationships/hyperlink" Target="https://jp.misumi-ec.com/vona2/detail/110300446540/?PNSearch=HFC6-3030-S&amp;HissuCode=HFC6-3030-S&amp;Keyword=HFC6-3030-S&amp;list=SuggestPreview&amp;searchFlow=suggest2products" TargetMode="External"/><Relationship Id="rId41" Type="http://schemas.openxmlformats.org/officeDocument/2006/relationships/hyperlink" Target="https://jp.misumi-ec.com/vona2/detail/110300250540/?PNSearch=LBNR5&amp;HissuCode=LBNR5&amp;Keyword=LBNR5&amp;list=SuggestPreview&amp;searchFlow=suggest2products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amzn.asia/d/bluqHM6" TargetMode="External"/><Relationship Id="rId6" Type="http://schemas.openxmlformats.org/officeDocument/2006/relationships/hyperlink" Target="https://jp.misumi-ec.com/vona2/detail/222000391908/?PNSearch=AB6E-3BV01PRH&amp;HissuCode=AB6E-3BV01PRH&amp;Keyword=AB6E-3BV01PRH&amp;list=SuggestPreview&amp;searchFlow=suggest2productshist" TargetMode="External"/><Relationship Id="rId15" Type="http://schemas.openxmlformats.org/officeDocument/2006/relationships/hyperlink" Target="https://jp.misumi-ec.com/vona2/detail/110302611210/?PNSearch=HNTP6-5&amp;HissuCode=HNTP6-5&amp;Keyword=HNTP6-5&amp;list=SuggestPreview&amp;searchFlow=suggest2products" TargetMode="External"/><Relationship Id="rId23" Type="http://schemas.openxmlformats.org/officeDocument/2006/relationships/hyperlink" Target="https://www.monotaro.com/p/2441/2106/" TargetMode="External"/><Relationship Id="rId28" Type="http://schemas.openxmlformats.org/officeDocument/2006/relationships/hyperlink" Target="https://jp.misumi-ec.com/vona2/detail/110300442950/?PNSearch=HBLFSDK6&amp;HissuCode=HBLFSDK6&amp;Keyword=HBLFSDK6&amp;list=SuggestPreview&amp;searchFlow=histpreview2products" TargetMode="External"/><Relationship Id="rId36" Type="http://schemas.openxmlformats.org/officeDocument/2006/relationships/hyperlink" Target="https://jp.misumi-ec.com/vona2/detail/110302699840/?PNSearch=JSHDS-SUD-A60-B60-T2-L30-G30-N8-D12.5&amp;HissuCode=JSHDS-SUD-A60-B60-T2-L30-G30-N8-D12.5&amp;Keyword=JSHDS-SUD-A60-B60-T2-L30-G30-N8-D12.5&amp;list=SuggestPreview&amp;searchFlow=suggest2productshist" TargetMode="External"/><Relationship Id="rId49" Type="http://schemas.openxmlformats.org/officeDocument/2006/relationships/hyperlink" Target="https://jp.misumi-ec.com/vona2/detail/110302611120/?PNSearch=HNTA6-5&amp;HissuCode=HNTA6-5&amp;Keyword=HNTA6-5&amp;list=SuggestPreview&amp;searchFlow=suggest2productsh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0439-63C0-489A-BA2E-F544E29F3044}">
  <dimension ref="A1:K82"/>
  <sheetViews>
    <sheetView tabSelected="1" topLeftCell="A53" zoomScale="85" zoomScaleNormal="85" workbookViewId="0">
      <selection activeCell="I78" sqref="I78"/>
    </sheetView>
  </sheetViews>
  <sheetFormatPr defaultRowHeight="18.75" x14ac:dyDescent="0.4"/>
  <cols>
    <col min="1" max="1" width="5.375" customWidth="1"/>
    <col min="2" max="2" width="4.125" customWidth="1"/>
    <col min="3" max="3" width="41.25" customWidth="1"/>
    <col min="4" max="4" width="23.875" customWidth="1"/>
    <col min="5" max="5" width="42.625" customWidth="1"/>
    <col min="8" max="8" width="16.5" style="1" customWidth="1"/>
    <col min="9" max="9" width="14.25" style="1" customWidth="1"/>
    <col min="10" max="10" width="37.125" customWidth="1"/>
  </cols>
  <sheetData>
    <row r="1" spans="2:11" x14ac:dyDescent="0.4">
      <c r="B1" s="37" t="s">
        <v>17</v>
      </c>
      <c r="C1" s="37"/>
      <c r="D1" s="7" t="s">
        <v>16</v>
      </c>
      <c r="E1" s="7" t="s">
        <v>15</v>
      </c>
      <c r="F1" s="7" t="s">
        <v>10</v>
      </c>
      <c r="G1" s="7" t="s">
        <v>161</v>
      </c>
      <c r="H1" s="8" t="s">
        <v>23</v>
      </c>
      <c r="I1" s="8" t="s">
        <v>25</v>
      </c>
    </row>
    <row r="2" spans="2:11" x14ac:dyDescent="0.4">
      <c r="B2" s="21" t="s">
        <v>0</v>
      </c>
      <c r="C2" s="22"/>
      <c r="D2" s="22"/>
      <c r="E2" s="22"/>
      <c r="F2" s="22"/>
      <c r="G2" s="22"/>
      <c r="H2" s="22"/>
      <c r="I2" s="24">
        <f>SUM(I3:I7)</f>
        <v>133740</v>
      </c>
    </row>
    <row r="3" spans="2:11" x14ac:dyDescent="0.4">
      <c r="B3" s="38"/>
      <c r="C3" s="5" t="s">
        <v>1</v>
      </c>
      <c r="D3" s="5" t="s">
        <v>11</v>
      </c>
      <c r="E3" s="5" t="s">
        <v>2</v>
      </c>
      <c r="F3" s="5">
        <v>2</v>
      </c>
      <c r="G3" s="5">
        <v>2</v>
      </c>
      <c r="H3" s="6">
        <v>27620</v>
      </c>
      <c r="I3" s="20">
        <f>G3*H3</f>
        <v>55240</v>
      </c>
      <c r="J3" t="s">
        <v>184</v>
      </c>
    </row>
    <row r="4" spans="2:11" x14ac:dyDescent="0.4">
      <c r="B4" s="39"/>
      <c r="C4" s="5" t="s">
        <v>3</v>
      </c>
      <c r="D4" s="5" t="s">
        <v>11</v>
      </c>
      <c r="E4" s="5" t="s">
        <v>4</v>
      </c>
      <c r="F4" s="5">
        <v>2</v>
      </c>
      <c r="G4" s="5">
        <v>2</v>
      </c>
      <c r="H4" s="6">
        <v>32130</v>
      </c>
      <c r="I4" s="20">
        <f t="shared" ref="I4:I7" si="0">G4*H4</f>
        <v>64260</v>
      </c>
      <c r="J4" t="s">
        <v>185</v>
      </c>
    </row>
    <row r="5" spans="2:11" x14ac:dyDescent="0.4">
      <c r="B5" s="39"/>
      <c r="C5" s="5" t="s">
        <v>187</v>
      </c>
      <c r="D5" s="5" t="s">
        <v>11</v>
      </c>
      <c r="E5" s="5" t="s">
        <v>5</v>
      </c>
      <c r="F5" s="5">
        <v>2</v>
      </c>
      <c r="G5" s="5">
        <v>2</v>
      </c>
      <c r="H5" s="6">
        <v>2720</v>
      </c>
      <c r="I5" s="20">
        <f t="shared" si="0"/>
        <v>5440</v>
      </c>
      <c r="J5" t="s">
        <v>186</v>
      </c>
    </row>
    <row r="6" spans="2:11" x14ac:dyDescent="0.4">
      <c r="B6" s="39"/>
      <c r="C6" s="5" t="s">
        <v>6</v>
      </c>
      <c r="D6" s="5" t="s">
        <v>11</v>
      </c>
      <c r="E6" s="5" t="s">
        <v>7</v>
      </c>
      <c r="F6" s="5">
        <v>2</v>
      </c>
      <c r="G6" s="5">
        <v>2</v>
      </c>
      <c r="H6" s="6">
        <v>2800</v>
      </c>
      <c r="I6" s="20">
        <f t="shared" si="0"/>
        <v>5600</v>
      </c>
      <c r="J6" t="s">
        <v>185</v>
      </c>
    </row>
    <row r="7" spans="2:11" x14ac:dyDescent="0.4">
      <c r="B7" s="40"/>
      <c r="C7" s="5" t="s">
        <v>8</v>
      </c>
      <c r="D7" s="5" t="s">
        <v>11</v>
      </c>
      <c r="E7" s="5" t="s">
        <v>9</v>
      </c>
      <c r="F7" s="5">
        <v>2</v>
      </c>
      <c r="G7" s="5">
        <v>2</v>
      </c>
      <c r="H7" s="6">
        <v>1600</v>
      </c>
      <c r="I7" s="20">
        <f t="shared" si="0"/>
        <v>3200</v>
      </c>
      <c r="J7" t="s">
        <v>185</v>
      </c>
    </row>
    <row r="8" spans="2:11" x14ac:dyDescent="0.4">
      <c r="B8" s="19" t="s">
        <v>14</v>
      </c>
      <c r="C8" s="10"/>
      <c r="D8" s="10"/>
      <c r="E8" s="10"/>
      <c r="F8" s="10"/>
      <c r="G8" s="10"/>
      <c r="H8" s="10"/>
      <c r="I8" s="25">
        <f>SUM(I9:I20)</f>
        <v>38280</v>
      </c>
    </row>
    <row r="9" spans="2:11" x14ac:dyDescent="0.4">
      <c r="B9" s="41"/>
      <c r="C9" s="2" t="s">
        <v>12</v>
      </c>
      <c r="D9" s="2" t="s">
        <v>26</v>
      </c>
      <c r="E9" s="2" t="s">
        <v>27</v>
      </c>
      <c r="F9" s="2">
        <v>2</v>
      </c>
      <c r="G9" s="2">
        <v>2</v>
      </c>
      <c r="H9" s="26">
        <v>2490</v>
      </c>
      <c r="I9" s="3">
        <f>G9*H9</f>
        <v>4980</v>
      </c>
      <c r="J9" s="32" t="s">
        <v>160</v>
      </c>
    </row>
    <row r="10" spans="2:11" x14ac:dyDescent="0.4">
      <c r="B10" s="41"/>
      <c r="C10" s="2" t="s">
        <v>13</v>
      </c>
      <c r="D10" s="2" t="s">
        <v>28</v>
      </c>
      <c r="E10" s="2" t="s">
        <v>122</v>
      </c>
      <c r="F10" s="2">
        <v>1</v>
      </c>
      <c r="G10" s="2">
        <v>1</v>
      </c>
      <c r="H10" s="3">
        <v>14900</v>
      </c>
      <c r="I10" s="3">
        <f t="shared" ref="I10:I20" si="1">G10*H10</f>
        <v>14900</v>
      </c>
      <c r="J10" s="9" t="s">
        <v>123</v>
      </c>
    </row>
    <row r="11" spans="2:11" x14ac:dyDescent="0.4">
      <c r="B11" s="41"/>
      <c r="C11" s="2" t="s">
        <v>128</v>
      </c>
      <c r="D11" s="2" t="s">
        <v>129</v>
      </c>
      <c r="E11" s="2" t="s">
        <v>127</v>
      </c>
      <c r="F11" s="2">
        <v>1</v>
      </c>
      <c r="G11" s="2">
        <v>1</v>
      </c>
      <c r="H11" s="3">
        <v>2172</v>
      </c>
      <c r="I11" s="3">
        <f t="shared" si="1"/>
        <v>2172</v>
      </c>
      <c r="J11" s="9" t="s">
        <v>159</v>
      </c>
    </row>
    <row r="12" spans="2:11" x14ac:dyDescent="0.4">
      <c r="B12" s="41"/>
      <c r="C12" s="2" t="s">
        <v>128</v>
      </c>
      <c r="D12" s="2" t="s">
        <v>129</v>
      </c>
      <c r="E12" s="2" t="s">
        <v>125</v>
      </c>
      <c r="F12" s="2">
        <v>1</v>
      </c>
      <c r="G12" s="2">
        <v>1</v>
      </c>
      <c r="H12" s="3">
        <v>1600</v>
      </c>
      <c r="I12" s="3">
        <f t="shared" si="1"/>
        <v>1600</v>
      </c>
      <c r="J12" s="9" t="s">
        <v>158</v>
      </c>
      <c r="K12" s="9" t="s">
        <v>126</v>
      </c>
    </row>
    <row r="13" spans="2:11" x14ac:dyDescent="0.4">
      <c r="B13" s="41"/>
      <c r="C13" s="2" t="s">
        <v>29</v>
      </c>
      <c r="D13" s="2" t="s">
        <v>98</v>
      </c>
      <c r="E13" s="2" t="s">
        <v>99</v>
      </c>
      <c r="F13" s="2">
        <v>1</v>
      </c>
      <c r="G13" s="2">
        <v>1</v>
      </c>
      <c r="H13" s="3">
        <v>6312</v>
      </c>
      <c r="I13" s="3">
        <f t="shared" si="1"/>
        <v>6312</v>
      </c>
      <c r="J13" s="15" t="s">
        <v>97</v>
      </c>
    </row>
    <row r="14" spans="2:11" x14ac:dyDescent="0.4">
      <c r="B14" s="41"/>
      <c r="C14" s="2" t="s">
        <v>33</v>
      </c>
      <c r="D14" s="2" t="s">
        <v>30</v>
      </c>
      <c r="E14" s="2"/>
      <c r="F14" s="2">
        <v>1</v>
      </c>
      <c r="G14" s="2">
        <v>1</v>
      </c>
      <c r="H14" s="3">
        <v>695</v>
      </c>
      <c r="I14" s="3">
        <f t="shared" si="1"/>
        <v>695</v>
      </c>
      <c r="J14" s="18" t="s">
        <v>34</v>
      </c>
    </row>
    <row r="15" spans="2:11" x14ac:dyDescent="0.4">
      <c r="B15" s="41"/>
      <c r="C15" s="2" t="s">
        <v>35</v>
      </c>
      <c r="D15" s="2" t="s">
        <v>36</v>
      </c>
      <c r="E15" s="2" t="s">
        <v>37</v>
      </c>
      <c r="F15" s="2">
        <v>1</v>
      </c>
      <c r="G15" s="2">
        <v>1</v>
      </c>
      <c r="H15" s="3">
        <v>1540</v>
      </c>
      <c r="I15" s="3">
        <f t="shared" si="1"/>
        <v>1540</v>
      </c>
      <c r="J15" s="18" t="s">
        <v>50</v>
      </c>
    </row>
    <row r="16" spans="2:11" x14ac:dyDescent="0.4">
      <c r="B16" s="41"/>
      <c r="C16" s="2" t="s">
        <v>40</v>
      </c>
      <c r="D16" s="2" t="s">
        <v>41</v>
      </c>
      <c r="E16" s="2" t="s">
        <v>42</v>
      </c>
      <c r="F16" s="2">
        <v>1</v>
      </c>
      <c r="G16" s="2">
        <v>1</v>
      </c>
      <c r="H16" s="3">
        <v>2337</v>
      </c>
      <c r="I16" s="3">
        <f t="shared" si="1"/>
        <v>2337</v>
      </c>
      <c r="J16" s="18" t="s">
        <v>43</v>
      </c>
    </row>
    <row r="17" spans="2:10" x14ac:dyDescent="0.4">
      <c r="B17" s="41"/>
      <c r="C17" s="2" t="s">
        <v>205</v>
      </c>
      <c r="D17" s="30" t="s">
        <v>206</v>
      </c>
      <c r="E17" s="30" t="s">
        <v>206</v>
      </c>
      <c r="F17" s="2">
        <v>1</v>
      </c>
      <c r="G17" s="2">
        <v>1</v>
      </c>
      <c r="H17" s="3">
        <v>1599</v>
      </c>
      <c r="I17" s="3">
        <f t="shared" si="1"/>
        <v>1599</v>
      </c>
      <c r="J17" s="18" t="s">
        <v>207</v>
      </c>
    </row>
    <row r="18" spans="2:10" x14ac:dyDescent="0.4">
      <c r="B18" s="41"/>
      <c r="C18" s="2" t="s">
        <v>44</v>
      </c>
      <c r="D18" s="2" t="s">
        <v>36</v>
      </c>
      <c r="E18" s="2" t="s">
        <v>45</v>
      </c>
      <c r="F18" s="2">
        <v>1</v>
      </c>
      <c r="G18" s="2">
        <v>1</v>
      </c>
      <c r="H18" s="3">
        <v>1690</v>
      </c>
      <c r="I18" s="3">
        <f t="shared" si="1"/>
        <v>1690</v>
      </c>
      <c r="J18" s="18" t="s">
        <v>46</v>
      </c>
    </row>
    <row r="19" spans="2:10" x14ac:dyDescent="0.4">
      <c r="B19" s="41"/>
      <c r="C19" s="2" t="s">
        <v>47</v>
      </c>
      <c r="D19" s="2" t="s">
        <v>36</v>
      </c>
      <c r="E19" s="2" t="s">
        <v>48</v>
      </c>
      <c r="F19" s="2">
        <v>1</v>
      </c>
      <c r="G19" s="2">
        <v>1</v>
      </c>
      <c r="H19" s="3">
        <v>229</v>
      </c>
      <c r="I19" s="3">
        <f t="shared" si="1"/>
        <v>229</v>
      </c>
      <c r="J19" s="18" t="s">
        <v>49</v>
      </c>
    </row>
    <row r="20" spans="2:10" x14ac:dyDescent="0.4">
      <c r="B20" s="41"/>
      <c r="C20" s="2" t="s">
        <v>52</v>
      </c>
      <c r="D20" s="2" t="s">
        <v>24</v>
      </c>
      <c r="E20" s="2" t="s">
        <v>107</v>
      </c>
      <c r="F20" s="2">
        <v>1</v>
      </c>
      <c r="G20" s="2">
        <v>1</v>
      </c>
      <c r="H20" s="3">
        <v>226</v>
      </c>
      <c r="I20" s="3">
        <f t="shared" si="1"/>
        <v>226</v>
      </c>
      <c r="J20" s="18" t="s">
        <v>198</v>
      </c>
    </row>
    <row r="21" spans="2:10" x14ac:dyDescent="0.4">
      <c r="B21" s="21" t="s">
        <v>141</v>
      </c>
      <c r="C21" s="22"/>
      <c r="D21" s="22"/>
      <c r="E21" s="22"/>
      <c r="F21" s="22"/>
      <c r="G21" s="22"/>
      <c r="H21" s="22"/>
      <c r="I21" s="24">
        <f>SUM(I23:I26)</f>
        <v>1262</v>
      </c>
    </row>
    <row r="22" spans="2:10" x14ac:dyDescent="0.4">
      <c r="B22" s="42"/>
      <c r="C22" s="5" t="s">
        <v>100</v>
      </c>
      <c r="D22" s="5" t="s">
        <v>142</v>
      </c>
      <c r="E22" s="5" t="s">
        <v>200</v>
      </c>
      <c r="F22" s="5">
        <v>1</v>
      </c>
      <c r="G22" s="5">
        <v>1</v>
      </c>
      <c r="H22" s="5">
        <v>2925</v>
      </c>
      <c r="I22" s="6">
        <f>G22*H22</f>
        <v>2925</v>
      </c>
      <c r="J22" s="9" t="s">
        <v>106</v>
      </c>
    </row>
    <row r="23" spans="2:10" x14ac:dyDescent="0.4">
      <c r="B23" s="43"/>
      <c r="C23" s="5" t="s">
        <v>51</v>
      </c>
      <c r="D23" s="5" t="s">
        <v>84</v>
      </c>
      <c r="E23" s="5" t="s">
        <v>102</v>
      </c>
      <c r="F23" s="5">
        <v>5</v>
      </c>
      <c r="G23" s="5">
        <v>5</v>
      </c>
      <c r="H23" s="6">
        <v>96</v>
      </c>
      <c r="I23" s="6">
        <f t="shared" ref="I23:I26" si="2">G23*H23</f>
        <v>480</v>
      </c>
      <c r="J23" s="9" t="s">
        <v>108</v>
      </c>
    </row>
    <row r="24" spans="2:10" x14ac:dyDescent="0.4">
      <c r="B24" s="43"/>
      <c r="C24" s="5" t="s">
        <v>103</v>
      </c>
      <c r="D24" s="5" t="s">
        <v>84</v>
      </c>
      <c r="E24" s="5" t="s">
        <v>104</v>
      </c>
      <c r="F24" s="5">
        <v>2</v>
      </c>
      <c r="G24" s="5">
        <v>2</v>
      </c>
      <c r="H24" s="6">
        <v>54</v>
      </c>
      <c r="I24" s="6">
        <f t="shared" si="2"/>
        <v>108</v>
      </c>
      <c r="J24" s="9" t="s">
        <v>105</v>
      </c>
    </row>
    <row r="25" spans="2:10" x14ac:dyDescent="0.4">
      <c r="B25" s="43"/>
      <c r="C25" s="5" t="s">
        <v>101</v>
      </c>
      <c r="D25" s="5" t="s">
        <v>84</v>
      </c>
      <c r="E25" s="28" t="s">
        <v>109</v>
      </c>
      <c r="F25" s="5">
        <v>4</v>
      </c>
      <c r="G25" s="5">
        <v>4</v>
      </c>
      <c r="H25" s="6">
        <v>99</v>
      </c>
      <c r="I25" s="6">
        <f t="shared" si="2"/>
        <v>396</v>
      </c>
      <c r="J25" s="9" t="s">
        <v>110</v>
      </c>
    </row>
    <row r="26" spans="2:10" x14ac:dyDescent="0.4">
      <c r="B26" s="44"/>
      <c r="C26" s="5" t="s">
        <v>101</v>
      </c>
      <c r="D26" s="5" t="s">
        <v>84</v>
      </c>
      <c r="E26" s="28" t="s">
        <v>111</v>
      </c>
      <c r="F26" s="5">
        <v>2</v>
      </c>
      <c r="G26" s="5">
        <v>2</v>
      </c>
      <c r="H26" s="6">
        <v>139</v>
      </c>
      <c r="I26" s="6">
        <f t="shared" si="2"/>
        <v>278</v>
      </c>
      <c r="J26" s="9" t="s">
        <v>112</v>
      </c>
    </row>
    <row r="27" spans="2:10" x14ac:dyDescent="0.4">
      <c r="B27" s="19" t="s">
        <v>18</v>
      </c>
      <c r="C27" s="10"/>
      <c r="D27" s="10"/>
      <c r="E27" s="10"/>
      <c r="F27" s="10"/>
      <c r="G27" s="10"/>
      <c r="H27" s="10"/>
      <c r="I27" s="25">
        <f>SUM(I28)</f>
        <v>29568</v>
      </c>
    </row>
    <row r="28" spans="2:10" x14ac:dyDescent="0.4">
      <c r="B28" s="23"/>
      <c r="C28" s="2" t="s">
        <v>19</v>
      </c>
      <c r="D28" s="2" t="s">
        <v>31</v>
      </c>
      <c r="E28" s="4"/>
      <c r="F28" s="2">
        <v>1</v>
      </c>
      <c r="G28" s="2">
        <v>1</v>
      </c>
      <c r="H28" s="26">
        <v>29568</v>
      </c>
      <c r="I28" s="16">
        <f>G28*H28</f>
        <v>29568</v>
      </c>
      <c r="J28" s="17" t="s">
        <v>32</v>
      </c>
    </row>
    <row r="29" spans="2:10" x14ac:dyDescent="0.4">
      <c r="B29" s="21" t="s">
        <v>20</v>
      </c>
      <c r="C29" s="22"/>
      <c r="D29" s="22"/>
      <c r="E29" s="22"/>
      <c r="F29" s="22"/>
      <c r="G29" s="22"/>
      <c r="H29" s="22"/>
      <c r="I29" s="24">
        <f>SUM(I30:I35)</f>
        <v>30838</v>
      </c>
    </row>
    <row r="30" spans="2:10" x14ac:dyDescent="0.4">
      <c r="B30" s="38"/>
      <c r="C30" s="5" t="s">
        <v>39</v>
      </c>
      <c r="D30" s="5" t="s">
        <v>53</v>
      </c>
      <c r="E30" s="5" t="s">
        <v>152</v>
      </c>
      <c r="F30" s="5">
        <v>2</v>
      </c>
      <c r="G30" s="5">
        <v>2</v>
      </c>
      <c r="H30" s="6">
        <v>7037</v>
      </c>
      <c r="I30" s="6">
        <f>G30*H30</f>
        <v>14074</v>
      </c>
      <c r="J30" t="s">
        <v>57</v>
      </c>
    </row>
    <row r="31" spans="2:10" x14ac:dyDescent="0.4">
      <c r="B31" s="39"/>
      <c r="C31" s="5"/>
      <c r="D31" s="5"/>
      <c r="E31" s="5"/>
      <c r="F31" s="5"/>
      <c r="G31" s="5"/>
      <c r="H31" s="6"/>
      <c r="I31" s="6"/>
      <c r="J31" t="s">
        <v>177</v>
      </c>
    </row>
    <row r="32" spans="2:10" x14ac:dyDescent="0.4">
      <c r="B32" s="39"/>
      <c r="C32" s="5" t="s">
        <v>55</v>
      </c>
      <c r="D32" s="5" t="s">
        <v>24</v>
      </c>
      <c r="E32" s="5" t="s">
        <v>56</v>
      </c>
      <c r="F32" s="5">
        <v>2</v>
      </c>
      <c r="G32" s="5">
        <v>2</v>
      </c>
      <c r="H32" s="6">
        <v>510</v>
      </c>
      <c r="I32" s="6">
        <f t="shared" ref="I32:I35" si="3">G32*H32</f>
        <v>1020</v>
      </c>
      <c r="J32" s="9" t="s">
        <v>120</v>
      </c>
    </row>
    <row r="33" spans="2:10" x14ac:dyDescent="0.4">
      <c r="B33" s="39"/>
      <c r="C33" s="5" t="s">
        <v>156</v>
      </c>
      <c r="D33" s="5" t="s">
        <v>24</v>
      </c>
      <c r="E33" s="5" t="s">
        <v>155</v>
      </c>
      <c r="F33" s="5">
        <v>2</v>
      </c>
      <c r="G33" s="5">
        <v>2</v>
      </c>
      <c r="H33" s="6">
        <v>5510</v>
      </c>
      <c r="I33" s="6">
        <f t="shared" si="3"/>
        <v>11020</v>
      </c>
      <c r="J33" s="9" t="s">
        <v>157</v>
      </c>
    </row>
    <row r="34" spans="2:10" x14ac:dyDescent="0.4">
      <c r="B34" s="39"/>
      <c r="C34" s="5" t="s">
        <v>58</v>
      </c>
      <c r="D34" s="5" t="s">
        <v>24</v>
      </c>
      <c r="E34" s="5" t="s">
        <v>59</v>
      </c>
      <c r="F34" s="5">
        <v>2</v>
      </c>
      <c r="G34" s="5">
        <v>2</v>
      </c>
      <c r="H34" s="6">
        <v>36</v>
      </c>
      <c r="I34" s="6">
        <f t="shared" si="3"/>
        <v>72</v>
      </c>
      <c r="J34" s="9" t="s">
        <v>121</v>
      </c>
    </row>
    <row r="35" spans="2:10" x14ac:dyDescent="0.4">
      <c r="B35" s="40"/>
      <c r="C35" s="5" t="s">
        <v>21</v>
      </c>
      <c r="D35" s="5" t="s">
        <v>38</v>
      </c>
      <c r="E35" s="5" t="s">
        <v>153</v>
      </c>
      <c r="F35" s="5">
        <v>2</v>
      </c>
      <c r="G35" s="5">
        <v>2</v>
      </c>
      <c r="H35" s="6">
        <v>2326</v>
      </c>
      <c r="I35" s="6">
        <f t="shared" si="3"/>
        <v>4652</v>
      </c>
      <c r="J35" s="9" t="s">
        <v>154</v>
      </c>
    </row>
    <row r="36" spans="2:10" x14ac:dyDescent="0.4">
      <c r="B36" s="19" t="s">
        <v>22</v>
      </c>
      <c r="C36" s="10"/>
      <c r="D36" s="10"/>
      <c r="E36" s="10"/>
      <c r="F36" s="10"/>
      <c r="G36" s="10"/>
      <c r="H36" s="10"/>
      <c r="I36" s="25">
        <f>SUM(I37:I68)</f>
        <v>70815</v>
      </c>
    </row>
    <row r="37" spans="2:10" x14ac:dyDescent="0.4">
      <c r="B37" s="45"/>
      <c r="C37" s="2" t="s">
        <v>96</v>
      </c>
      <c r="D37" s="10" t="s">
        <v>53</v>
      </c>
      <c r="E37" s="2" t="s">
        <v>116</v>
      </c>
      <c r="F37" s="2">
        <v>1</v>
      </c>
      <c r="G37" s="2">
        <v>1</v>
      </c>
      <c r="H37" s="3">
        <v>10832</v>
      </c>
      <c r="I37" s="3">
        <f>G37*H37</f>
        <v>10832</v>
      </c>
      <c r="J37" t="s">
        <v>114</v>
      </c>
    </row>
    <row r="38" spans="2:10" x14ac:dyDescent="0.4">
      <c r="B38" s="46"/>
      <c r="C38" s="2" t="s">
        <v>144</v>
      </c>
      <c r="D38" s="10" t="s">
        <v>53</v>
      </c>
      <c r="E38" s="2" t="s">
        <v>113</v>
      </c>
      <c r="F38" s="2">
        <v>1</v>
      </c>
      <c r="G38" s="2">
        <v>1</v>
      </c>
      <c r="H38" s="27">
        <v>5842</v>
      </c>
      <c r="I38" s="3">
        <f t="shared" ref="I38:I68" si="4">G38*H38</f>
        <v>5842</v>
      </c>
      <c r="J38" t="s">
        <v>114</v>
      </c>
    </row>
    <row r="39" spans="2:10" x14ac:dyDescent="0.4">
      <c r="B39" s="46"/>
      <c r="C39" s="2" t="s">
        <v>54</v>
      </c>
      <c r="D39" s="10" t="s">
        <v>53</v>
      </c>
      <c r="E39" s="2" t="s">
        <v>151</v>
      </c>
      <c r="F39" s="2">
        <v>1</v>
      </c>
      <c r="G39" s="2">
        <v>1</v>
      </c>
      <c r="H39" s="3">
        <v>8629</v>
      </c>
      <c r="I39" s="3">
        <f t="shared" si="4"/>
        <v>8629</v>
      </c>
      <c r="J39" t="s">
        <v>115</v>
      </c>
    </row>
    <row r="40" spans="2:10" x14ac:dyDescent="0.4">
      <c r="B40" s="46"/>
      <c r="C40" s="2" t="s">
        <v>179</v>
      </c>
      <c r="D40" s="10" t="s">
        <v>53</v>
      </c>
      <c r="E40" s="2" t="s">
        <v>178</v>
      </c>
      <c r="F40" s="2">
        <v>1</v>
      </c>
      <c r="G40" s="2">
        <v>1</v>
      </c>
      <c r="H40" s="3">
        <v>3268</v>
      </c>
      <c r="I40" s="3">
        <f t="shared" si="4"/>
        <v>3268</v>
      </c>
      <c r="J40" t="s">
        <v>183</v>
      </c>
    </row>
    <row r="41" spans="2:10" x14ac:dyDescent="0.4">
      <c r="B41" s="46"/>
      <c r="C41" s="2" t="s">
        <v>191</v>
      </c>
      <c r="D41" s="10" t="s">
        <v>53</v>
      </c>
      <c r="E41" s="2" t="s">
        <v>189</v>
      </c>
      <c r="F41" s="2">
        <v>1</v>
      </c>
      <c r="G41" s="2">
        <v>1</v>
      </c>
      <c r="H41" s="3">
        <v>2462</v>
      </c>
      <c r="I41" s="3">
        <f t="shared" si="4"/>
        <v>2462</v>
      </c>
      <c r="J41" t="s">
        <v>183</v>
      </c>
    </row>
    <row r="42" spans="2:10" x14ac:dyDescent="0.4">
      <c r="B42" s="46"/>
      <c r="C42" s="2" t="s">
        <v>188</v>
      </c>
      <c r="D42" s="10" t="s">
        <v>53</v>
      </c>
      <c r="E42" s="2" t="s">
        <v>190</v>
      </c>
      <c r="F42" s="2">
        <v>1</v>
      </c>
      <c r="G42" s="2">
        <v>1</v>
      </c>
      <c r="H42" s="3">
        <v>2527</v>
      </c>
      <c r="I42" s="3">
        <f t="shared" si="4"/>
        <v>2527</v>
      </c>
      <c r="J42" t="s">
        <v>183</v>
      </c>
    </row>
    <row r="43" spans="2:10" x14ac:dyDescent="0.4">
      <c r="B43" s="46"/>
      <c r="C43" s="2" t="s">
        <v>180</v>
      </c>
      <c r="D43" s="10" t="s">
        <v>53</v>
      </c>
      <c r="E43" s="2" t="s">
        <v>181</v>
      </c>
      <c r="F43" s="2">
        <v>2</v>
      </c>
      <c r="G43" s="2">
        <v>2</v>
      </c>
      <c r="H43" s="3">
        <v>3408</v>
      </c>
      <c r="I43" s="3">
        <f t="shared" si="4"/>
        <v>6816</v>
      </c>
      <c r="J43" t="s">
        <v>183</v>
      </c>
    </row>
    <row r="44" spans="2:10" x14ac:dyDescent="0.4">
      <c r="B44" s="46"/>
      <c r="C44" s="2" t="s">
        <v>180</v>
      </c>
      <c r="D44" s="10" t="s">
        <v>53</v>
      </c>
      <c r="E44" s="2" t="s">
        <v>182</v>
      </c>
      <c r="F44" s="2">
        <v>2</v>
      </c>
      <c r="G44" s="2">
        <v>2</v>
      </c>
      <c r="H44" s="3">
        <v>2706</v>
      </c>
      <c r="I44" s="3">
        <f t="shared" si="4"/>
        <v>5412</v>
      </c>
      <c r="J44" t="s">
        <v>183</v>
      </c>
    </row>
    <row r="45" spans="2:10" x14ac:dyDescent="0.4">
      <c r="B45" s="46"/>
      <c r="C45" s="2" t="s">
        <v>143</v>
      </c>
      <c r="D45" s="10" t="s">
        <v>24</v>
      </c>
      <c r="E45" s="2" t="s">
        <v>130</v>
      </c>
      <c r="F45" s="2">
        <v>2</v>
      </c>
      <c r="G45" s="2">
        <v>2</v>
      </c>
      <c r="H45" s="3">
        <v>1480</v>
      </c>
      <c r="I45" s="3">
        <f t="shared" si="4"/>
        <v>2960</v>
      </c>
      <c r="J45" s="9" t="s">
        <v>131</v>
      </c>
    </row>
    <row r="46" spans="2:10" x14ac:dyDescent="0.4">
      <c r="B46" s="46"/>
      <c r="C46" s="2" t="s">
        <v>60</v>
      </c>
      <c r="D46" s="10" t="s">
        <v>24</v>
      </c>
      <c r="E46" s="2" t="s">
        <v>61</v>
      </c>
      <c r="F46" s="2">
        <v>3</v>
      </c>
      <c r="G46" s="2">
        <v>3</v>
      </c>
      <c r="H46" s="3">
        <v>1941</v>
      </c>
      <c r="I46" s="3">
        <f t="shared" si="4"/>
        <v>5823</v>
      </c>
      <c r="J46" s="9" t="s">
        <v>62</v>
      </c>
    </row>
    <row r="47" spans="2:10" x14ac:dyDescent="0.4">
      <c r="B47" s="46"/>
      <c r="C47" s="2" t="s">
        <v>65</v>
      </c>
      <c r="D47" s="10" t="s">
        <v>24</v>
      </c>
      <c r="E47" s="33" t="s">
        <v>171</v>
      </c>
      <c r="F47" s="2">
        <v>1</v>
      </c>
      <c r="G47" s="2">
        <v>1</v>
      </c>
      <c r="H47" s="3">
        <v>736</v>
      </c>
      <c r="I47" s="3">
        <f t="shared" si="4"/>
        <v>736</v>
      </c>
      <c r="J47" s="9" t="s">
        <v>172</v>
      </c>
    </row>
    <row r="48" spans="2:10" x14ac:dyDescent="0.4">
      <c r="B48" s="46"/>
      <c r="C48" s="2" t="s">
        <v>66</v>
      </c>
      <c r="D48" s="10" t="s">
        <v>24</v>
      </c>
      <c r="E48" s="2" t="s">
        <v>199</v>
      </c>
      <c r="F48" s="2">
        <v>2</v>
      </c>
      <c r="G48" s="2">
        <v>2</v>
      </c>
      <c r="H48" s="3">
        <v>2310</v>
      </c>
      <c r="I48" s="3">
        <f t="shared" si="4"/>
        <v>4620</v>
      </c>
      <c r="J48" s="9" t="s">
        <v>83</v>
      </c>
    </row>
    <row r="49" spans="2:10" x14ac:dyDescent="0.4">
      <c r="B49" s="46"/>
      <c r="C49" s="2" t="s">
        <v>67</v>
      </c>
      <c r="D49" s="10" t="s">
        <v>24</v>
      </c>
      <c r="E49" s="33" t="s">
        <v>173</v>
      </c>
      <c r="F49" s="2">
        <v>2</v>
      </c>
      <c r="G49" s="2">
        <v>2</v>
      </c>
      <c r="H49" s="3">
        <v>190</v>
      </c>
      <c r="I49" s="3">
        <f t="shared" si="4"/>
        <v>380</v>
      </c>
      <c r="J49" s="9" t="s">
        <v>174</v>
      </c>
    </row>
    <row r="50" spans="2:10" x14ac:dyDescent="0.4">
      <c r="B50" s="46"/>
      <c r="C50" s="2" t="s">
        <v>68</v>
      </c>
      <c r="D50" s="10" t="s">
        <v>24</v>
      </c>
      <c r="E50" s="33" t="s">
        <v>176</v>
      </c>
      <c r="F50" s="2">
        <v>2</v>
      </c>
      <c r="G50" s="2">
        <v>2</v>
      </c>
      <c r="H50" s="3">
        <v>178</v>
      </c>
      <c r="I50" s="3">
        <f t="shared" si="4"/>
        <v>356</v>
      </c>
      <c r="J50" s="9" t="s">
        <v>175</v>
      </c>
    </row>
    <row r="51" spans="2:10" x14ac:dyDescent="0.4">
      <c r="B51" s="46"/>
      <c r="C51" s="2" t="s">
        <v>80</v>
      </c>
      <c r="D51" s="10" t="s">
        <v>24</v>
      </c>
      <c r="E51" s="2" t="s">
        <v>81</v>
      </c>
      <c r="F51" s="2">
        <v>4</v>
      </c>
      <c r="G51" s="2">
        <v>4</v>
      </c>
      <c r="H51" s="3">
        <v>178</v>
      </c>
      <c r="I51" s="3">
        <f t="shared" si="4"/>
        <v>712</v>
      </c>
      <c r="J51" s="9" t="s">
        <v>82</v>
      </c>
    </row>
    <row r="52" spans="2:10" x14ac:dyDescent="0.4">
      <c r="B52" s="46"/>
      <c r="C52" s="2" t="s">
        <v>63</v>
      </c>
      <c r="D52" s="10" t="s">
        <v>24</v>
      </c>
      <c r="E52" s="2" t="s">
        <v>86</v>
      </c>
      <c r="F52" s="2">
        <v>15</v>
      </c>
      <c r="G52" s="2">
        <v>15</v>
      </c>
      <c r="H52" s="3">
        <v>90</v>
      </c>
      <c r="I52" s="3">
        <f t="shared" si="4"/>
        <v>1350</v>
      </c>
      <c r="J52" s="9" t="s">
        <v>87</v>
      </c>
    </row>
    <row r="53" spans="2:10" x14ac:dyDescent="0.4">
      <c r="B53" s="46"/>
      <c r="C53" s="2" t="s">
        <v>64</v>
      </c>
      <c r="D53" s="10" t="s">
        <v>24</v>
      </c>
      <c r="E53" s="2" t="s">
        <v>85</v>
      </c>
      <c r="F53" s="2">
        <v>10</v>
      </c>
      <c r="G53" s="2">
        <v>10</v>
      </c>
      <c r="H53" s="3">
        <v>140</v>
      </c>
      <c r="I53" s="3">
        <f t="shared" si="4"/>
        <v>1400</v>
      </c>
      <c r="J53" s="9" t="s">
        <v>88</v>
      </c>
    </row>
    <row r="54" spans="2:10" x14ac:dyDescent="0.4">
      <c r="B54" s="46"/>
      <c r="C54" s="2" t="s">
        <v>163</v>
      </c>
      <c r="D54" s="29" t="s">
        <v>124</v>
      </c>
      <c r="E54" s="30" t="s">
        <v>162</v>
      </c>
      <c r="F54" s="2">
        <v>1</v>
      </c>
      <c r="G54" s="2">
        <v>1</v>
      </c>
      <c r="H54" s="3">
        <v>792</v>
      </c>
      <c r="I54" s="3">
        <f t="shared" si="4"/>
        <v>792</v>
      </c>
      <c r="J54" s="9" t="s">
        <v>164</v>
      </c>
    </row>
    <row r="55" spans="2:10" x14ac:dyDescent="0.4">
      <c r="B55" s="46"/>
      <c r="C55" s="2" t="s">
        <v>77</v>
      </c>
      <c r="D55" s="10" t="s">
        <v>24</v>
      </c>
      <c r="E55" s="2" t="s">
        <v>78</v>
      </c>
      <c r="F55" s="2">
        <v>7</v>
      </c>
      <c r="G55" s="2">
        <v>10</v>
      </c>
      <c r="H55" s="3">
        <v>36</v>
      </c>
      <c r="I55" s="3">
        <f t="shared" si="4"/>
        <v>360</v>
      </c>
      <c r="J55" s="9" t="s">
        <v>79</v>
      </c>
    </row>
    <row r="56" spans="2:10" x14ac:dyDescent="0.4">
      <c r="B56" s="46"/>
      <c r="C56" s="2" t="s">
        <v>138</v>
      </c>
      <c r="D56" s="10" t="s">
        <v>139</v>
      </c>
      <c r="E56" s="2" t="s">
        <v>202</v>
      </c>
      <c r="F56" s="2">
        <v>2</v>
      </c>
      <c r="G56" s="2">
        <v>4</v>
      </c>
      <c r="H56" s="3">
        <v>17</v>
      </c>
      <c r="I56" s="3">
        <f t="shared" si="4"/>
        <v>68</v>
      </c>
      <c r="J56" s="9" t="s">
        <v>140</v>
      </c>
    </row>
    <row r="57" spans="2:10" x14ac:dyDescent="0.4">
      <c r="B57" s="46"/>
      <c r="C57" s="2" t="s">
        <v>75</v>
      </c>
      <c r="D57" s="10" t="s">
        <v>24</v>
      </c>
      <c r="E57" s="2" t="s">
        <v>74</v>
      </c>
      <c r="F57" s="2">
        <v>4</v>
      </c>
      <c r="G57" s="2">
        <v>4</v>
      </c>
      <c r="H57" s="3">
        <v>90</v>
      </c>
      <c r="I57" s="3">
        <f t="shared" si="4"/>
        <v>360</v>
      </c>
      <c r="J57" s="9" t="s">
        <v>76</v>
      </c>
    </row>
    <row r="58" spans="2:10" x14ac:dyDescent="0.4">
      <c r="B58" s="46"/>
      <c r="C58" s="2" t="s">
        <v>70</v>
      </c>
      <c r="D58" s="10" t="s">
        <v>24</v>
      </c>
      <c r="E58" s="2" t="s">
        <v>69</v>
      </c>
      <c r="F58" s="2">
        <v>28</v>
      </c>
      <c r="G58" s="2">
        <v>28</v>
      </c>
      <c r="H58" s="3">
        <v>34</v>
      </c>
      <c r="I58" s="3">
        <f t="shared" si="4"/>
        <v>952</v>
      </c>
      <c r="J58" s="9" t="s">
        <v>71</v>
      </c>
    </row>
    <row r="59" spans="2:10" x14ac:dyDescent="0.4">
      <c r="B59" s="46"/>
      <c r="C59" s="2" t="s">
        <v>135</v>
      </c>
      <c r="D59" s="10" t="s">
        <v>24</v>
      </c>
      <c r="E59" s="2" t="s">
        <v>136</v>
      </c>
      <c r="F59" s="2">
        <v>8</v>
      </c>
      <c r="G59" s="2">
        <v>10</v>
      </c>
      <c r="H59" s="3">
        <v>36</v>
      </c>
      <c r="I59" s="3">
        <f t="shared" si="4"/>
        <v>360</v>
      </c>
      <c r="J59" s="9" t="s">
        <v>137</v>
      </c>
    </row>
    <row r="60" spans="2:10" x14ac:dyDescent="0.4">
      <c r="B60" s="46"/>
      <c r="C60" s="2" t="s">
        <v>145</v>
      </c>
      <c r="D60" s="10" t="s">
        <v>24</v>
      </c>
      <c r="E60" s="2" t="s">
        <v>146</v>
      </c>
      <c r="F60" s="2">
        <v>2</v>
      </c>
      <c r="G60" s="2">
        <v>2</v>
      </c>
      <c r="H60" s="3">
        <v>81</v>
      </c>
      <c r="I60" s="3">
        <f t="shared" si="4"/>
        <v>162</v>
      </c>
      <c r="J60" s="9" t="s">
        <v>147</v>
      </c>
    </row>
    <row r="61" spans="2:10" x14ac:dyDescent="0.4">
      <c r="B61" s="46"/>
      <c r="C61" s="2" t="s">
        <v>132</v>
      </c>
      <c r="D61" s="10" t="s">
        <v>24</v>
      </c>
      <c r="E61" s="2" t="s">
        <v>133</v>
      </c>
      <c r="F61" s="2">
        <v>2</v>
      </c>
      <c r="G61" s="2">
        <v>2</v>
      </c>
      <c r="H61" s="3">
        <v>170</v>
      </c>
      <c r="I61" s="3">
        <f t="shared" si="4"/>
        <v>340</v>
      </c>
      <c r="J61" s="9" t="s">
        <v>134</v>
      </c>
    </row>
    <row r="62" spans="2:10" x14ac:dyDescent="0.4">
      <c r="B62" s="46"/>
      <c r="C62" s="2" t="s">
        <v>148</v>
      </c>
      <c r="D62" s="10" t="s">
        <v>24</v>
      </c>
      <c r="E62" s="2" t="s">
        <v>149</v>
      </c>
      <c r="F62" s="2">
        <v>2</v>
      </c>
      <c r="G62" s="2">
        <v>2</v>
      </c>
      <c r="H62" s="3">
        <v>102</v>
      </c>
      <c r="I62" s="3">
        <f t="shared" si="4"/>
        <v>204</v>
      </c>
      <c r="J62" s="9" t="s">
        <v>150</v>
      </c>
    </row>
    <row r="63" spans="2:10" x14ac:dyDescent="0.4">
      <c r="B63" s="46"/>
      <c r="C63" s="2" t="s">
        <v>168</v>
      </c>
      <c r="D63" s="10" t="s">
        <v>24</v>
      </c>
      <c r="E63" s="2" t="s">
        <v>169</v>
      </c>
      <c r="F63" s="2">
        <v>4</v>
      </c>
      <c r="G63" s="2">
        <v>4</v>
      </c>
      <c r="H63" s="3">
        <v>49</v>
      </c>
      <c r="I63" s="3">
        <f t="shared" si="4"/>
        <v>196</v>
      </c>
      <c r="J63" s="9" t="s">
        <v>170</v>
      </c>
    </row>
    <row r="64" spans="2:10" x14ac:dyDescent="0.4">
      <c r="B64" s="46"/>
      <c r="C64" s="2" t="s">
        <v>166</v>
      </c>
      <c r="D64" s="10" t="s">
        <v>24</v>
      </c>
      <c r="E64" s="2" t="s">
        <v>165</v>
      </c>
      <c r="F64" s="2">
        <f>7+20+6</f>
        <v>33</v>
      </c>
      <c r="G64" s="2">
        <v>33</v>
      </c>
      <c r="H64" s="3">
        <v>40</v>
      </c>
      <c r="I64" s="3">
        <f t="shared" si="4"/>
        <v>1320</v>
      </c>
      <c r="J64" s="9" t="s">
        <v>167</v>
      </c>
    </row>
    <row r="65" spans="1:10" x14ac:dyDescent="0.4">
      <c r="B65" s="46"/>
      <c r="C65" s="2" t="s">
        <v>95</v>
      </c>
      <c r="D65" s="10" t="s">
        <v>24</v>
      </c>
      <c r="E65" s="2" t="s">
        <v>72</v>
      </c>
      <c r="F65" s="2">
        <v>4</v>
      </c>
      <c r="G65" s="2">
        <v>4</v>
      </c>
      <c r="H65" s="3">
        <v>52</v>
      </c>
      <c r="I65" s="3">
        <f t="shared" si="4"/>
        <v>208</v>
      </c>
      <c r="J65" s="9" t="s">
        <v>73</v>
      </c>
    </row>
    <row r="66" spans="1:10" x14ac:dyDescent="0.4">
      <c r="B66" s="46"/>
      <c r="C66" s="2" t="s">
        <v>90</v>
      </c>
      <c r="D66" s="10" t="s">
        <v>24</v>
      </c>
      <c r="E66" s="2" t="s">
        <v>89</v>
      </c>
      <c r="F66" s="2">
        <v>2</v>
      </c>
      <c r="G66" s="2">
        <v>2</v>
      </c>
      <c r="H66" s="3">
        <v>241</v>
      </c>
      <c r="I66" s="3">
        <f t="shared" si="4"/>
        <v>482</v>
      </c>
      <c r="J66" s="9" t="s">
        <v>117</v>
      </c>
    </row>
    <row r="67" spans="1:10" x14ac:dyDescent="0.4">
      <c r="B67" s="46"/>
      <c r="C67" s="2" t="s">
        <v>91</v>
      </c>
      <c r="D67" s="10" t="s">
        <v>24</v>
      </c>
      <c r="E67" s="2" t="s">
        <v>92</v>
      </c>
      <c r="F67" s="2">
        <v>2</v>
      </c>
      <c r="G67" s="2">
        <v>2</v>
      </c>
      <c r="H67" s="3">
        <v>239</v>
      </c>
      <c r="I67" s="3">
        <f t="shared" si="4"/>
        <v>478</v>
      </c>
      <c r="J67" s="9" t="s">
        <v>118</v>
      </c>
    </row>
    <row r="68" spans="1:10" x14ac:dyDescent="0.4">
      <c r="B68" s="47"/>
      <c r="C68" s="2" t="s">
        <v>93</v>
      </c>
      <c r="D68" s="10" t="s">
        <v>24</v>
      </c>
      <c r="E68" s="2" t="s">
        <v>94</v>
      </c>
      <c r="F68" s="2">
        <v>6</v>
      </c>
      <c r="G68" s="2">
        <v>6</v>
      </c>
      <c r="H68" s="3">
        <v>68</v>
      </c>
      <c r="I68" s="3">
        <f t="shared" si="4"/>
        <v>408</v>
      </c>
      <c r="J68" s="9" t="s">
        <v>119</v>
      </c>
    </row>
    <row r="69" spans="1:10" x14ac:dyDescent="0.4">
      <c r="B69" s="21" t="s">
        <v>208</v>
      </c>
      <c r="C69" s="22"/>
      <c r="D69" s="22"/>
      <c r="E69" s="22"/>
      <c r="F69" s="22"/>
      <c r="G69" s="22"/>
      <c r="H69" s="22"/>
      <c r="I69" s="24">
        <f>SUM(I70:I75)</f>
        <v>10203</v>
      </c>
    </row>
    <row r="70" spans="1:10" x14ac:dyDescent="0.4">
      <c r="B70" s="38"/>
      <c r="C70" s="5" t="s">
        <v>192</v>
      </c>
      <c r="D70" s="5" t="s">
        <v>53</v>
      </c>
      <c r="E70" s="5" t="s">
        <v>193</v>
      </c>
      <c r="F70" s="5">
        <v>1</v>
      </c>
      <c r="G70" s="5">
        <v>1</v>
      </c>
      <c r="H70" s="6">
        <v>7635</v>
      </c>
      <c r="I70" s="6">
        <f>G70*H70</f>
        <v>7635</v>
      </c>
    </row>
    <row r="71" spans="1:10" x14ac:dyDescent="0.4">
      <c r="B71" s="39"/>
      <c r="C71" s="5" t="s">
        <v>194</v>
      </c>
      <c r="D71" s="5" t="s">
        <v>24</v>
      </c>
      <c r="E71" s="5" t="s">
        <v>201</v>
      </c>
      <c r="F71" s="5">
        <v>3</v>
      </c>
      <c r="G71" s="5">
        <v>3</v>
      </c>
      <c r="H71" s="6">
        <v>500</v>
      </c>
      <c r="I71" s="6">
        <f>G71*H71</f>
        <v>1500</v>
      </c>
      <c r="J71" s="9" t="s">
        <v>195</v>
      </c>
    </row>
    <row r="72" spans="1:10" x14ac:dyDescent="0.4">
      <c r="B72" s="39"/>
      <c r="C72" s="5" t="s">
        <v>196</v>
      </c>
      <c r="D72" s="5" t="s">
        <v>24</v>
      </c>
      <c r="E72" s="5" t="s">
        <v>94</v>
      </c>
      <c r="F72" s="5">
        <v>3</v>
      </c>
      <c r="G72" s="5">
        <v>3</v>
      </c>
      <c r="H72" s="6">
        <v>68</v>
      </c>
      <c r="I72" s="6">
        <f t="shared" ref="I72:I75" si="5">G72*H72</f>
        <v>204</v>
      </c>
      <c r="J72" s="9" t="s">
        <v>119</v>
      </c>
    </row>
    <row r="73" spans="1:10" x14ac:dyDescent="0.4">
      <c r="B73" s="39"/>
      <c r="C73" s="5" t="s">
        <v>166</v>
      </c>
      <c r="D73" s="5" t="s">
        <v>24</v>
      </c>
      <c r="E73" s="5" t="s">
        <v>203</v>
      </c>
      <c r="F73" s="5">
        <v>6</v>
      </c>
      <c r="G73" s="5">
        <v>6</v>
      </c>
      <c r="H73" s="6">
        <v>40</v>
      </c>
      <c r="I73" s="6">
        <f t="shared" si="5"/>
        <v>240</v>
      </c>
      <c r="J73" s="9" t="s">
        <v>167</v>
      </c>
    </row>
    <row r="74" spans="1:10" x14ac:dyDescent="0.4">
      <c r="B74" s="39"/>
      <c r="C74" s="5" t="s">
        <v>70</v>
      </c>
      <c r="D74" s="5" t="s">
        <v>24</v>
      </c>
      <c r="E74" s="5" t="s">
        <v>204</v>
      </c>
      <c r="F74" s="5">
        <v>6</v>
      </c>
      <c r="G74" s="5">
        <v>6</v>
      </c>
      <c r="H74" s="6">
        <v>34</v>
      </c>
      <c r="I74" s="6">
        <f t="shared" si="5"/>
        <v>204</v>
      </c>
      <c r="J74" s="9" t="s">
        <v>71</v>
      </c>
    </row>
    <row r="75" spans="1:10" x14ac:dyDescent="0.4">
      <c r="B75" s="40"/>
      <c r="C75" s="5" t="s">
        <v>64</v>
      </c>
      <c r="D75" s="5" t="s">
        <v>24</v>
      </c>
      <c r="E75" s="5" t="s">
        <v>197</v>
      </c>
      <c r="F75" s="5">
        <v>3</v>
      </c>
      <c r="G75" s="5">
        <v>3</v>
      </c>
      <c r="H75" s="6">
        <v>140</v>
      </c>
      <c r="I75" s="6">
        <f>G75*H75</f>
        <v>420</v>
      </c>
      <c r="J75" s="9" t="s">
        <v>88</v>
      </c>
    </row>
    <row r="76" spans="1:10" x14ac:dyDescent="0.4">
      <c r="B76" s="13"/>
      <c r="C76" s="10"/>
      <c r="D76" s="10"/>
      <c r="E76" s="10"/>
      <c r="F76" s="11"/>
      <c r="G76" s="11"/>
      <c r="H76" s="12"/>
      <c r="I76" s="12"/>
    </row>
    <row r="77" spans="1:10" x14ac:dyDescent="0.4">
      <c r="B77" s="34" t="s">
        <v>25</v>
      </c>
      <c r="C77" s="35"/>
      <c r="D77" s="35"/>
      <c r="E77" s="35"/>
      <c r="F77" s="36"/>
      <c r="G77" s="31"/>
      <c r="H77" s="14"/>
      <c r="I77" s="14">
        <f>I2+I8+I21+I27+I29+I36+I69</f>
        <v>314706</v>
      </c>
    </row>
    <row r="79" spans="1:10" x14ac:dyDescent="0.4">
      <c r="A79" s="48" t="s">
        <v>217</v>
      </c>
    </row>
    <row r="80" spans="1:10" x14ac:dyDescent="0.4">
      <c r="B80" s="53" t="s">
        <v>209</v>
      </c>
      <c r="C80" s="54"/>
      <c r="D80" s="51"/>
      <c r="E80" s="51"/>
      <c r="F80" s="51"/>
      <c r="G80" s="51"/>
      <c r="H80" s="52"/>
      <c r="I80" s="52"/>
    </row>
    <row r="81" spans="2:10" x14ac:dyDescent="0.4">
      <c r="B81" s="49"/>
      <c r="C81" s="2" t="s">
        <v>210</v>
      </c>
      <c r="D81" s="2" t="s">
        <v>211</v>
      </c>
      <c r="E81" s="2" t="s">
        <v>212</v>
      </c>
      <c r="F81" s="2">
        <v>1</v>
      </c>
      <c r="G81" s="2">
        <v>1</v>
      </c>
      <c r="H81" s="3">
        <v>130000</v>
      </c>
      <c r="I81" s="3">
        <f>G81*H81</f>
        <v>130000</v>
      </c>
    </row>
    <row r="82" spans="2:10" x14ac:dyDescent="0.4">
      <c r="B82" s="50"/>
      <c r="C82" s="2" t="s">
        <v>213</v>
      </c>
      <c r="D82" s="2" t="s">
        <v>214</v>
      </c>
      <c r="E82" s="2" t="s">
        <v>215</v>
      </c>
      <c r="F82" s="2">
        <v>1</v>
      </c>
      <c r="G82" s="2">
        <v>1</v>
      </c>
      <c r="H82" s="3">
        <v>10000</v>
      </c>
      <c r="I82" s="3">
        <f>G82*H82</f>
        <v>10000</v>
      </c>
      <c r="J82" s="9" t="s">
        <v>216</v>
      </c>
    </row>
  </sheetData>
  <mergeCells count="10">
    <mergeCell ref="B81:B82"/>
    <mergeCell ref="B80:C80"/>
    <mergeCell ref="B77:F77"/>
    <mergeCell ref="B1:C1"/>
    <mergeCell ref="B3:B7"/>
    <mergeCell ref="B9:B20"/>
    <mergeCell ref="B30:B35"/>
    <mergeCell ref="B22:B26"/>
    <mergeCell ref="B37:B68"/>
    <mergeCell ref="B70:B75"/>
  </mergeCells>
  <phoneticPr fontId="3"/>
  <hyperlinks>
    <hyperlink ref="J28" r:id="rId1" xr:uid="{16F66288-6245-48F6-9127-58AACEC69523}"/>
    <hyperlink ref="J14" r:id="rId2" xr:uid="{63D6F597-30D0-478D-AD7F-BE9842A28425}"/>
    <hyperlink ref="J18" r:id="rId3" xr:uid="{A288C923-0EA8-47B0-95FF-F697D2BA3F3D}"/>
    <hyperlink ref="J16" r:id="rId4" xr:uid="{FDEE0E6F-A921-416C-95B6-8808A9B8EF28}"/>
    <hyperlink ref="J19" r:id="rId5" xr:uid="{CC25CD88-C4A6-4402-9EAF-CF9F03244A94}"/>
    <hyperlink ref="J15" r:id="rId6" xr:uid="{8B264363-2167-4322-AC9D-61EEEB1F631E}"/>
    <hyperlink ref="J33" r:id="rId7" xr:uid="{A66669A8-27A1-4491-BF8D-462003BC8225}"/>
    <hyperlink ref="J52" r:id="rId8" xr:uid="{D484C0DB-C886-4F67-B728-6E53738B4676}"/>
    <hyperlink ref="J46" r:id="rId9" xr:uid="{D5216D90-A293-4CC2-B82E-7064EFFDA08C}"/>
    <hyperlink ref="J47" r:id="rId10" xr:uid="{96AD8113-8FFA-46ED-9392-15D8ABA12678}"/>
    <hyperlink ref="J48" r:id="rId11" xr:uid="{C02C3228-27CC-47C8-A83F-786A63F3C2BE}"/>
    <hyperlink ref="J49" r:id="rId12" xr:uid="{28DA39A7-4C61-4416-A892-C421F67FB370}"/>
    <hyperlink ref="J54" r:id="rId13" xr:uid="{17AE1DE1-C7FE-4821-8E54-733DA2DEEFAE}"/>
    <hyperlink ref="J64" r:id="rId14" xr:uid="{DC184D76-5B0F-48B1-B9DA-1D3075C61C4A}"/>
    <hyperlink ref="J63" r:id="rId15" xr:uid="{5787A380-0DF6-43B5-996A-DF9BFE7D219C}"/>
    <hyperlink ref="J58" r:id="rId16" xr:uid="{DF5E9123-54AB-42AB-82D2-D37699101243}"/>
    <hyperlink ref="J65" r:id="rId17" xr:uid="{4E13B782-BC36-409D-8B4F-5BC97EAAA87D}"/>
    <hyperlink ref="J57" r:id="rId18" xr:uid="{F9B86FEA-78B3-468C-B03B-0D93439F7ABD}"/>
    <hyperlink ref="J55" r:id="rId19" xr:uid="{D197653E-A28E-4309-8A92-274076756833}"/>
    <hyperlink ref="J51" r:id="rId20" xr:uid="{4A67E8D4-9CDB-42BA-BC51-D3ED5858EB3C}"/>
    <hyperlink ref="J53" r:id="rId21" xr:uid="{24D0308A-22D0-4EA8-BF18-CB74A877A9ED}"/>
    <hyperlink ref="J13" r:id="rId22" xr:uid="{07798078-5EF2-418B-926B-32B085A8EAB3}"/>
    <hyperlink ref="J25" r:id="rId23" xr:uid="{6AD5C335-A479-4D1D-BE86-7C59DF0CAF54}"/>
    <hyperlink ref="J23" r:id="rId24" xr:uid="{05668A5F-8025-48FA-BEE6-2CDC77003EDF}"/>
    <hyperlink ref="J24" r:id="rId25" xr:uid="{5DE36C82-2916-4073-8BCB-B11CA92B4A85}"/>
    <hyperlink ref="J20" r:id="rId26" xr:uid="{621916B0-703A-4ABD-836A-01E69D9F433B}"/>
    <hyperlink ref="J26" r:id="rId27" xr:uid="{114EE048-6FD6-4606-B599-172DD13FA3F8}"/>
    <hyperlink ref="J66" r:id="rId28" xr:uid="{A4D718D4-6198-4FE8-B15E-10173BA491E8}"/>
    <hyperlink ref="J67" r:id="rId29" xr:uid="{F8B4AA82-7C18-466B-9A3F-52CC4EC9FEEF}"/>
    <hyperlink ref="J68" r:id="rId30" xr:uid="{903E7A31-2228-48A6-B9CE-D779283321E0}"/>
    <hyperlink ref="J32" r:id="rId31" xr:uid="{11E06CED-B5BE-4EE5-AD4E-A7DE1E24CB6F}"/>
    <hyperlink ref="J34" r:id="rId32" xr:uid="{950DA2AB-4F1A-4AF5-97E8-BE09B2A4CF7F}"/>
    <hyperlink ref="J35" r:id="rId33" xr:uid="{B1851711-0DAB-41CB-A077-003B128D248E}"/>
    <hyperlink ref="J10" r:id="rId34" xr:uid="{68F08CBF-43FA-4141-9AD8-5D89AC72B358}"/>
    <hyperlink ref="K12" r:id="rId35" xr:uid="{C2EEEAAD-E501-48FA-AA64-1A5F3B193710}"/>
    <hyperlink ref="J45" r:id="rId36" xr:uid="{B1F324AE-5327-46E7-8281-E258EEC5109F}"/>
    <hyperlink ref="J61" r:id="rId37" xr:uid="{C5C341A3-7D12-45AC-9068-1F42F628D595}"/>
    <hyperlink ref="J59" r:id="rId38" xr:uid="{59B3973E-3E99-4A02-BA55-12D93D0FFCAF}"/>
    <hyperlink ref="J56" r:id="rId39" xr:uid="{F73B4C48-F126-4ABB-A25B-44CAB6EBCE08}"/>
    <hyperlink ref="J22" r:id="rId40" xr:uid="{1ACD4BA2-51F9-4DBA-9CBC-10CB869FB5CF}"/>
    <hyperlink ref="J60" r:id="rId41" xr:uid="{F5F44425-0FC4-4561-9DB0-5367C1F085DC}"/>
    <hyperlink ref="J62" r:id="rId42" xr:uid="{6A6035A7-2DA9-400C-9CAC-A25336AAA7DA}"/>
    <hyperlink ref="J12" r:id="rId43" xr:uid="{464DBC11-F2E4-4FF7-AFD0-D95603482D38}"/>
    <hyperlink ref="J11" r:id="rId44" xr:uid="{4EE6AE69-2A48-468E-AA96-8013A302C145}"/>
    <hyperlink ref="J9" r:id="rId45" xr:uid="{1B99D7DE-E976-4C33-9E1D-B70C9D1D8356}"/>
    <hyperlink ref="J50" r:id="rId46" xr:uid="{AE9D1FE1-BE58-4174-8C84-96F3EEEB9F29}"/>
    <hyperlink ref="J71" r:id="rId47" xr:uid="{90DDBC3E-ABF8-4863-B731-02D735ED60A1}"/>
    <hyperlink ref="J72" r:id="rId48" xr:uid="{BBD202E7-6C40-4C9A-BC68-6C629F5863A5}"/>
    <hyperlink ref="J73" r:id="rId49" xr:uid="{DC4DA8CC-ECF9-4A4B-BC07-92BF171CDB99}"/>
    <hyperlink ref="J74" r:id="rId50" xr:uid="{05A0F23A-15E0-4E82-83B8-B0EAF8BEF4ED}"/>
    <hyperlink ref="J75" r:id="rId51" xr:uid="{56483B67-33AC-4EE2-AE3A-287085827DBF}"/>
    <hyperlink ref="J17" r:id="rId52" xr:uid="{87309477-8CF1-4FC2-B823-390F8D78DF65}"/>
    <hyperlink ref="J82" r:id="rId53" xr:uid="{D4C388B4-8E78-4F09-BBEE-DF7C93641240}"/>
  </hyperlinks>
  <pageMargins left="0.7" right="0.7" top="0.75" bottom="0.75" header="0.3" footer="0.3"/>
  <pageSetup paperSize="9" orientation="portrait" verticalDpi="0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オープンハードウエア部材リスト</vt:lpstr>
    </vt:vector>
  </TitlesOfParts>
  <Company>パナソニック株式会社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 Kazushige (山本 和成)</dc:creator>
  <cp:lastModifiedBy>Yamamoto Kazushige (山本 和成)</cp:lastModifiedBy>
  <dcterms:created xsi:type="dcterms:W3CDTF">2023-11-21T09:03:59Z</dcterms:created>
  <dcterms:modified xsi:type="dcterms:W3CDTF">2024-12-06T03:17:03Z</dcterms:modified>
</cp:coreProperties>
</file>