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780" yWindow="780" windowWidth="21600" windowHeight="11385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charset val="238"/>
      <family val="2"/>
      <color theme="1"/>
      <sz val="9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pivotButton="0" quotePrefix="0" xfId="0"/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7" fillId="2" borderId="0" applyAlignment="1" applyProtection="1" pivotButton="0" quotePrefix="0" xfId="0">
      <alignment horizontal="center" vertical="center"/>
      <protection locked="0" hidden="0"/>
    </xf>
    <xf numFmtId="164" fontId="7" fillId="2" borderId="0" applyAlignment="1" applyProtection="1" pivotButton="0" quotePrefix="1" xfId="0">
      <alignment horizontal="center" vertical="center"/>
      <protection locked="0" hidden="0"/>
    </xf>
    <xf numFmtId="9" fontId="7" fillId="2" borderId="0" applyAlignment="1" applyProtection="1" pivotButton="0" quotePrefix="0" xfId="0">
      <alignment horizontal="center" vertical="center"/>
      <protection locked="0" hidden="0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165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left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vertical="top" wrapText="1"/>
    </xf>
    <xf numFmtId="0" fontId="11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2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0" fillId="0" borderId="0" pivotButton="0" quotePrefix="0" xfId="0"/>
    <xf numFmtId="0" fontId="0" fillId="0" borderId="0" applyAlignment="1" pivotButton="0" quotePrefix="0" xfId="0">
      <alignment vertical="top"/>
    </xf>
    <xf numFmtId="49" fontId="0" fillId="0" borderId="0" pivotButton="0" quotePrefix="0" xfId="0"/>
    <xf numFmtId="0" fontId="0" fillId="0" borderId="0" pivotButton="0" quotePrefix="1" xfId="0"/>
    <xf numFmtId="16" fontId="0" fillId="0" borderId="0" pivotButton="0" quotePrefix="1" xfId="0"/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2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0" fontId="1" fillId="2" borderId="0" applyAlignment="1" applyProtection="1" pivotButton="0" quotePrefix="0" xfId="0">
      <alignment horizontal="left" vertical="top"/>
      <protection locked="0" hidden="0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6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 wrapText="1"/>
    </xf>
    <xf numFmtId="0" fontId="3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/>
    </xf>
    <xf numFmtId="0" fontId="3" fillId="3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14" fontId="1" fillId="2" borderId="0" applyAlignment="1" applyProtection="1" pivotButton="0" quotePrefix="0" xfId="0">
      <alignment horizontal="left" vertical="top"/>
      <protection locked="0" hidden="0"/>
    </xf>
    <xf numFmtId="49" fontId="1" fillId="2" borderId="0" applyAlignment="1" applyProtection="1" pivotButton="0" quotePrefix="0" xfId="0">
      <alignment horizontal="left" vertical="top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10" fontId="8" fillId="3" borderId="0" applyAlignment="1" pivotButton="0" quotePrefix="0" xfId="0">
      <alignment horizontal="center" vertical="top"/>
    </xf>
    <xf numFmtId="0" fontId="0" fillId="0" borderId="0" applyProtection="1" pivotButton="0" quotePrefix="0" xfId="0">
      <protection locked="0" hidden="0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167"/>
  <sheetViews>
    <sheetView tabSelected="1" workbookViewId="0">
      <selection activeCell="C21" sqref="C21"/>
    </sheetView>
  </sheetViews>
  <sheetFormatPr baseColWidth="8" defaultRowHeight="15"/>
  <cols>
    <col width="9.85546875" customWidth="1" style="31" min="1" max="1"/>
    <col width="2" bestFit="1" customWidth="1" style="31" min="2" max="2"/>
    <col width="9" customWidth="1" style="31" min="3" max="3"/>
    <col width="2.140625" bestFit="1" customWidth="1" style="31" min="4" max="4"/>
    <col width="7.140625" customWidth="1" style="31" min="5" max="5"/>
    <col width="5.5703125" bestFit="1" customWidth="1" style="31" min="6" max="6"/>
    <col width="5.42578125" customWidth="1" style="31" min="7" max="7"/>
    <col width="2.28515625" customWidth="1" style="31" min="8" max="8"/>
    <col width="10.140625" customWidth="1" style="31" min="9" max="9"/>
    <col width="8.140625" customWidth="1" style="31" min="10" max="10"/>
    <col width="1.85546875" customWidth="1" style="31" min="11" max="11"/>
    <col width="11.140625" customWidth="1" style="31" min="12" max="12"/>
    <col width="2.85546875" customWidth="1" style="31" min="13" max="13"/>
    <col width="5.28515625" customWidth="1" style="31" min="14" max="14"/>
    <col width="3.5703125" customWidth="1" style="31" min="15" max="15"/>
    <col width="9.28515625" customWidth="1" style="31" min="16" max="16"/>
    <col width="10.28515625" bestFit="1" customWidth="1" style="31" min="22" max="22"/>
  </cols>
  <sheetData>
    <row r="1">
      <c r="A1" s="41" t="inlineStr">
        <is>
          <t>Winiarski wózki widłowe Kolbego 62 64-115 Święciechowa NIP: 6971134309 Tel: 796415006</t>
        </is>
      </c>
      <c r="P1" s="9" t="n"/>
      <c r="Q1" s="9" t="n"/>
    </row>
    <row r="2">
      <c r="A2" s="52" t="inlineStr">
        <is>
          <t>FORMULARZ WYKORZYSTANIA RESURSU wózka widłowego.</t>
        </is>
      </c>
    </row>
    <row r="3" ht="15" customHeight="1" s="31">
      <c r="A3" s="46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P3" s="7" t="n"/>
      <c r="Q3" s="7" t="n"/>
    </row>
    <row r="4">
      <c r="P4" s="7" t="n"/>
      <c r="Q4" s="7" t="n"/>
    </row>
    <row r="5" ht="18" customHeight="1" s="31">
      <c r="P5" s="7" t="n"/>
      <c r="Q5" s="7" t="n"/>
    </row>
    <row r="6">
      <c r="A6" s="53" t="inlineStr">
        <is>
          <t>Tabela identyfikacji oraz charakterystyki pracy UTB:</t>
        </is>
      </c>
      <c r="P6" s="10" t="n"/>
      <c r="Q6" s="10" t="n"/>
    </row>
    <row r="7">
      <c r="A7" s="54" t="inlineStr">
        <is>
          <t>Eksploatujący:</t>
        </is>
      </c>
      <c r="D7" s="51" t="inlineStr">
        <is>
          <t>Sdf</t>
        </is>
      </c>
      <c r="E7" s="63" t="n"/>
      <c r="F7" s="63" t="n"/>
      <c r="G7" s="63" t="n"/>
      <c r="H7" s="63" t="n"/>
      <c r="I7" s="54" t="inlineStr">
        <is>
          <t>Data:</t>
        </is>
      </c>
      <c r="L7" s="57">
        <f>TODAY()</f>
        <v/>
      </c>
      <c r="M7" s="63" t="n"/>
      <c r="N7" s="63" t="n"/>
      <c r="O7" s="63" t="n"/>
      <c r="P7" s="32" t="n"/>
      <c r="Q7" s="32" t="n"/>
    </row>
    <row r="8">
      <c r="D8" s="63" t="n"/>
      <c r="E8" s="63" t="n"/>
      <c r="F8" s="63" t="n"/>
      <c r="G8" s="63" t="n"/>
      <c r="H8" s="63" t="n"/>
      <c r="I8" s="54" t="inlineStr">
        <is>
          <t>Typ i producent:</t>
        </is>
      </c>
      <c r="L8" s="42" t="inlineStr">
        <is>
          <t>SDF Sdf</t>
        </is>
      </c>
      <c r="M8" s="63" t="n"/>
      <c r="N8" s="63" t="n"/>
      <c r="O8" s="63" t="n"/>
      <c r="P8" s="32" t="n"/>
      <c r="Q8" s="32" t="n"/>
    </row>
    <row r="9">
      <c r="A9" s="54" t="inlineStr">
        <is>
          <t>Nr ewidencyjne UDT:</t>
        </is>
      </c>
      <c r="D9" s="51" t="inlineStr">
        <is>
          <t>SDF</t>
        </is>
      </c>
      <c r="E9" s="63" t="n"/>
      <c r="F9" s="63" t="n"/>
      <c r="G9" s="63" t="n"/>
      <c r="H9" s="63" t="n"/>
      <c r="I9" s="54" t="inlineStr">
        <is>
          <t>Nr seryjny:</t>
        </is>
      </c>
      <c r="L9" s="58" t="inlineStr">
        <is>
          <t>SFD</t>
        </is>
      </c>
      <c r="M9" s="63" t="n"/>
      <c r="N9" s="63" t="n"/>
      <c r="O9" s="63" t="n"/>
      <c r="P9" s="32" t="n"/>
      <c r="Q9" s="32" t="n"/>
    </row>
    <row r="10">
      <c r="D10" s="63" t="n"/>
      <c r="E10" s="63" t="n"/>
      <c r="F10" s="63" t="n"/>
      <c r="G10" s="63" t="n"/>
      <c r="H10" s="63" t="n"/>
      <c r="I10" s="54" t="inlineStr">
        <is>
          <t>Rok produkcji:</t>
        </is>
      </c>
      <c r="L10" s="42" t="inlineStr">
        <is>
          <t>sdf</t>
        </is>
      </c>
      <c r="M10" s="63" t="n"/>
      <c r="N10" s="63" t="n"/>
      <c r="O10" s="63" t="n"/>
      <c r="P10" s="32" t="n"/>
      <c r="Q10" s="32" t="n"/>
    </row>
    <row r="11">
      <c r="A11" s="54" t="inlineStr">
        <is>
          <t>Stan nawierzchni:</t>
        </is>
      </c>
      <c r="D11" s="51" t="inlineStr">
        <is>
          <t>Utwardzona, Zadaszona</t>
        </is>
      </c>
      <c r="E11" s="63" t="n"/>
      <c r="F11" s="63" t="n"/>
      <c r="G11" s="63" t="n"/>
      <c r="H11" s="63" t="n"/>
      <c r="I11" s="54" t="inlineStr">
        <is>
          <t>Udźwig kg:</t>
        </is>
      </c>
      <c r="L11" s="42" t="inlineStr">
        <is>
          <t>sdf</t>
        </is>
      </c>
      <c r="M11" s="63" t="n"/>
      <c r="N11" s="63" t="n"/>
      <c r="O11" s="63" t="n"/>
      <c r="P11" s="32" t="n"/>
      <c r="Q11" s="32" t="n"/>
    </row>
    <row r="12">
      <c r="D12" s="63" t="n"/>
      <c r="E12" s="63" t="n"/>
      <c r="F12" s="63" t="n"/>
      <c r="G12" s="63" t="n"/>
      <c r="H12" s="63" t="n"/>
      <c r="I12" s="54" t="inlineStr">
        <is>
          <t>liczba mtg:</t>
        </is>
      </c>
      <c r="L12" s="42" t="inlineStr">
        <is>
          <t>sdf</t>
        </is>
      </c>
      <c r="M12" s="63" t="n"/>
      <c r="N12" s="63" t="n"/>
      <c r="O12" s="63" t="n"/>
      <c r="P12" s="32" t="n"/>
      <c r="Q12" s="32" t="n"/>
    </row>
    <row r="13">
      <c r="A13" s="60" t="inlineStr">
        <is>
          <t>Do obliczeń przyjęto dane na podstawie:</t>
        </is>
      </c>
      <c r="J13" s="17" t="n"/>
      <c r="K13" s="17" t="n"/>
      <c r="L13" s="17" t="n"/>
      <c r="M13" s="17" t="n"/>
      <c r="N13" s="17" t="n"/>
      <c r="O13" s="17" t="n"/>
      <c r="S13" s="33" t="n"/>
    </row>
    <row r="14">
      <c r="A14" s="48" t="inlineStr">
        <is>
          <t>1. Licznika oraz Dziennika Konserwacji / Historii serwisowej</t>
        </is>
      </c>
      <c r="P14" s="11" t="n"/>
      <c r="V14" s="34" t="n"/>
    </row>
    <row r="15">
      <c r="A15" s="49" t="inlineStr">
        <is>
          <t>2. Szacunkowej średniej ilości godzin pracy oraz aktualnej wiedzy technicznej i dobrej praktyki</t>
        </is>
      </c>
      <c r="P15" s="12" t="n"/>
    </row>
    <row r="16">
      <c r="A16" s="49" t="inlineStr">
        <is>
          <t>3. Oprogramowania serwisowego</t>
        </is>
      </c>
      <c r="P16" s="12" t="n"/>
      <c r="Q16" s="11" t="n"/>
      <c r="R16" s="35" t="n"/>
    </row>
    <row r="17" ht="15" customHeight="1" s="31">
      <c r="A17" s="50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P17" s="8" t="n"/>
      <c r="Q17" s="12" t="n"/>
    </row>
    <row r="18">
      <c r="P18" s="8" t="n"/>
    </row>
    <row r="19">
      <c r="P19" s="8" t="n"/>
      <c r="Q19" s="12" t="n"/>
    </row>
    <row r="20" ht="6.75" customHeight="1" s="3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5" customHeight="1" s="31">
      <c r="A21" s="21">
        <f>L12</f>
        <v/>
      </c>
      <c r="B21" s="21" t="inlineStr">
        <is>
          <t>/</t>
        </is>
      </c>
      <c r="C21" s="13" t="n">
        <v>40000</v>
      </c>
      <c r="D21" s="21" t="inlineStr">
        <is>
          <t>=</t>
        </is>
      </c>
      <c r="E21" s="21">
        <f>(A21/C21)</f>
        <v/>
      </c>
      <c r="F21" s="21" t="inlineStr">
        <is>
          <t>x 100</t>
        </is>
      </c>
      <c r="G21" s="21">
        <f>PRODUCT(E21,100)</f>
        <v/>
      </c>
      <c r="H21" s="21" t="inlineStr">
        <is>
          <t>x</t>
        </is>
      </c>
      <c r="I21" s="14" t="n">
        <v>1</v>
      </c>
      <c r="J21" s="19">
        <f>PRODUCT(G21,I21)</f>
        <v/>
      </c>
      <c r="K21" s="21" t="inlineStr">
        <is>
          <t>+</t>
        </is>
      </c>
      <c r="L21" s="15" t="n">
        <v>1</v>
      </c>
      <c r="M21" s="20" t="inlineStr">
        <is>
          <t>=</t>
        </is>
      </c>
      <c r="N21" s="21">
        <f>J21*L21</f>
        <v/>
      </c>
      <c r="O21" s="21" t="inlineStr">
        <is>
          <t>=</t>
        </is>
      </c>
      <c r="Q21" s="36" t="n"/>
      <c r="T21" s="37" t="n"/>
    </row>
    <row r="22" ht="24" customHeight="1" s="31">
      <c r="A22" s="49" t="inlineStr">
        <is>
          <t>(liczba mtg)</t>
        </is>
      </c>
      <c r="B22" s="23" t="n"/>
      <c r="C22" s="24" t="inlineStr">
        <is>
          <t>(wartość graniczna)</t>
        </is>
      </c>
      <c r="D22" s="23" t="n"/>
      <c r="E22" s="23" t="n"/>
      <c r="F22" s="23" t="n"/>
      <c r="G22" s="49" t="inlineStr">
        <is>
          <t>(wynik)</t>
        </is>
      </c>
      <c r="H22" s="23" t="n"/>
      <c r="I22" s="24" t="inlineStr">
        <is>
          <t>(UTB nowe)</t>
        </is>
      </c>
      <c r="J22" s="23" t="n"/>
      <c r="K22" s="23" t="n"/>
      <c r="L22" s="25" t="inlineStr">
        <is>
          <t>(wartości redukujące)</t>
        </is>
      </c>
      <c r="M22" s="23" t="n"/>
      <c r="N22" s="23" t="n"/>
      <c r="O22" s="23" t="n"/>
      <c r="Q22" s="8" t="n"/>
    </row>
    <row r="23" ht="23.25" customHeight="1" s="31">
      <c r="A23" s="17" t="n"/>
      <c r="B23" s="17" t="n"/>
      <c r="C23" s="17" t="n"/>
      <c r="D23" s="17" t="n"/>
      <c r="E23" s="26" t="inlineStr">
        <is>
          <t>=</t>
        </is>
      </c>
      <c r="F23" s="43">
        <f>N21%</f>
        <v/>
      </c>
      <c r="H23" s="44" t="inlineStr">
        <is>
          <t>(wynik w %)</t>
        </is>
      </c>
      <c r="J23" s="17" t="n"/>
      <c r="K23" s="17" t="n"/>
      <c r="L23" s="17" t="n"/>
      <c r="M23" s="17" t="n"/>
      <c r="N23" s="17" t="n"/>
      <c r="O23" s="17" t="n"/>
      <c r="Q23" s="8" t="n"/>
    </row>
    <row r="24" ht="15" customHeight="1" s="31">
      <c r="A24" s="45" t="inlineStr">
        <is>
          <t>Wartości graniczne: Linde wózki elektryczne, czołowe/ boczne - 40000mtg; Still wózki elektryczne 60000mtg; Linde wózki spalinowe 35000mtg;</t>
        </is>
      </c>
      <c r="P24" s="1" t="n"/>
      <c r="Q24" s="8" t="n"/>
    </row>
    <row r="25"/>
    <row r="26" ht="15.75" customHeight="1" s="31">
      <c r="A26" s="47" t="inlineStr">
        <is>
          <t>Wartości redukujące żywotność:</t>
        </is>
      </c>
      <c r="P26" s="2" t="n"/>
    </row>
    <row r="27" ht="15" customHeight="1" s="31">
      <c r="A27" s="47" t="inlineStr">
        <is>
          <t>1. Brak jakiejkolwiek historii UTB - współczynnik 150%</t>
        </is>
      </c>
      <c r="H27" s="17" t="n"/>
      <c r="I27" s="17" t="n"/>
      <c r="J27" s="17" t="n"/>
      <c r="K27" s="17" t="n"/>
      <c r="L27" s="17" t="n"/>
      <c r="M27" s="17" t="n"/>
      <c r="N27" s="17" t="n"/>
      <c r="O27" s="17" t="n"/>
      <c r="Q27" s="1" t="n"/>
    </row>
    <row r="28">
      <c r="A28" s="47" t="inlineStr">
        <is>
          <t>2. Pełna historia serwisowa - UTB nowe - współczynnik 100%</t>
        </is>
      </c>
      <c r="J28" s="27" t="n"/>
      <c r="K28" s="27" t="n"/>
      <c r="L28" s="27" t="n"/>
      <c r="M28" s="27" t="n"/>
      <c r="N28" s="27" t="n"/>
      <c r="O28" s="27" t="n"/>
      <c r="P28" s="6" t="n"/>
    </row>
    <row r="29">
      <c r="A29" s="47" t="inlineStr">
        <is>
          <t>3. Intensywność pracy (system zmianowy) - współczynnik 110% do 120%</t>
        </is>
      </c>
      <c r="J29" s="17" t="n"/>
      <c r="K29" s="17" t="n"/>
      <c r="L29" s="17" t="n"/>
      <c r="M29" s="17" t="n"/>
      <c r="N29" s="17" t="n"/>
      <c r="O29" s="17" t="n"/>
      <c r="Q29" s="6" t="n"/>
    </row>
    <row r="30" ht="15" customHeight="1" s="31">
      <c r="A30" s="46" t="inlineStr">
        <is>
          <t>4. Indywidualna ocena techniczna warunki pracy (obciążenie, stan nawierzchni, temperatura, agresywne środowisko, dewastacja, itp.) - doliczyć 0-25%</t>
        </is>
      </c>
      <c r="P30" s="7" t="n"/>
      <c r="Q30" s="6" t="n"/>
    </row>
    <row r="31">
      <c r="P31" s="7" t="n"/>
      <c r="Q31" s="6" t="n"/>
    </row>
    <row r="32">
      <c r="A32" s="47" t="inlineStr">
        <is>
          <t>5. Indywidualna ocena stanu poprzez wgląd w wymianę zużytych elementów na nowe +/- 50%</t>
        </is>
      </c>
      <c r="M32" s="27" t="n"/>
      <c r="N32" s="27" t="n"/>
      <c r="O32" s="27" t="n"/>
      <c r="P32" s="6" t="n"/>
      <c r="Q32" s="6" t="n"/>
    </row>
    <row r="33" ht="15" customHeight="1" s="31">
      <c r="A33" s="46" t="inlineStr">
        <is>
          <t>Wartość wykorzystania resursu UTB no poziomie 100% wyłącza wózek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Q33" s="6" t="n"/>
    </row>
    <row r="34" ht="15" customHeight="1" s="31">
      <c r="Q34" s="38" t="n"/>
    </row>
    <row r="35" ht="12" customHeight="1" s="31">
      <c r="Q35" s="38" t="n"/>
    </row>
    <row r="36" ht="21" customHeight="1" s="31">
      <c r="A36" s="56" t="inlineStr">
        <is>
          <t>Stan wykorzystania resursu UTB przy uwzględnieniu wszystkich przedstawionych danych wynosi:</t>
        </is>
      </c>
      <c r="M36" s="62">
        <f>F23</f>
        <v/>
      </c>
      <c r="Q36" s="38" t="n"/>
    </row>
    <row r="37" ht="15" customHeight="1" s="31">
      <c r="A37" s="61" t="inlineStr">
        <is>
          <t>Podpis eksploatującego</t>
        </is>
      </c>
      <c r="E37" s="17" t="n"/>
      <c r="F37" s="17" t="n"/>
      <c r="G37" s="17" t="n"/>
      <c r="H37" s="55" t="inlineStr">
        <is>
          <t>Podpis wykonującego</t>
        </is>
      </c>
      <c r="K37" s="17" t="n"/>
      <c r="L37" s="17" t="n"/>
      <c r="M37" s="27" t="n"/>
      <c r="N37" s="27" t="n"/>
      <c r="O37" s="27" t="n"/>
      <c r="P37" s="6" t="n"/>
      <c r="Q37" s="4" t="n"/>
    </row>
    <row r="38" ht="21" customHeight="1" s="31">
      <c r="A38" s="59" t="n"/>
      <c r="B38" s="63" t="n"/>
      <c r="C38" s="63" t="n"/>
      <c r="D38" s="63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28" t="n"/>
      <c r="O38" s="28" t="n"/>
      <c r="Q38" s="4" t="n"/>
    </row>
    <row r="39">
      <c r="A39" s="63" t="n"/>
      <c r="B39" s="63" t="n"/>
      <c r="C39" s="63" t="n"/>
      <c r="D39" s="63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Q39" s="4" t="n"/>
    </row>
    <row r="40">
      <c r="A40" s="63" t="n"/>
      <c r="B40" s="63" t="n"/>
      <c r="C40" s="63" t="n"/>
      <c r="D40" s="63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63" t="n"/>
      <c r="B41" s="63" t="n"/>
      <c r="C41" s="63" t="n"/>
      <c r="D41" s="63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5" customHeight="1" s="31">
      <c r="A43" s="17" t="n"/>
      <c r="B43" s="17" t="n"/>
      <c r="C43" s="40" t="inlineStr">
        <is>
          <t>Łukasz Winiarski tel: 796 415 006; UPR UDT: "WJ" K/19/00/219/03; "DZ" K/19/00075/18; "Ż" K/19/00076/18; "P" K/19/00050/19;   ,,PZ" K/19/00142/20;</t>
        </is>
      </c>
      <c r="N43" s="30" t="n"/>
      <c r="O43" s="30" t="n"/>
      <c r="P43" s="4" t="n"/>
      <c r="Q43" s="4" t="n"/>
    </row>
    <row r="44">
      <c r="A44" s="29" t="n"/>
      <c r="B44" s="17" t="n"/>
      <c r="N44" s="30" t="n"/>
      <c r="O44" s="30" t="n"/>
      <c r="P44" s="4" t="n"/>
      <c r="Q44" s="4" t="n"/>
    </row>
    <row r="45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4" t="n"/>
      <c r="Q45" s="4" t="n"/>
    </row>
    <row r="46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21" customHeight="1" s="31">
      <c r="P47" s="5" t="n"/>
    </row>
    <row r="48"/>
    <row r="49">
      <c r="K49" s="39" t="n"/>
      <c r="L49" s="39" t="n"/>
      <c r="M49" s="39" t="n"/>
    </row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</sheetData>
  <mergeCells count="43">
    <mergeCell ref="A38:D41"/>
    <mergeCell ref="A13:I13"/>
    <mergeCell ref="A37:D37"/>
    <mergeCell ref="M36:O36"/>
    <mergeCell ref="A7:C8"/>
    <mergeCell ref="I7:K7"/>
    <mergeCell ref="I8:K8"/>
    <mergeCell ref="I9:K9"/>
    <mergeCell ref="I10:K10"/>
    <mergeCell ref="I11:K11"/>
    <mergeCell ref="I12:K12"/>
    <mergeCell ref="A2:O2"/>
    <mergeCell ref="A6:O6"/>
    <mergeCell ref="A9:C10"/>
    <mergeCell ref="A11:C12"/>
    <mergeCell ref="H37:J37"/>
    <mergeCell ref="A27:G27"/>
    <mergeCell ref="A28:I28"/>
    <mergeCell ref="A29:I29"/>
    <mergeCell ref="A32:L32"/>
    <mergeCell ref="A36:L36"/>
    <mergeCell ref="L7:O7"/>
    <mergeCell ref="L8:O8"/>
    <mergeCell ref="L9:O9"/>
    <mergeCell ref="L10:O10"/>
    <mergeCell ref="L11:O11"/>
    <mergeCell ref="D11:H12"/>
    <mergeCell ref="C43:M44"/>
    <mergeCell ref="A1:O1"/>
    <mergeCell ref="L12:O12"/>
    <mergeCell ref="F23:G23"/>
    <mergeCell ref="H23:I23"/>
    <mergeCell ref="A24:O25"/>
    <mergeCell ref="A30:O31"/>
    <mergeCell ref="A33:O35"/>
    <mergeCell ref="A26:O26"/>
    <mergeCell ref="A14:O14"/>
    <mergeCell ref="A15:O15"/>
    <mergeCell ref="A16:O16"/>
    <mergeCell ref="A17:O19"/>
    <mergeCell ref="A3:O5"/>
    <mergeCell ref="D7:H8"/>
    <mergeCell ref="D9:H10"/>
  </mergeCells>
  <dataValidations count="4">
    <dataValidation sqref="C21" showErrorMessage="1" showInputMessage="1" allowBlank="0"/>
    <dataValidation sqref="D21" showErrorMessage="1" showInputMessage="1" allowBlank="0"/>
    <dataValidation sqref="I21" showErrorMessage="1" showInputMessage="1" allowBlank="1"/>
    <dataValidation sqref="V14 S13 M21" showErrorMessage="1" showInputMessage="1" allowBlank="1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2022-12-03T21:25:40Z</dcterms:modified>
  <cp:lastModifiedBy>Tytus Winiarski</cp:lastModifiedBy>
  <cp:lastPrinted>2022-05-30T21:19:31Z</cp:lastPrinted>
</cp:coreProperties>
</file>