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0FEE2A47-0993-4D07-B1F7-B9B9C627D248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19-49-06" sheetId="3" r:id="rId1"/>
    <sheet name="metrics20-39-07" sheetId="2" r:id="rId2"/>
    <sheet name="metrics22-59-35" sheetId="4" r:id="rId3"/>
    <sheet name="metrics23-01-39" sheetId="6" r:id="rId4"/>
    <sheet name="metrics23-02-43" sheetId="7" r:id="rId5"/>
    <sheet name="Hoja1" sheetId="1" r:id="rId6"/>
  </sheets>
  <definedNames>
    <definedName name="DatosExternos_1" localSheetId="0" hidden="1">'metrics19-49-06'!$A$1:$D$23</definedName>
    <definedName name="DatosExternos_1" localSheetId="1" hidden="1">'metrics20-39-07'!$A$1:$D$23</definedName>
    <definedName name="DatosExternos_1" localSheetId="2" hidden="1">'metrics22-59-35'!$A$1:$D$23</definedName>
    <definedName name="DatosExternos_1" localSheetId="3" hidden="1">'metrics23-01-39'!$A$1:$D$23</definedName>
    <definedName name="DatosExternos_1" localSheetId="4" hidden="1">'metrics23-02-43'!$A$1:$D$23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2" i="1"/>
  <c r="B21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3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B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19" i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C1" i="1" a="1"/>
  <c r="C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2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3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4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5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<sst xmlns="http://schemas.openxmlformats.org/spreadsheetml/2006/main" count="46" uniqueCount="14">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</sst>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'metrics19-49-06'!$A$2:$A$23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xVal>
          <c:yVal>
            <c:numRef>
              <c:f>'metrics19-49-06'!$B$2:$B$23</c:f>
              <c:numCache>
                <c:formatCode>General</c:formatCode>
                <c:ptCount val="22"/>
                <c:pt idx="0">
                  <c:v>9.4666666666666668</c:v>
                </c:pt>
                <c:pt idx="1">
                  <c:v>8.9</c:v>
                </c:pt>
                <c:pt idx="2">
                  <c:v>9.6999999999999993</c:v>
                </c:pt>
                <c:pt idx="3">
                  <c:v>54.333333333333336</c:v>
                </c:pt>
                <c:pt idx="4">
                  <c:v>113.43333333333334</c:v>
                </c:pt>
                <c:pt idx="5">
                  <c:v>500</c:v>
                </c:pt>
                <c:pt idx="6">
                  <c:v>135.43333333333334</c:v>
                </c:pt>
                <c:pt idx="7">
                  <c:v>9.4666666666666668</c:v>
                </c:pt>
                <c:pt idx="8">
                  <c:v>9.2333333333333325</c:v>
                </c:pt>
                <c:pt idx="9">
                  <c:v>8.9333333333333336</c:v>
                </c:pt>
                <c:pt idx="10">
                  <c:v>8.9333333333333336</c:v>
                </c:pt>
                <c:pt idx="11">
                  <c:v>9.1999999999999993</c:v>
                </c:pt>
                <c:pt idx="12">
                  <c:v>8.8333333333333339</c:v>
                </c:pt>
                <c:pt idx="13">
                  <c:v>9.1333333333333329</c:v>
                </c:pt>
                <c:pt idx="14">
                  <c:v>9.1333333333333329</c:v>
                </c:pt>
                <c:pt idx="15">
                  <c:v>15.133333333333333</c:v>
                </c:pt>
                <c:pt idx="16">
                  <c:v>9.1333333333333329</c:v>
                </c:pt>
                <c:pt idx="17">
                  <c:v>28.433333333333334</c:v>
                </c:pt>
                <c:pt idx="18">
                  <c:v>10.166666666666666</c:v>
                </c:pt>
                <c:pt idx="19">
                  <c:v>9.4666666666666668</c:v>
                </c:pt>
                <c:pt idx="20">
                  <c:v>8.7333333333333325</c:v>
                </c:pt>
                <c:pt idx="2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2-4443-BB85-D47DBC11A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884447"/>
        <c:axId val="1066881119"/>
      </c:scatterChart>
      <c:valAx>
        <c:axId val="106688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6881119"/>
        <c:crosses val="autoZero"/>
        <c:crossBetween val="midCat"/>
      </c:valAx>
      <c:valAx>
        <c:axId val="10668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688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'metrics19-49-06'!$D$1</c:f>
              <c:strCache>
                <c:ptCount val="1"/>
                <c:pt idx="0">
                  <c:v>success_rate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'metrics19-49-06'!$A$2:$A$23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xVal>
          <c:yVal>
            <c:numRef>
              <c:f>'metrics19-49-06'!$D$2:$D$23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8-4CB4-A52E-56F5B8EC9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05999"/>
        <c:axId val="1071107663"/>
      </c:scatterChart>
      <c:valAx>
        <c:axId val="107110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71107663"/>
        <c:crosses val="autoZero"/>
        <c:crossBetween val="midCat"/>
      </c:valAx>
      <c:valAx>
        <c:axId val="10711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7110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Recompensa promedio exp_111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'metrics20-39-07'!$B$1</c:f>
              <c:strCache>
                <c:ptCount val="1"/>
                <c:pt idx="0">
                  <c:v>avg_reward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'metrics20-39-07'!$C$2:$C$23</c:f>
                <c:numCache>
                  <c:formatCode>General</c:formatCode>
                  <c:ptCount val="22"/>
                  <c:pt idx="0">
                    <c:v>1.7074997966487597</c:v>
                  </c:pt>
                  <c:pt idx="1">
                    <c:v>0.667499479816693</c:v>
                  </c:pt>
                  <c:pt idx="2">
                    <c:v>6.3452519431636611</c:v>
                  </c:pt>
                  <c:pt idx="3">
                    <c:v>127.69566250355658</c:v>
                  </c:pt>
                  <c:pt idx="4">
                    <c:v>8.2232732061036504</c:v>
                  </c:pt>
                  <c:pt idx="5">
                    <c:v>3.8529930645610513</c:v>
                  </c:pt>
                  <c:pt idx="6">
                    <c:v>17.126847021238</c:v>
                  </c:pt>
                  <c:pt idx="7">
                    <c:v>16.554422034274975</c:v>
                  </c:pt>
                  <c:pt idx="8">
                    <c:v>34.373778766185524</c:v>
                  </c:pt>
                  <c:pt idx="9">
                    <c:v>0.78102496759066531</c:v>
                  </c:pt>
                  <c:pt idx="10">
                    <c:v>0</c:v>
                  </c:pt>
                  <c:pt idx="11">
                    <c:v>0</c:v>
                  </c:pt>
                  <c:pt idx="12">
                    <c:v>40.639827208731532</c:v>
                  </c:pt>
                  <c:pt idx="13">
                    <c:v>0.7630348761506397</c:v>
                  </c:pt>
                  <c:pt idx="14">
                    <c:v>0.61824123303304701</c:v>
                  </c:pt>
                  <c:pt idx="15">
                    <c:v>0.71180521680208741</c:v>
                  </c:pt>
                  <c:pt idx="16">
                    <c:v>0.83599574693229695</c:v>
                  </c:pt>
                  <c:pt idx="17">
                    <c:v>0.8198915917499231</c:v>
                  </c:pt>
                  <c:pt idx="18">
                    <c:v>0.8198915917499231</c:v>
                  </c:pt>
                  <c:pt idx="19">
                    <c:v>0.71802197428460057</c:v>
                  </c:pt>
                  <c:pt idx="20">
                    <c:v>0.87939373055152792</c:v>
                  </c:pt>
                  <c:pt idx="21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1"/>
            <c:spPr>
              <a:noFill/>
              <a:ln w="1587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'metrics20-39-07'!$A$2:$A$23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xVal>
          <c:yVal>
            <c:numRef>
              <c:f>'metrics20-39-07'!$B$2:$B$23</c:f>
              <c:numCache>
                <c:formatCode>General</c:formatCode>
                <c:ptCount val="22"/>
                <c:pt idx="0">
                  <c:v>12.533333333333333</c:v>
                </c:pt>
                <c:pt idx="1">
                  <c:v>9.4333333333333336</c:v>
                </c:pt>
                <c:pt idx="2">
                  <c:v>28.933333333333334</c:v>
                </c:pt>
                <c:pt idx="3">
                  <c:v>239.53333333333333</c:v>
                </c:pt>
                <c:pt idx="4">
                  <c:v>94.333333333333329</c:v>
                </c:pt>
                <c:pt idx="5">
                  <c:v>66.433333333333337</c:v>
                </c:pt>
                <c:pt idx="6">
                  <c:v>198.26666666666668</c:v>
                </c:pt>
                <c:pt idx="7">
                  <c:v>323.13333333333333</c:v>
                </c:pt>
                <c:pt idx="8">
                  <c:v>88.9</c:v>
                </c:pt>
                <c:pt idx="9">
                  <c:v>9.3000000000000007</c:v>
                </c:pt>
                <c:pt idx="10">
                  <c:v>500</c:v>
                </c:pt>
                <c:pt idx="11">
                  <c:v>500</c:v>
                </c:pt>
                <c:pt idx="12">
                  <c:v>219.06666666666666</c:v>
                </c:pt>
                <c:pt idx="13">
                  <c:v>9.4666666666666668</c:v>
                </c:pt>
                <c:pt idx="14">
                  <c:v>9.4666666666666668</c:v>
                </c:pt>
                <c:pt idx="15">
                  <c:v>9.4</c:v>
                </c:pt>
                <c:pt idx="16">
                  <c:v>9.0333333333333332</c:v>
                </c:pt>
                <c:pt idx="17">
                  <c:v>10.166666666666666</c:v>
                </c:pt>
                <c:pt idx="18">
                  <c:v>9.8333333333333339</c:v>
                </c:pt>
                <c:pt idx="19">
                  <c:v>9.4666666666666668</c:v>
                </c:pt>
                <c:pt idx="20">
                  <c:v>9.4</c:v>
                </c:pt>
                <c:pt idx="2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D-4FD0-8F9A-485DFA707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49839"/>
        <c:axId val="1645237775"/>
      </c:scatterChart>
      <c:valAx>
        <c:axId val="1645249839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5237775"/>
        <c:crosses val="autoZero"/>
        <c:crossBetween val="midCat"/>
        <c:majorUnit val="2500"/>
      </c:valAx>
      <c:valAx>
        <c:axId val="1645237775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5249839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de éxito exp_111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'metrics20-39-07'!$D$1</c:f>
              <c:strCache>
                <c:ptCount val="1"/>
                <c:pt idx="0">
                  <c:v>success_rate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'metrics20-39-07'!$A$2:$A$23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xVal>
          <c:yVal>
            <c:numRef>
              <c:f>'metrics20-39-07'!$D$2:$D$23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4-48AB-A4D3-D4C449F17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617583"/>
        <c:axId val="1650625071"/>
      </c:scatterChart>
      <c:valAx>
        <c:axId val="165061758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50625071"/>
        <c:crosses val="autoZero"/>
        <c:crossBetween val="midCat"/>
      </c:valAx>
      <c:valAx>
        <c:axId val="16506250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5061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13.442097809245226</c:v>
                </c:pt>
                <c:pt idx="1">
                  <c:v>9.9757160653306283</c:v>
                </c:pt>
                <c:pt idx="2">
                  <c:v>30.710233128303599</c:v>
                </c:pt>
                <c:pt idx="3">
                  <c:v>140.03742723587669</c:v>
                </c:pt>
                <c:pt idx="4">
                  <c:v>115.1763750545054</c:v>
                </c:pt>
                <c:pt idx="5">
                  <c:v>186.04914176426047</c:v>
                </c:pt>
                <c:pt idx="6">
                  <c:v>146.62676366829467</c:v>
                </c:pt>
                <c:pt idx="7">
                  <c:v>173.80750570121685</c:v>
                </c:pt>
                <c:pt idx="8">
                  <c:v>130.61588769506969</c:v>
                </c:pt>
                <c:pt idx="9">
                  <c:v>111.1228531622303</c:v>
                </c:pt>
                <c:pt idx="10">
                  <c:v>108.10580658522451</c:v>
                </c:pt>
                <c:pt idx="11">
                  <c:v>107.93219450593935</c:v>
                </c:pt>
                <c:pt idx="12">
                  <c:v>60.298195908886115</c:v>
                </c:pt>
                <c:pt idx="13">
                  <c:v>10.003215134022311</c:v>
                </c:pt>
                <c:pt idx="14">
                  <c:v>9.7983563695167053</c:v>
                </c:pt>
                <c:pt idx="15">
                  <c:v>12.195177132435292</c:v>
                </c:pt>
                <c:pt idx="16">
                  <c:v>9.819264550205224</c:v>
                </c:pt>
                <c:pt idx="17">
                  <c:v>21.504463473634985</c:v>
                </c:pt>
                <c:pt idx="18">
                  <c:v>10.05946096245143</c:v>
                </c:pt>
                <c:pt idx="19">
                  <c:v>9.9063192617636595</c:v>
                </c:pt>
                <c:pt idx="20">
                  <c:v>9.7001605107155147</c:v>
                </c:pt>
                <c:pt idx="21">
                  <c:v>347.22434178223608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8.5979021907547732</c:v>
                </c:pt>
                <c:pt idx="1">
                  <c:v>8.6642839346693759</c:v>
                </c:pt>
                <c:pt idx="2">
                  <c:v>12.476433538363068</c:v>
                </c:pt>
                <c:pt idx="3">
                  <c:v>82.722572764123299</c:v>
                </c:pt>
                <c:pt idx="4">
                  <c:v>76.743624945494616</c:v>
                </c:pt>
                <c:pt idx="5">
                  <c:v>165.03085823573957</c:v>
                </c:pt>
                <c:pt idx="6">
                  <c:v>129.31990299837204</c:v>
                </c:pt>
                <c:pt idx="7">
                  <c:v>166.37916096544976</c:v>
                </c:pt>
                <c:pt idx="8">
                  <c:v>115.95744563826365</c:v>
                </c:pt>
                <c:pt idx="9">
                  <c:v>99.437146837769703</c:v>
                </c:pt>
                <c:pt idx="10">
                  <c:v>106.86752674810884</c:v>
                </c:pt>
                <c:pt idx="11">
                  <c:v>106.90780549406065</c:v>
                </c:pt>
                <c:pt idx="12">
                  <c:v>42.80847075778054</c:v>
                </c:pt>
                <c:pt idx="13">
                  <c:v>8.6901181993110246</c:v>
                </c:pt>
                <c:pt idx="14">
                  <c:v>8.5349769638166268</c:v>
                </c:pt>
                <c:pt idx="15">
                  <c:v>8.3781562008980419</c:v>
                </c:pt>
                <c:pt idx="16">
                  <c:v>8.4207354497947779</c:v>
                </c:pt>
                <c:pt idx="17">
                  <c:v>7.6022031930316825</c:v>
                </c:pt>
                <c:pt idx="18">
                  <c:v>8.7672057042152343</c:v>
                </c:pt>
                <c:pt idx="19">
                  <c:v>8.5070140715696745</c:v>
                </c:pt>
                <c:pt idx="20">
                  <c:v>8.4065061559511509</c:v>
                </c:pt>
                <c:pt idx="21">
                  <c:v>329.7089915510972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11.02</c:v>
                </c:pt>
                <c:pt idx="1">
                  <c:v>9.3200000000000021</c:v>
                </c:pt>
                <c:pt idx="2">
                  <c:v>21.593333333333334</c:v>
                </c:pt>
                <c:pt idx="3">
                  <c:v>111.38</c:v>
                </c:pt>
                <c:pt idx="4">
                  <c:v>95.960000000000008</c:v>
                </c:pt>
                <c:pt idx="5">
                  <c:v>175.54000000000002</c:v>
                </c:pt>
                <c:pt idx="6">
                  <c:v>137.97333333333336</c:v>
                </c:pt>
                <c:pt idx="7">
                  <c:v>170.09333333333331</c:v>
                </c:pt>
                <c:pt idx="8">
                  <c:v>123.28666666666668</c:v>
                </c:pt>
                <c:pt idx="9">
                  <c:v>105.28</c:v>
                </c:pt>
                <c:pt idx="10">
                  <c:v>107.48666666666668</c:v>
                </c:pt>
                <c:pt idx="11">
                  <c:v>107.42</c:v>
                </c:pt>
                <c:pt idx="12">
                  <c:v>51.553333333333327</c:v>
                </c:pt>
                <c:pt idx="13">
                  <c:v>9.3466666666666676</c:v>
                </c:pt>
                <c:pt idx="14">
                  <c:v>9.1666666666666661</c:v>
                </c:pt>
                <c:pt idx="15">
                  <c:v>10.286666666666667</c:v>
                </c:pt>
                <c:pt idx="16">
                  <c:v>9.120000000000001</c:v>
                </c:pt>
                <c:pt idx="17">
                  <c:v>14.553333333333333</c:v>
                </c:pt>
                <c:pt idx="18">
                  <c:v>9.4133333333333322</c:v>
                </c:pt>
                <c:pt idx="19">
                  <c:v>9.206666666666667</c:v>
                </c:pt>
                <c:pt idx="20">
                  <c:v>9.0533333333333328</c:v>
                </c:pt>
                <c:pt idx="21">
                  <c:v>338.46666666666664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2.6666666666666665E-2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0.2</c:v>
                </c:pt>
                <c:pt idx="8">
                  <c:v>0.2</c:v>
                </c:pt>
                <c:pt idx="9">
                  <c:v>0.17333333333333334</c:v>
                </c:pt>
                <c:pt idx="10">
                  <c:v>0.2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4762</xdr:rowOff>
    </xdr:from>
    <xdr:to>
      <xdr:col>11</xdr:col>
      <xdr:colOff>180975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5BDF42-8A22-4F6A-AD9A-83A40A501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628650</xdr:colOff>
      <xdr:row>1</xdr:row>
      <xdr:rowOff>14287</xdr:rowOff>
    </xdr:from>
    <xdr:to>
      <xdr:col>17</xdr:col>
      <xdr:colOff>628650</xdr:colOff>
      <xdr:row>15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C52CF6-9C98-4207-A891-585790F60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119062</xdr:rowOff>
    </xdr:from>
    <xdr:to>
      <xdr:col>11</xdr:col>
      <xdr:colOff>409575</xdr:colOff>
      <xdr:row>15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3695D8-4FBC-45BA-84FC-2BFC615F6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0</xdr:row>
      <xdr:rowOff>138112</xdr:rowOff>
    </xdr:from>
    <xdr:to>
      <xdr:col>18</xdr:col>
      <xdr:colOff>238125</xdr:colOff>
      <xdr:row>15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B6233E1-C770-4689-99A6-87D4248CB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3A4A4F7-B439-4E97-912C-03844071C41C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C0B0842-3C1F-476A-81FA-454999ED0F47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6B0FE68-8D08-4A88-8C8B-C641E122BFDF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915EB64-6233-4BD2-AF05-01A06E97AB38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C6EAAA3-4767-45D1-ACCE-A59A147C26F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5BBDB-1E4B-4193-9C95-7C6E17535DD6}" name="metrics19_49_06" displayName="metrics19_49_06" ref="A1:D23" tableType="queryTable" totalsRowShown="0">
  <autoFilter ref="A1:D23" xr:uid="{DA55BBDB-1E4B-4193-9C95-7C6E17535DD6}"/>
  <tableColumns count="4">
    <tableColumn id="1" xr3:uid="{F905DA42-6673-4366-A3EC-09C4E014A222}" uniqueName="1" name="steps" queryTableFieldId="1"/>
    <tableColumn id="2" xr3:uid="{8AFE3A20-009C-4414-9749-149BBCB32AC9}" uniqueName="2" name="avg_reward" queryTableFieldId="2"/>
    <tableColumn id="3" xr3:uid="{5F37AB12-7BD1-4653-BCA7-BAE5F1D8EEAA}" uniqueName="3" name="std_reward" queryTableFieldId="3"/>
    <tableColumn id="4" xr3:uid="{D928B310-7276-4BEC-B5AC-3FD58542BD0F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B9D7F-1035-4E2E-AFD4-B0A3CD36066B}" name="metrics20_39_07" displayName="metrics20_39_07" ref="A1:D23" tableType="queryTable" totalsRowShown="0">
  <autoFilter ref="A1:D23" xr:uid="{7DDB9D7F-1035-4E2E-AFD4-B0A3CD36066B}"/>
  <tableColumns count="4">
    <tableColumn id="1" xr3:uid="{E6E74F86-7D7F-42B5-A8A4-297CD6918AFE}" uniqueName="1" name="steps" queryTableFieldId="1"/>
    <tableColumn id="2" xr3:uid="{657294D0-4AA8-448F-ABB0-66FEF3E625ED}" uniqueName="2" name="avg_reward" queryTableFieldId="2"/>
    <tableColumn id="3" xr3:uid="{5DB4FADA-5C3A-4164-9152-FA76A0020BD4}" uniqueName="3" name="std_reward" queryTableFieldId="3"/>
    <tableColumn id="4" xr3:uid="{1790A935-A42B-4948-9A94-36A42BAA7EFE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81780-BF7F-4622-960B-CC575DD66670}" name="metrics22_59_35" displayName="metrics22_59_35" ref="A1:D23" tableType="queryTable" totalsRowShown="0">
  <autoFilter ref="A1:D23" xr:uid="{4CD81780-BF7F-4622-960B-CC575DD66670}"/>
  <tableColumns count="4">
    <tableColumn id="1" xr3:uid="{3E39AB99-2817-4F24-97B7-AC7E1DB1BD71}" uniqueName="1" name="steps" queryTableFieldId="1"/>
    <tableColumn id="2" xr3:uid="{C2309A76-8B23-445C-8973-5265C2E401EF}" uniqueName="2" name="avg_reward" queryTableFieldId="2"/>
    <tableColumn id="3" xr3:uid="{CEA2A89A-7C50-4869-85AE-BD4A9646708E}" uniqueName="3" name="std_reward" queryTableFieldId="3"/>
    <tableColumn id="4" xr3:uid="{2FDA4601-6235-45A5-A14E-313810F3A6A8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3551EA-8B91-46AF-BA60-BBF13F6AD196}" name="metrics23_01_39" displayName="metrics23_01_39" ref="A1:D23" tableType="queryTable" totalsRowShown="0">
  <autoFilter ref="A1:D23" xr:uid="{D73551EA-8B91-46AF-BA60-BBF13F6AD196}"/>
  <tableColumns count="4">
    <tableColumn id="1" xr3:uid="{10A167DB-F9F4-4835-BB51-AFBD4E8A0621}" uniqueName="1" name="steps" queryTableFieldId="1"/>
    <tableColumn id="2" xr3:uid="{F0FDD12A-EAF7-4382-83CE-331856423CF2}" uniqueName="2" name="avg_reward" queryTableFieldId="2"/>
    <tableColumn id="3" xr3:uid="{F4BDCE02-A8B0-4565-92EC-387B3555210C}" uniqueName="3" name="std_reward" queryTableFieldId="3"/>
    <tableColumn id="4" xr3:uid="{61947704-F9B9-46EF-B425-B97C35C7625D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D5F765-4ECD-48EE-ABA3-A9979AA4C88B}" name="metrics23_02_43" displayName="metrics23_02_43" ref="A1:D23" tableType="queryTable" totalsRowShown="0">
  <autoFilter ref="A1:D23" xr:uid="{C6D5F765-4ECD-48EE-ABA3-A9979AA4C88B}"/>
  <tableColumns count="4">
    <tableColumn id="1" xr3:uid="{367EC608-2E0C-4B73-9D3D-31CC8D49A2F2}" uniqueName="1" name="steps" queryTableFieldId="1"/>
    <tableColumn id="2" xr3:uid="{06653F98-C4B0-412F-B6FC-180428C97837}" uniqueName="2" name="avg_reward" queryTableFieldId="2"/>
    <tableColumn id="3" xr3:uid="{335FD6B5-9156-4EE4-8676-D5469B2CDF6B}" uniqueName="3" name="std_reward" queryTableFieldId="3"/>
    <tableColumn id="4" xr3:uid="{DB0786F6-5004-45A4-9E67-A7E57C6A9CCF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1EE3-6F27-42DF-A90C-6C904276ECEB}">
  <dimension ref="A1:D23"/>
  <sheetViews>
    <sheetView workbookViewId="0">
      <selection activeCell="H23" sqref="H23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0.61824123303304701</v>
      </c>
      <c r="D2">
        <v>0</v>
      </c>
    </row>
    <row r="3" spans="1:4" x14ac:dyDescent="0.25">
      <c r="A3">
        <v>1000</v>
      </c>
      <c r="B3">
        <v>8.9</v>
      </c>
      <c r="C3">
        <v>0.53851648071345037</v>
      </c>
      <c r="D3">
        <v>0</v>
      </c>
    </row>
    <row r="4" spans="1:4" x14ac:dyDescent="0.25">
      <c r="A4">
        <v>2000</v>
      </c>
      <c r="B4">
        <v>9.6999999999999993</v>
      </c>
      <c r="C4">
        <v>1.69607389776114</v>
      </c>
      <c r="D4">
        <v>0</v>
      </c>
    </row>
    <row r="5" spans="1:4" x14ac:dyDescent="0.25">
      <c r="A5">
        <v>3000</v>
      </c>
      <c r="B5">
        <v>54.333333333333336</v>
      </c>
      <c r="C5">
        <v>2.6246692913372707</v>
      </c>
      <c r="D5">
        <v>0</v>
      </c>
    </row>
    <row r="6" spans="1:4" x14ac:dyDescent="0.25">
      <c r="A6">
        <v>4000</v>
      </c>
      <c r="B6">
        <v>113.43333333333334</v>
      </c>
      <c r="C6">
        <v>3.0186457596449143</v>
      </c>
      <c r="D6">
        <v>0</v>
      </c>
    </row>
    <row r="7" spans="1:4" x14ac:dyDescent="0.25">
      <c r="A7">
        <v>5000</v>
      </c>
      <c r="B7">
        <v>500</v>
      </c>
      <c r="C7">
        <v>0</v>
      </c>
      <c r="D7">
        <v>1</v>
      </c>
    </row>
    <row r="8" spans="1:4" x14ac:dyDescent="0.25">
      <c r="A8">
        <v>6000</v>
      </c>
      <c r="B8">
        <v>135.43333333333334</v>
      </c>
      <c r="C8">
        <v>9.6942709312711539</v>
      </c>
      <c r="D8">
        <v>0</v>
      </c>
    </row>
    <row r="9" spans="1:4" x14ac:dyDescent="0.25">
      <c r="A9">
        <v>7000</v>
      </c>
      <c r="B9">
        <v>9.4666666666666668</v>
      </c>
      <c r="C9">
        <v>0.84590516936330129</v>
      </c>
      <c r="D9">
        <v>0</v>
      </c>
    </row>
    <row r="10" spans="1:4" x14ac:dyDescent="0.25">
      <c r="A10">
        <v>8000</v>
      </c>
      <c r="B10">
        <v>9.2333333333333325</v>
      </c>
      <c r="C10">
        <v>0.76084748070088848</v>
      </c>
      <c r="D10">
        <v>0</v>
      </c>
    </row>
    <row r="11" spans="1:4" x14ac:dyDescent="0.25">
      <c r="A11">
        <v>9000</v>
      </c>
      <c r="B11">
        <v>8.9333333333333336</v>
      </c>
      <c r="C11">
        <v>0.51207638319124049</v>
      </c>
      <c r="D11">
        <v>0</v>
      </c>
    </row>
    <row r="12" spans="1:4" x14ac:dyDescent="0.25">
      <c r="A12">
        <v>10000</v>
      </c>
      <c r="B12">
        <v>8.9333333333333336</v>
      </c>
      <c r="C12">
        <v>0.72724747430904779</v>
      </c>
      <c r="D12">
        <v>0</v>
      </c>
    </row>
    <row r="13" spans="1:4" x14ac:dyDescent="0.25">
      <c r="A13">
        <v>11000</v>
      </c>
      <c r="B13">
        <v>9.1999999999999993</v>
      </c>
      <c r="C13">
        <v>0.6</v>
      </c>
      <c r="D13">
        <v>0</v>
      </c>
    </row>
    <row r="14" spans="1:4" x14ac:dyDescent="0.25">
      <c r="A14">
        <v>12000</v>
      </c>
      <c r="B14">
        <v>8.8333333333333339</v>
      </c>
      <c r="C14">
        <v>0.45338235029118146</v>
      </c>
      <c r="D14">
        <v>0</v>
      </c>
    </row>
    <row r="15" spans="1:4" x14ac:dyDescent="0.25">
      <c r="A15">
        <v>13000</v>
      </c>
      <c r="B15">
        <v>9.1333333333333329</v>
      </c>
      <c r="C15">
        <v>0.71802197428460046</v>
      </c>
      <c r="D15">
        <v>0</v>
      </c>
    </row>
    <row r="16" spans="1:4" x14ac:dyDescent="0.25">
      <c r="A16">
        <v>14000</v>
      </c>
      <c r="B16">
        <v>9.1333333333333329</v>
      </c>
      <c r="C16">
        <v>0.49888765156985893</v>
      </c>
      <c r="D16">
        <v>0</v>
      </c>
    </row>
    <row r="17" spans="1:4" x14ac:dyDescent="0.25">
      <c r="A17">
        <v>15000</v>
      </c>
      <c r="B17">
        <v>15.133333333333333</v>
      </c>
      <c r="C17">
        <v>7.2467617289073019</v>
      </c>
      <c r="D17">
        <v>0</v>
      </c>
    </row>
    <row r="18" spans="1:4" x14ac:dyDescent="0.25">
      <c r="A18">
        <v>16000</v>
      </c>
      <c r="B18">
        <v>9.1333333333333329</v>
      </c>
      <c r="C18">
        <v>0.80553639823963807</v>
      </c>
      <c r="D18">
        <v>0</v>
      </c>
    </row>
    <row r="19" spans="1:4" x14ac:dyDescent="0.25">
      <c r="A19">
        <v>17000</v>
      </c>
      <c r="B19">
        <v>28.433333333333334</v>
      </c>
      <c r="C19">
        <v>16.206343065465312</v>
      </c>
      <c r="D19">
        <v>0</v>
      </c>
    </row>
    <row r="20" spans="1:4" x14ac:dyDescent="0.25">
      <c r="A20">
        <v>18000</v>
      </c>
      <c r="B20">
        <v>10.166666666666666</v>
      </c>
      <c r="C20">
        <v>0.73409051818484139</v>
      </c>
      <c r="D20">
        <v>0</v>
      </c>
    </row>
    <row r="21" spans="1:4" x14ac:dyDescent="0.25">
      <c r="A21">
        <v>19000</v>
      </c>
      <c r="B21">
        <v>9.4666666666666668</v>
      </c>
      <c r="C21">
        <v>0.84590516936330129</v>
      </c>
      <c r="D21">
        <v>0</v>
      </c>
    </row>
    <row r="22" spans="1:4" x14ac:dyDescent="0.25">
      <c r="A22">
        <v>20000</v>
      </c>
      <c r="B22">
        <v>8.7333333333333325</v>
      </c>
      <c r="C22">
        <v>0.44221663871405331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1D68-EA63-4FAF-9E26-1A6B8AB1AAA7}">
  <dimension ref="A1:D23"/>
  <sheetViews>
    <sheetView workbookViewId="0">
      <selection activeCell="U14" sqref="U14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12.533333333333333</v>
      </c>
      <c r="C2">
        <v>1.7074997966487597</v>
      </c>
      <c r="D2">
        <v>0</v>
      </c>
    </row>
    <row r="3" spans="1:4" x14ac:dyDescent="0.25">
      <c r="A3">
        <v>1000</v>
      </c>
      <c r="B3">
        <v>9.4333333333333336</v>
      </c>
      <c r="C3">
        <v>0.667499479816693</v>
      </c>
      <c r="D3">
        <v>0</v>
      </c>
    </row>
    <row r="4" spans="1:4" x14ac:dyDescent="0.25">
      <c r="A4">
        <v>2000</v>
      </c>
      <c r="B4">
        <v>28.933333333333334</v>
      </c>
      <c r="C4">
        <v>6.3452519431636611</v>
      </c>
      <c r="D4">
        <v>0</v>
      </c>
    </row>
    <row r="5" spans="1:4" x14ac:dyDescent="0.25">
      <c r="A5">
        <v>3000</v>
      </c>
      <c r="B5">
        <v>239.53333333333333</v>
      </c>
      <c r="C5">
        <v>127.69566250355658</v>
      </c>
      <c r="D5">
        <v>0.13333333333333333</v>
      </c>
    </row>
    <row r="6" spans="1:4" x14ac:dyDescent="0.25">
      <c r="A6">
        <v>4000</v>
      </c>
      <c r="B6">
        <v>94.333333333333329</v>
      </c>
      <c r="C6">
        <v>8.2232732061036504</v>
      </c>
      <c r="D6">
        <v>0</v>
      </c>
    </row>
    <row r="7" spans="1:4" x14ac:dyDescent="0.25">
      <c r="A7">
        <v>5000</v>
      </c>
      <c r="B7">
        <v>66.433333333333337</v>
      </c>
      <c r="C7">
        <v>3.8529930645610513</v>
      </c>
      <c r="D7">
        <v>0</v>
      </c>
    </row>
    <row r="8" spans="1:4" x14ac:dyDescent="0.25">
      <c r="A8">
        <v>6000</v>
      </c>
      <c r="B8">
        <v>198.26666666666668</v>
      </c>
      <c r="C8">
        <v>17.126847021238</v>
      </c>
      <c r="D8">
        <v>0</v>
      </c>
    </row>
    <row r="9" spans="1:4" x14ac:dyDescent="0.25">
      <c r="A9">
        <v>7000</v>
      </c>
      <c r="B9">
        <v>323.13333333333333</v>
      </c>
      <c r="C9">
        <v>16.554422034274975</v>
      </c>
      <c r="D9">
        <v>0</v>
      </c>
    </row>
    <row r="10" spans="1:4" x14ac:dyDescent="0.25">
      <c r="A10">
        <v>8000</v>
      </c>
      <c r="B10">
        <v>88.9</v>
      </c>
      <c r="C10">
        <v>34.373778766185524</v>
      </c>
      <c r="D10">
        <v>0</v>
      </c>
    </row>
    <row r="11" spans="1:4" x14ac:dyDescent="0.25">
      <c r="A11">
        <v>9000</v>
      </c>
      <c r="B11">
        <v>9.3000000000000007</v>
      </c>
      <c r="C11">
        <v>0.78102496759066531</v>
      </c>
      <c r="D11">
        <v>0</v>
      </c>
    </row>
    <row r="12" spans="1:4" x14ac:dyDescent="0.25">
      <c r="A12">
        <v>10000</v>
      </c>
      <c r="B12">
        <v>500</v>
      </c>
      <c r="C12">
        <v>0</v>
      </c>
      <c r="D12">
        <v>1</v>
      </c>
    </row>
    <row r="13" spans="1:4" x14ac:dyDescent="0.25">
      <c r="A13">
        <v>11000</v>
      </c>
      <c r="B13">
        <v>500</v>
      </c>
      <c r="C13">
        <v>0</v>
      </c>
      <c r="D13">
        <v>1</v>
      </c>
    </row>
    <row r="14" spans="1:4" x14ac:dyDescent="0.25">
      <c r="A14">
        <v>12000</v>
      </c>
      <c r="B14">
        <v>219.06666666666666</v>
      </c>
      <c r="C14">
        <v>40.639827208731532</v>
      </c>
      <c r="D14">
        <v>0</v>
      </c>
    </row>
    <row r="15" spans="1:4" x14ac:dyDescent="0.25">
      <c r="A15">
        <v>13000</v>
      </c>
      <c r="B15">
        <v>9.4666666666666668</v>
      </c>
      <c r="C15">
        <v>0.7630348761506397</v>
      </c>
      <c r="D15">
        <v>0</v>
      </c>
    </row>
    <row r="16" spans="1:4" x14ac:dyDescent="0.25">
      <c r="A16">
        <v>14000</v>
      </c>
      <c r="B16">
        <v>9.4666666666666668</v>
      </c>
      <c r="C16">
        <v>0.61824123303304701</v>
      </c>
      <c r="D16">
        <v>0</v>
      </c>
    </row>
    <row r="17" spans="1:4" x14ac:dyDescent="0.25">
      <c r="A17">
        <v>15000</v>
      </c>
      <c r="B17">
        <v>9.4</v>
      </c>
      <c r="C17">
        <v>0.71180521680208741</v>
      </c>
      <c r="D17">
        <v>0</v>
      </c>
    </row>
    <row r="18" spans="1:4" x14ac:dyDescent="0.25">
      <c r="A18">
        <v>16000</v>
      </c>
      <c r="B18">
        <v>9.0333333333333332</v>
      </c>
      <c r="C18">
        <v>0.83599574693229695</v>
      </c>
      <c r="D18">
        <v>0</v>
      </c>
    </row>
    <row r="19" spans="1:4" x14ac:dyDescent="0.25">
      <c r="A19">
        <v>17000</v>
      </c>
      <c r="B19">
        <v>10.166666666666666</v>
      </c>
      <c r="C19">
        <v>0.8198915917499231</v>
      </c>
      <c r="D19">
        <v>0</v>
      </c>
    </row>
    <row r="20" spans="1:4" x14ac:dyDescent="0.25">
      <c r="A20">
        <v>18000</v>
      </c>
      <c r="B20">
        <v>9.8333333333333339</v>
      </c>
      <c r="C20">
        <v>0.8198915917499231</v>
      </c>
      <c r="D20">
        <v>0</v>
      </c>
    </row>
    <row r="21" spans="1:4" x14ac:dyDescent="0.25">
      <c r="A21">
        <v>19000</v>
      </c>
      <c r="B21">
        <v>9.4666666666666668</v>
      </c>
      <c r="C21">
        <v>0.71802197428460057</v>
      </c>
      <c r="D21">
        <v>0</v>
      </c>
    </row>
    <row r="22" spans="1:4" x14ac:dyDescent="0.25">
      <c r="A22">
        <v>20000</v>
      </c>
      <c r="B22">
        <v>9.4</v>
      </c>
      <c r="C22">
        <v>0.87939373055152792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DB37-B2F8-420F-AD31-DBC65E4B27EE}">
  <dimension ref="A1:D23"/>
  <sheetViews>
    <sheetView workbookViewId="0">
      <selection activeCell="C3" sqref="C2:C23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14.4</v>
      </c>
      <c r="C2">
        <v>8.4364289443658169</v>
      </c>
      <c r="D2">
        <v>0</v>
      </c>
    </row>
    <row r="3" spans="1:4" x14ac:dyDescent="0.25">
      <c r="A3">
        <v>1000</v>
      </c>
      <c r="B3">
        <v>9.3666666666666671</v>
      </c>
      <c r="C3">
        <v>0.79512402945843741</v>
      </c>
      <c r="D3">
        <v>0</v>
      </c>
    </row>
    <row r="4" spans="1:4" x14ac:dyDescent="0.25">
      <c r="A4">
        <v>2000</v>
      </c>
      <c r="B4">
        <v>19.533333333333335</v>
      </c>
      <c r="C4">
        <v>2.2320892057044275</v>
      </c>
      <c r="D4">
        <v>0</v>
      </c>
    </row>
    <row r="5" spans="1:4" x14ac:dyDescent="0.25">
      <c r="A5">
        <v>3000</v>
      </c>
      <c r="B5">
        <v>130</v>
      </c>
      <c r="C5">
        <v>4.7888759989514593</v>
      </c>
      <c r="D5">
        <v>0</v>
      </c>
    </row>
    <row r="6" spans="1:4" x14ac:dyDescent="0.25">
      <c r="A6">
        <v>4000</v>
      </c>
      <c r="B6">
        <v>104.5</v>
      </c>
      <c r="C6">
        <v>43.40948437073785</v>
      </c>
      <c r="D6">
        <v>0</v>
      </c>
    </row>
    <row r="7" spans="1:4" x14ac:dyDescent="0.25">
      <c r="A7">
        <v>5000</v>
      </c>
      <c r="B7">
        <v>83.466666666666669</v>
      </c>
      <c r="C7">
        <v>37.811579649038144</v>
      </c>
      <c r="D7">
        <v>0</v>
      </c>
    </row>
    <row r="8" spans="1:4" x14ac:dyDescent="0.25">
      <c r="A8">
        <v>6000</v>
      </c>
      <c r="B8">
        <v>8.8666666666666671</v>
      </c>
      <c r="C8">
        <v>0.7630348761506397</v>
      </c>
      <c r="D8">
        <v>0</v>
      </c>
    </row>
    <row r="9" spans="1:4" x14ac:dyDescent="0.25">
      <c r="A9">
        <v>7000</v>
      </c>
      <c r="B9">
        <v>9.0666666666666664</v>
      </c>
      <c r="C9">
        <v>0.62893207547044039</v>
      </c>
      <c r="D9">
        <v>0</v>
      </c>
    </row>
    <row r="10" spans="1:4" x14ac:dyDescent="0.25">
      <c r="A10">
        <v>8000</v>
      </c>
      <c r="B10">
        <v>9.2333333333333325</v>
      </c>
      <c r="C10">
        <v>0.88254681965824866</v>
      </c>
      <c r="D10">
        <v>0</v>
      </c>
    </row>
    <row r="11" spans="1:4" x14ac:dyDescent="0.25">
      <c r="A11">
        <v>9000</v>
      </c>
      <c r="B11">
        <v>9.1</v>
      </c>
      <c r="C11">
        <v>0.65064070986477118</v>
      </c>
      <c r="D11">
        <v>0</v>
      </c>
    </row>
    <row r="12" spans="1:4" x14ac:dyDescent="0.25">
      <c r="A12">
        <v>10000</v>
      </c>
      <c r="B12">
        <v>8.8333333333333339</v>
      </c>
      <c r="C12">
        <v>0.63683243915142651</v>
      </c>
      <c r="D12">
        <v>0</v>
      </c>
    </row>
    <row r="13" spans="1:4" x14ac:dyDescent="0.25">
      <c r="A13">
        <v>11000</v>
      </c>
      <c r="B13">
        <v>8.9</v>
      </c>
      <c r="C13">
        <v>0.59721576223896389</v>
      </c>
      <c r="D13">
        <v>0</v>
      </c>
    </row>
    <row r="14" spans="1:4" x14ac:dyDescent="0.25">
      <c r="A14">
        <v>12000</v>
      </c>
      <c r="B14">
        <v>8.9666666666666668</v>
      </c>
      <c r="C14">
        <v>0.54670731556189078</v>
      </c>
      <c r="D14">
        <v>0</v>
      </c>
    </row>
    <row r="15" spans="1:4" x14ac:dyDescent="0.25">
      <c r="A15">
        <v>13000</v>
      </c>
      <c r="B15">
        <v>9.0666666666666664</v>
      </c>
      <c r="C15">
        <v>0.62893207547044039</v>
      </c>
      <c r="D15">
        <v>0</v>
      </c>
    </row>
    <row r="16" spans="1:4" x14ac:dyDescent="0.25">
      <c r="A16">
        <v>14000</v>
      </c>
      <c r="B16">
        <v>8.7666666666666675</v>
      </c>
      <c r="C16">
        <v>0.66749947981669289</v>
      </c>
      <c r="D16">
        <v>0</v>
      </c>
    </row>
    <row r="17" spans="1:4" x14ac:dyDescent="0.25">
      <c r="A17">
        <v>15000</v>
      </c>
      <c r="B17">
        <v>8.6999999999999993</v>
      </c>
      <c r="C17">
        <v>0.52599112793531677</v>
      </c>
      <c r="D17">
        <v>0</v>
      </c>
    </row>
    <row r="18" spans="1:4" x14ac:dyDescent="0.25">
      <c r="A18">
        <v>16000</v>
      </c>
      <c r="B18">
        <v>9</v>
      </c>
      <c r="C18">
        <v>0.57735026918962573</v>
      </c>
      <c r="D18">
        <v>0</v>
      </c>
    </row>
    <row r="19" spans="1:4" x14ac:dyDescent="0.25">
      <c r="A19">
        <v>17000</v>
      </c>
      <c r="B19">
        <v>16.433333333333334</v>
      </c>
      <c r="C19">
        <v>16.507944215504917</v>
      </c>
      <c r="D19">
        <v>0</v>
      </c>
    </row>
    <row r="20" spans="1:4" x14ac:dyDescent="0.25">
      <c r="A20">
        <v>18000</v>
      </c>
      <c r="B20">
        <v>8.6666666666666661</v>
      </c>
      <c r="C20">
        <v>0.47140452079103168</v>
      </c>
      <c r="D20">
        <v>0</v>
      </c>
    </row>
    <row r="21" spans="1:4" x14ac:dyDescent="0.25">
      <c r="A21">
        <v>19000</v>
      </c>
      <c r="B21">
        <v>9.0666666666666664</v>
      </c>
      <c r="C21">
        <v>0.57348835113617525</v>
      </c>
      <c r="D21">
        <v>0</v>
      </c>
    </row>
    <row r="22" spans="1:4" x14ac:dyDescent="0.25">
      <c r="A22">
        <v>20000</v>
      </c>
      <c r="B22">
        <v>8.8000000000000007</v>
      </c>
      <c r="C22">
        <v>0.54160256030906395</v>
      </c>
      <c r="D22">
        <v>0</v>
      </c>
    </row>
    <row r="23" spans="1:4" x14ac:dyDescent="0.25">
      <c r="A23">
        <v>20000</v>
      </c>
      <c r="B23">
        <v>129.56666666666666</v>
      </c>
      <c r="C23">
        <v>5.5778331117219908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7596-59FC-4996-876B-0B310AE061CD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9.3333333333333339</v>
      </c>
      <c r="C2">
        <v>0.59628479399994383</v>
      </c>
      <c r="D2">
        <v>0</v>
      </c>
    </row>
    <row r="3" spans="1:4" x14ac:dyDescent="0.25">
      <c r="A3">
        <v>1000</v>
      </c>
      <c r="B3">
        <v>9.4333333333333336</v>
      </c>
      <c r="C3">
        <v>0.71569701845279643</v>
      </c>
      <c r="D3">
        <v>0</v>
      </c>
    </row>
    <row r="4" spans="1:4" x14ac:dyDescent="0.25">
      <c r="A4">
        <v>2000</v>
      </c>
      <c r="B4">
        <v>12.8</v>
      </c>
      <c r="C4">
        <v>1.3012814197295424</v>
      </c>
      <c r="D4">
        <v>0</v>
      </c>
    </row>
    <row r="5" spans="1:4" x14ac:dyDescent="0.25">
      <c r="A5">
        <v>3000</v>
      </c>
      <c r="B5">
        <v>101.8</v>
      </c>
      <c r="C5">
        <v>5.8731025304632078</v>
      </c>
      <c r="D5">
        <v>0</v>
      </c>
    </row>
    <row r="6" spans="1:4" x14ac:dyDescent="0.25">
      <c r="A6">
        <v>4000</v>
      </c>
      <c r="B6">
        <v>112.16666666666667</v>
      </c>
      <c r="C6">
        <v>3.9164893576887061</v>
      </c>
      <c r="D6">
        <v>0</v>
      </c>
    </row>
    <row r="7" spans="1:4" x14ac:dyDescent="0.25">
      <c r="A7">
        <v>5000</v>
      </c>
      <c r="B7">
        <v>218.66666666666666</v>
      </c>
      <c r="C7">
        <v>10.163114133418404</v>
      </c>
      <c r="D7">
        <v>0</v>
      </c>
    </row>
    <row r="8" spans="1:4" x14ac:dyDescent="0.25">
      <c r="A8">
        <v>6000</v>
      </c>
      <c r="B8">
        <v>337.83333333333331</v>
      </c>
      <c r="C8">
        <v>14.877462447907201</v>
      </c>
      <c r="D8">
        <v>0</v>
      </c>
    </row>
    <row r="9" spans="1:4" x14ac:dyDescent="0.25">
      <c r="A9">
        <v>7000</v>
      </c>
      <c r="B9">
        <v>500</v>
      </c>
      <c r="C9">
        <v>0</v>
      </c>
      <c r="D9">
        <v>1</v>
      </c>
    </row>
    <row r="10" spans="1:4" x14ac:dyDescent="0.25">
      <c r="A10">
        <v>8000</v>
      </c>
      <c r="B10">
        <v>500</v>
      </c>
      <c r="C10">
        <v>0</v>
      </c>
      <c r="D10">
        <v>1</v>
      </c>
    </row>
    <row r="11" spans="1:4" x14ac:dyDescent="0.25">
      <c r="A11">
        <v>9000</v>
      </c>
      <c r="B11">
        <v>489.93333333333334</v>
      </c>
      <c r="C11">
        <v>26.464987352265172</v>
      </c>
      <c r="D11">
        <v>0.8666666666666667</v>
      </c>
    </row>
    <row r="12" spans="1:4" x14ac:dyDescent="0.25">
      <c r="A12">
        <v>10000</v>
      </c>
      <c r="B12">
        <v>10.333333333333334</v>
      </c>
      <c r="C12">
        <v>0.94280904158206336</v>
      </c>
      <c r="D12">
        <v>0</v>
      </c>
    </row>
    <row r="13" spans="1:4" x14ac:dyDescent="0.25">
      <c r="A13">
        <v>11000</v>
      </c>
      <c r="B13">
        <v>9.3666666666666671</v>
      </c>
      <c r="C13">
        <v>0.70632067001390286</v>
      </c>
      <c r="D13">
        <v>0</v>
      </c>
    </row>
    <row r="14" spans="1:4" x14ac:dyDescent="0.25">
      <c r="A14">
        <v>12000</v>
      </c>
      <c r="B14">
        <v>11.933333333333334</v>
      </c>
      <c r="C14">
        <v>1.2892719737209146</v>
      </c>
      <c r="D14">
        <v>0</v>
      </c>
    </row>
    <row r="15" spans="1:4" x14ac:dyDescent="0.25">
      <c r="A15">
        <v>13000</v>
      </c>
      <c r="B15">
        <v>9.4666666666666668</v>
      </c>
      <c r="C15">
        <v>0.56174331821175727</v>
      </c>
      <c r="D15">
        <v>0</v>
      </c>
    </row>
    <row r="16" spans="1:4" x14ac:dyDescent="0.25">
      <c r="A16">
        <v>14000</v>
      </c>
      <c r="B16">
        <v>9.4333333333333336</v>
      </c>
      <c r="C16">
        <v>0.66749947981669289</v>
      </c>
      <c r="D16">
        <v>0</v>
      </c>
    </row>
    <row r="17" spans="1:4" x14ac:dyDescent="0.25">
      <c r="A17">
        <v>15000</v>
      </c>
      <c r="B17">
        <v>9.3666666666666671</v>
      </c>
      <c r="C17">
        <v>0.60461190490723493</v>
      </c>
      <c r="D17">
        <v>0</v>
      </c>
    </row>
    <row r="18" spans="1:4" x14ac:dyDescent="0.25">
      <c r="A18">
        <v>16000</v>
      </c>
      <c r="B18">
        <v>9.5666666666666664</v>
      </c>
      <c r="C18">
        <v>0.71569701845279643</v>
      </c>
      <c r="D18">
        <v>0</v>
      </c>
    </row>
    <row r="19" spans="1:4" x14ac:dyDescent="0.25">
      <c r="A19">
        <v>17000</v>
      </c>
      <c r="B19">
        <v>8.9333333333333336</v>
      </c>
      <c r="C19">
        <v>0.67986926847903806</v>
      </c>
      <c r="D19">
        <v>0</v>
      </c>
    </row>
    <row r="20" spans="1:4" x14ac:dyDescent="0.25">
      <c r="A20">
        <v>18000</v>
      </c>
      <c r="B20">
        <v>9.4666666666666668</v>
      </c>
      <c r="C20">
        <v>0.7630348761506397</v>
      </c>
      <c r="D20">
        <v>0</v>
      </c>
    </row>
    <row r="21" spans="1:4" x14ac:dyDescent="0.25">
      <c r="A21">
        <v>19000</v>
      </c>
      <c r="B21">
        <v>9.2333333333333325</v>
      </c>
      <c r="C21">
        <v>0.76084748070088848</v>
      </c>
      <c r="D21">
        <v>0</v>
      </c>
    </row>
    <row r="22" spans="1:4" x14ac:dyDescent="0.25">
      <c r="A22">
        <v>20000</v>
      </c>
      <c r="B22">
        <v>9.1666666666666661</v>
      </c>
      <c r="C22">
        <v>0.63683243915142662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B523-560A-4E78-BA42-70EDCF51F732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9.3666666666666671</v>
      </c>
      <c r="C2">
        <v>0.75203427817856505</v>
      </c>
      <c r="D2">
        <v>0</v>
      </c>
    </row>
    <row r="3" spans="1:4" x14ac:dyDescent="0.25">
      <c r="A3">
        <v>1000</v>
      </c>
      <c r="B3">
        <v>9.4666666666666668</v>
      </c>
      <c r="C3">
        <v>0.56174331821175727</v>
      </c>
      <c r="D3">
        <v>0</v>
      </c>
    </row>
    <row r="4" spans="1:4" x14ac:dyDescent="0.25">
      <c r="A4">
        <v>2000</v>
      </c>
      <c r="B4">
        <v>37</v>
      </c>
      <c r="C4">
        <v>34.009802508492555</v>
      </c>
      <c r="D4">
        <v>0</v>
      </c>
    </row>
    <row r="5" spans="1:4" x14ac:dyDescent="0.25">
      <c r="A5">
        <v>3000</v>
      </c>
      <c r="B5">
        <v>31.233333333333334</v>
      </c>
      <c r="C5">
        <v>2.3048258550750034</v>
      </c>
      <c r="D5">
        <v>0</v>
      </c>
    </row>
    <row r="6" spans="1:4" x14ac:dyDescent="0.25">
      <c r="A6">
        <v>4000</v>
      </c>
      <c r="B6">
        <v>55.366666666666667</v>
      </c>
      <c r="C6">
        <v>37.513982578351886</v>
      </c>
      <c r="D6">
        <v>0</v>
      </c>
    </row>
    <row r="7" spans="1:4" x14ac:dyDescent="0.25">
      <c r="A7">
        <v>5000</v>
      </c>
      <c r="B7">
        <v>9.1333333333333329</v>
      </c>
      <c r="C7">
        <v>0.71802197428460046</v>
      </c>
      <c r="D7">
        <v>0</v>
      </c>
    </row>
    <row r="8" spans="1:4" x14ac:dyDescent="0.25">
      <c r="A8">
        <v>6000</v>
      </c>
      <c r="B8">
        <v>9.4666666666666668</v>
      </c>
      <c r="C8">
        <v>0.80553639823963807</v>
      </c>
      <c r="D8">
        <v>0</v>
      </c>
    </row>
    <row r="9" spans="1:4" x14ac:dyDescent="0.25">
      <c r="A9">
        <v>7000</v>
      </c>
      <c r="B9">
        <v>8.8000000000000007</v>
      </c>
      <c r="C9">
        <v>0.54160256030906406</v>
      </c>
      <c r="D9">
        <v>0</v>
      </c>
    </row>
    <row r="10" spans="1:4" x14ac:dyDescent="0.25">
      <c r="A10">
        <v>8000</v>
      </c>
      <c r="B10">
        <v>9.0666666666666664</v>
      </c>
      <c r="C10">
        <v>0.62893207547044039</v>
      </c>
      <c r="D10">
        <v>0</v>
      </c>
    </row>
    <row r="11" spans="1:4" x14ac:dyDescent="0.25">
      <c r="A11">
        <v>9000</v>
      </c>
      <c r="B11">
        <v>9.1333333333333329</v>
      </c>
      <c r="C11">
        <v>0.80553639823963807</v>
      </c>
      <c r="D11">
        <v>0</v>
      </c>
    </row>
    <row r="12" spans="1:4" x14ac:dyDescent="0.25">
      <c r="A12">
        <v>10000</v>
      </c>
      <c r="B12">
        <v>9.3333333333333339</v>
      </c>
      <c r="C12">
        <v>0.78881063774661542</v>
      </c>
      <c r="D12">
        <v>0</v>
      </c>
    </row>
    <row r="13" spans="1:4" x14ac:dyDescent="0.25">
      <c r="A13">
        <v>11000</v>
      </c>
      <c r="B13">
        <v>9.6333333333333329</v>
      </c>
      <c r="C13">
        <v>0.65743609744386722</v>
      </c>
      <c r="D13">
        <v>0</v>
      </c>
    </row>
    <row r="14" spans="1:4" x14ac:dyDescent="0.25">
      <c r="A14">
        <v>12000</v>
      </c>
      <c r="B14">
        <v>8.9666666666666668</v>
      </c>
      <c r="C14">
        <v>0.79512402945843752</v>
      </c>
      <c r="D14">
        <v>0</v>
      </c>
    </row>
    <row r="15" spans="1:4" x14ac:dyDescent="0.25">
      <c r="A15">
        <v>13000</v>
      </c>
      <c r="B15">
        <v>9.6</v>
      </c>
      <c r="C15">
        <v>0.61101009266077866</v>
      </c>
      <c r="D15">
        <v>0</v>
      </c>
    </row>
    <row r="16" spans="1:4" x14ac:dyDescent="0.25">
      <c r="A16">
        <v>14000</v>
      </c>
      <c r="B16">
        <v>9.0333333333333332</v>
      </c>
      <c r="C16">
        <v>0.70632067001390297</v>
      </c>
      <c r="D16">
        <v>0</v>
      </c>
    </row>
    <row r="17" spans="1:4" x14ac:dyDescent="0.25">
      <c r="A17">
        <v>15000</v>
      </c>
      <c r="B17">
        <v>8.8333333333333339</v>
      </c>
      <c r="C17">
        <v>0.45338235029118151</v>
      </c>
      <c r="D17">
        <v>0</v>
      </c>
    </row>
    <row r="18" spans="1:4" x14ac:dyDescent="0.25">
      <c r="A18">
        <v>16000</v>
      </c>
      <c r="B18">
        <v>8.8666666666666671</v>
      </c>
      <c r="C18">
        <v>0.56174331821175716</v>
      </c>
      <c r="D18">
        <v>0</v>
      </c>
    </row>
    <row r="19" spans="1:4" x14ac:dyDescent="0.25">
      <c r="A19">
        <v>17000</v>
      </c>
      <c r="B19">
        <v>8.8000000000000007</v>
      </c>
      <c r="C19">
        <v>0.54160256030906395</v>
      </c>
      <c r="D19">
        <v>0</v>
      </c>
    </row>
    <row r="20" spans="1:4" x14ac:dyDescent="0.25">
      <c r="A20">
        <v>18000</v>
      </c>
      <c r="B20">
        <v>8.9333333333333336</v>
      </c>
      <c r="C20">
        <v>0.44221663871405326</v>
      </c>
      <c r="D20">
        <v>0</v>
      </c>
    </row>
    <row r="21" spans="1:4" x14ac:dyDescent="0.25">
      <c r="A21">
        <v>19000</v>
      </c>
      <c r="B21">
        <v>8.8000000000000007</v>
      </c>
      <c r="C21">
        <v>0.6</v>
      </c>
      <c r="D21">
        <v>0</v>
      </c>
    </row>
    <row r="22" spans="1:4" x14ac:dyDescent="0.25">
      <c r="A22">
        <v>20000</v>
      </c>
      <c r="B22">
        <v>9.1666666666666661</v>
      </c>
      <c r="C22">
        <v>0.7340905181848415</v>
      </c>
      <c r="D22">
        <v>0</v>
      </c>
    </row>
    <row r="23" spans="1:4" x14ac:dyDescent="0.25">
      <c r="A23">
        <v>20000</v>
      </c>
      <c r="B23">
        <v>62.766666666666666</v>
      </c>
      <c r="C23">
        <v>38.210542466125176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V28" sqref="V2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TRANSPOSE(metrics19_49_06[steps])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5</v>
      </c>
      <c r="C2" s="2" cm="1">
        <f t="array" ref="C2:X2">TRANSPOSE(metrics19_49_06[avg_reward])</f>
        <v>9.4666666666666668</v>
      </c>
      <c r="D2" s="2">
        <v>8.9</v>
      </c>
      <c r="E2" s="2">
        <v>9.6999999999999993</v>
      </c>
      <c r="F2" s="2">
        <v>54.333333333333336</v>
      </c>
      <c r="G2" s="2">
        <v>113.43333333333334</v>
      </c>
      <c r="H2" s="2">
        <v>500</v>
      </c>
      <c r="I2" s="2">
        <v>135.43333333333334</v>
      </c>
      <c r="J2" s="2">
        <v>9.4666666666666668</v>
      </c>
      <c r="K2" s="2">
        <v>9.2333333333333325</v>
      </c>
      <c r="L2" s="2">
        <v>8.9333333333333336</v>
      </c>
      <c r="M2" s="2">
        <v>8.9333333333333336</v>
      </c>
      <c r="N2" s="2">
        <v>9.1999999999999993</v>
      </c>
      <c r="O2" s="2">
        <v>8.8333333333333339</v>
      </c>
      <c r="P2" s="2">
        <v>9.1333333333333329</v>
      </c>
      <c r="Q2" s="2">
        <v>9.1333333333333329</v>
      </c>
      <c r="R2" s="2">
        <v>15.133333333333333</v>
      </c>
      <c r="S2" s="2">
        <v>9.1333333333333329</v>
      </c>
      <c r="T2" s="2">
        <v>28.433333333333334</v>
      </c>
      <c r="U2" s="2">
        <v>10.166666666666666</v>
      </c>
      <c r="V2" s="2">
        <v>9.4666666666666668</v>
      </c>
      <c r="W2" s="2">
        <v>8.7333333333333325</v>
      </c>
      <c r="X2" s="3">
        <v>500</v>
      </c>
    </row>
    <row r="3" spans="1:24" x14ac:dyDescent="0.25">
      <c r="A3" s="8"/>
      <c r="B3" s="1" t="s">
        <v>6</v>
      </c>
      <c r="C3" s="1" cm="1">
        <f t="array" ref="C3:X3">TRANSPOSE(metrics20_39_07[avg_reward])</f>
        <v>12.533333333333333</v>
      </c>
      <c r="D3" s="1">
        <v>9.4333333333333336</v>
      </c>
      <c r="E3" s="1">
        <v>28.933333333333334</v>
      </c>
      <c r="F3" s="1">
        <v>239.53333333333333</v>
      </c>
      <c r="G3" s="1">
        <v>94.333333333333329</v>
      </c>
      <c r="H3" s="1">
        <v>66.433333333333337</v>
      </c>
      <c r="I3" s="1">
        <v>198.26666666666668</v>
      </c>
      <c r="J3" s="1">
        <v>323.13333333333333</v>
      </c>
      <c r="K3" s="1">
        <v>88.9</v>
      </c>
      <c r="L3" s="1">
        <v>9.3000000000000007</v>
      </c>
      <c r="M3" s="1">
        <v>500</v>
      </c>
      <c r="N3" s="1">
        <v>500</v>
      </c>
      <c r="O3" s="1">
        <v>219.06666666666666</v>
      </c>
      <c r="P3" s="1">
        <v>9.4666666666666668</v>
      </c>
      <c r="Q3" s="1">
        <v>9.4666666666666668</v>
      </c>
      <c r="R3" s="1">
        <v>9.4</v>
      </c>
      <c r="S3" s="1">
        <v>9.0333333333333332</v>
      </c>
      <c r="T3" s="1">
        <v>10.166666666666666</v>
      </c>
      <c r="U3" s="1">
        <v>9.8333333333333339</v>
      </c>
      <c r="V3" s="1">
        <v>9.4666666666666668</v>
      </c>
      <c r="W3" s="1">
        <v>9.4</v>
      </c>
      <c r="X3" s="4">
        <v>500</v>
      </c>
    </row>
    <row r="4" spans="1:24" x14ac:dyDescent="0.25">
      <c r="A4" s="8"/>
      <c r="B4" s="1" t="s">
        <v>7</v>
      </c>
      <c r="C4" s="1" cm="1">
        <f t="array" ref="C4:X4">TRANSPOSE(metrics22_59_35[avg_reward])</f>
        <v>14.4</v>
      </c>
      <c r="D4" s="1">
        <v>9.3666666666666671</v>
      </c>
      <c r="E4" s="1">
        <v>19.533333333333335</v>
      </c>
      <c r="F4" s="1">
        <v>130</v>
      </c>
      <c r="G4" s="1">
        <v>104.5</v>
      </c>
      <c r="H4" s="1">
        <v>83.466666666666669</v>
      </c>
      <c r="I4" s="1">
        <v>8.8666666666666671</v>
      </c>
      <c r="J4" s="1">
        <v>9.0666666666666664</v>
      </c>
      <c r="K4" s="1">
        <v>9.2333333333333325</v>
      </c>
      <c r="L4" s="1">
        <v>9.1</v>
      </c>
      <c r="M4" s="1">
        <v>8.8333333333333339</v>
      </c>
      <c r="N4" s="1">
        <v>8.9</v>
      </c>
      <c r="O4" s="1">
        <v>8.9666666666666668</v>
      </c>
      <c r="P4" s="1">
        <v>9.0666666666666664</v>
      </c>
      <c r="Q4" s="1">
        <v>8.7666666666666675</v>
      </c>
      <c r="R4" s="1">
        <v>8.6999999999999993</v>
      </c>
      <c r="S4" s="1">
        <v>9</v>
      </c>
      <c r="T4" s="1">
        <v>16.433333333333334</v>
      </c>
      <c r="U4" s="1">
        <v>8.6666666666666661</v>
      </c>
      <c r="V4" s="1">
        <v>9.0666666666666664</v>
      </c>
      <c r="W4" s="1">
        <v>8.8000000000000007</v>
      </c>
      <c r="X4" s="4">
        <v>129.56666666666666</v>
      </c>
    </row>
    <row r="5" spans="1:24" x14ac:dyDescent="0.25">
      <c r="A5" s="8"/>
      <c r="B5" s="1" t="s">
        <v>8</v>
      </c>
      <c r="C5" s="1" cm="1">
        <f t="array" ref="C5:X5">TRANSPOSE(metrics23_01_39[avg_reward])</f>
        <v>9.3333333333333339</v>
      </c>
      <c r="D5" s="1">
        <v>9.4333333333333336</v>
      </c>
      <c r="E5" s="1">
        <v>12.8</v>
      </c>
      <c r="F5" s="1">
        <v>101.8</v>
      </c>
      <c r="G5" s="1">
        <v>112.16666666666667</v>
      </c>
      <c r="H5" s="1">
        <v>218.66666666666666</v>
      </c>
      <c r="I5" s="1">
        <v>337.83333333333331</v>
      </c>
      <c r="J5" s="1">
        <v>500</v>
      </c>
      <c r="K5" s="1">
        <v>500</v>
      </c>
      <c r="L5" s="1">
        <v>489.93333333333334</v>
      </c>
      <c r="M5" s="1">
        <v>10.333333333333334</v>
      </c>
      <c r="N5" s="1">
        <v>9.3666666666666671</v>
      </c>
      <c r="O5" s="1">
        <v>11.933333333333334</v>
      </c>
      <c r="P5" s="1">
        <v>9.4666666666666668</v>
      </c>
      <c r="Q5" s="1">
        <v>9.4333333333333336</v>
      </c>
      <c r="R5" s="1">
        <v>9.3666666666666671</v>
      </c>
      <c r="S5" s="1">
        <v>9.5666666666666664</v>
      </c>
      <c r="T5" s="1">
        <v>8.9333333333333336</v>
      </c>
      <c r="U5" s="1">
        <v>9.4666666666666668</v>
      </c>
      <c r="V5" s="1">
        <v>9.2333333333333325</v>
      </c>
      <c r="W5" s="1">
        <v>9.1666666666666661</v>
      </c>
      <c r="X5" s="4">
        <v>500</v>
      </c>
    </row>
    <row r="6" spans="1:24" ht="15.75" thickBot="1" x14ac:dyDescent="0.3">
      <c r="A6" s="9"/>
      <c r="B6" s="5" t="s">
        <v>9</v>
      </c>
      <c r="C6" s="5" cm="1">
        <f t="array" ref="C6:X6">TRANSPOSE(metrics23_02_43[avg_reward])</f>
        <v>9.3666666666666671</v>
      </c>
      <c r="D6" s="5">
        <v>9.4666666666666668</v>
      </c>
      <c r="E6" s="5">
        <v>37</v>
      </c>
      <c r="F6" s="5">
        <v>31.233333333333334</v>
      </c>
      <c r="G6" s="5">
        <v>55.366666666666667</v>
      </c>
      <c r="H6" s="5">
        <v>9.1333333333333329</v>
      </c>
      <c r="I6" s="5">
        <v>9.4666666666666668</v>
      </c>
      <c r="J6" s="5">
        <v>8.8000000000000007</v>
      </c>
      <c r="K6" s="5">
        <v>9.0666666666666664</v>
      </c>
      <c r="L6" s="5">
        <v>9.1333333333333329</v>
      </c>
      <c r="M6" s="5">
        <v>9.3333333333333339</v>
      </c>
      <c r="N6" s="5">
        <v>9.6333333333333329</v>
      </c>
      <c r="O6" s="5">
        <v>8.9666666666666668</v>
      </c>
      <c r="P6" s="5">
        <v>9.6</v>
      </c>
      <c r="Q6" s="5">
        <v>9.0333333333333332</v>
      </c>
      <c r="R6" s="5">
        <v>8.8333333333333339</v>
      </c>
      <c r="S6" s="5">
        <v>8.8666666666666671</v>
      </c>
      <c r="T6" s="5">
        <v>8.8000000000000007</v>
      </c>
      <c r="U6" s="5">
        <v>8.9333333333333336</v>
      </c>
      <c r="V6" s="5">
        <v>8.8000000000000007</v>
      </c>
      <c r="W6" s="5">
        <v>9.1666666666666661</v>
      </c>
      <c r="X6" s="6">
        <v>62.766666666666666</v>
      </c>
    </row>
    <row r="7" spans="1:24" x14ac:dyDescent="0.25">
      <c r="A7" s="7" t="s">
        <v>2</v>
      </c>
      <c r="B7" s="2" t="s">
        <v>5</v>
      </c>
      <c r="C7" s="2" cm="1">
        <f t="array" ref="C7:X7">TRANSPOSE(metrics19_49_06[std_reward])</f>
        <v>0.61824123303304701</v>
      </c>
      <c r="D7" s="2">
        <v>0.53851648071345037</v>
      </c>
      <c r="E7" s="2">
        <v>1.69607389776114</v>
      </c>
      <c r="F7" s="2">
        <v>2.6246692913372707</v>
      </c>
      <c r="G7" s="2">
        <v>3.0186457596449143</v>
      </c>
      <c r="H7" s="2">
        <v>0</v>
      </c>
      <c r="I7" s="2">
        <v>9.6942709312711539</v>
      </c>
      <c r="J7" s="2">
        <v>0.84590516936330129</v>
      </c>
      <c r="K7" s="2">
        <v>0.76084748070088848</v>
      </c>
      <c r="L7" s="2">
        <v>0.51207638319124049</v>
      </c>
      <c r="M7" s="2">
        <v>0.72724747430904779</v>
      </c>
      <c r="N7" s="2">
        <v>0.6</v>
      </c>
      <c r="O7" s="2">
        <v>0.45338235029118146</v>
      </c>
      <c r="P7" s="2">
        <v>0.71802197428460046</v>
      </c>
      <c r="Q7" s="2">
        <v>0.49888765156985893</v>
      </c>
      <c r="R7" s="2">
        <v>7.2467617289073019</v>
      </c>
      <c r="S7" s="2">
        <v>0.80553639823963807</v>
      </c>
      <c r="T7" s="2">
        <v>16.206343065465312</v>
      </c>
      <c r="U7" s="2">
        <v>0.73409051818484139</v>
      </c>
      <c r="V7" s="2">
        <v>0.84590516936330129</v>
      </c>
      <c r="W7" s="2">
        <v>0.44221663871405331</v>
      </c>
      <c r="X7" s="3">
        <v>0</v>
      </c>
    </row>
    <row r="8" spans="1:24" x14ac:dyDescent="0.25">
      <c r="A8" s="8"/>
      <c r="B8" s="1" t="s">
        <v>6</v>
      </c>
      <c r="C8" s="1" cm="1">
        <f t="array" ref="C8:X8">TRANSPOSE(metrics20_39_07[std_reward])</f>
        <v>1.7074997966487597</v>
      </c>
      <c r="D8" s="1">
        <v>0.667499479816693</v>
      </c>
      <c r="E8" s="1">
        <v>6.3452519431636611</v>
      </c>
      <c r="F8" s="1">
        <v>127.69566250355658</v>
      </c>
      <c r="G8" s="1">
        <v>8.2232732061036504</v>
      </c>
      <c r="H8" s="1">
        <v>3.8529930645610513</v>
      </c>
      <c r="I8" s="1">
        <v>17.126847021238</v>
      </c>
      <c r="J8" s="1">
        <v>16.554422034274975</v>
      </c>
      <c r="K8" s="1">
        <v>34.373778766185524</v>
      </c>
      <c r="L8" s="1">
        <v>0.78102496759066531</v>
      </c>
      <c r="M8" s="1">
        <v>0</v>
      </c>
      <c r="N8" s="1">
        <v>0</v>
      </c>
      <c r="O8" s="1">
        <v>40.639827208731532</v>
      </c>
      <c r="P8" s="1">
        <v>0.7630348761506397</v>
      </c>
      <c r="Q8" s="1">
        <v>0.61824123303304701</v>
      </c>
      <c r="R8" s="1">
        <v>0.71180521680208741</v>
      </c>
      <c r="S8" s="1">
        <v>0.83599574693229695</v>
      </c>
      <c r="T8" s="1">
        <v>0.8198915917499231</v>
      </c>
      <c r="U8" s="1">
        <v>0.8198915917499231</v>
      </c>
      <c r="V8" s="1">
        <v>0.71802197428460057</v>
      </c>
      <c r="W8" s="1">
        <v>0.87939373055152792</v>
      </c>
      <c r="X8" s="4">
        <v>0</v>
      </c>
    </row>
    <row r="9" spans="1:24" x14ac:dyDescent="0.25">
      <c r="A9" s="8"/>
      <c r="B9" s="1" t="s">
        <v>7</v>
      </c>
      <c r="C9" s="1" cm="1">
        <f t="array" ref="C9:X9">TRANSPOSE(metrics22_59_35[std_reward])</f>
        <v>8.4364289443658169</v>
      </c>
      <c r="D9" s="1">
        <v>0.79512402945843741</v>
      </c>
      <c r="E9" s="1">
        <v>2.2320892057044275</v>
      </c>
      <c r="F9" s="1">
        <v>4.7888759989514593</v>
      </c>
      <c r="G9" s="1">
        <v>43.40948437073785</v>
      </c>
      <c r="H9" s="1">
        <v>37.811579649038144</v>
      </c>
      <c r="I9" s="1">
        <v>0.7630348761506397</v>
      </c>
      <c r="J9" s="1">
        <v>0.62893207547044039</v>
      </c>
      <c r="K9" s="1">
        <v>0.88254681965824866</v>
      </c>
      <c r="L9" s="1">
        <v>0.65064070986477118</v>
      </c>
      <c r="M9" s="1">
        <v>0.63683243915142651</v>
      </c>
      <c r="N9" s="1">
        <v>0.59721576223896389</v>
      </c>
      <c r="O9" s="1">
        <v>0.54670731556189078</v>
      </c>
      <c r="P9" s="1">
        <v>0.62893207547044039</v>
      </c>
      <c r="Q9" s="1">
        <v>0.66749947981669289</v>
      </c>
      <c r="R9" s="1">
        <v>0.52599112793531677</v>
      </c>
      <c r="S9" s="1">
        <v>0.57735026918962573</v>
      </c>
      <c r="T9" s="1">
        <v>16.507944215504917</v>
      </c>
      <c r="U9" s="1">
        <v>0.47140452079103168</v>
      </c>
      <c r="V9" s="1">
        <v>0.57348835113617525</v>
      </c>
      <c r="W9" s="1">
        <v>0.54160256030906395</v>
      </c>
      <c r="X9" s="4">
        <v>5.5778331117219908</v>
      </c>
    </row>
    <row r="10" spans="1:24" x14ac:dyDescent="0.25">
      <c r="A10" s="8"/>
      <c r="B10" s="1" t="s">
        <v>8</v>
      </c>
      <c r="C10" s="1" cm="1">
        <f t="array" ref="C10:X10">TRANSPOSE(metrics23_01_39[std_reward])</f>
        <v>0.59628479399994383</v>
      </c>
      <c r="D10" s="1">
        <v>0.71569701845279643</v>
      </c>
      <c r="E10" s="1">
        <v>1.3012814197295424</v>
      </c>
      <c r="F10" s="1">
        <v>5.8731025304632078</v>
      </c>
      <c r="G10" s="1">
        <v>3.9164893576887061</v>
      </c>
      <c r="H10" s="1">
        <v>10.163114133418404</v>
      </c>
      <c r="I10" s="1">
        <v>14.877462447907201</v>
      </c>
      <c r="J10" s="1">
        <v>0</v>
      </c>
      <c r="K10" s="1">
        <v>0</v>
      </c>
      <c r="L10" s="1">
        <v>26.464987352265172</v>
      </c>
      <c r="M10" s="1">
        <v>0.94280904158206336</v>
      </c>
      <c r="N10" s="1">
        <v>0.70632067001390286</v>
      </c>
      <c r="O10" s="1">
        <v>1.2892719737209146</v>
      </c>
      <c r="P10" s="1">
        <v>0.56174331821175727</v>
      </c>
      <c r="Q10" s="1">
        <v>0.66749947981669289</v>
      </c>
      <c r="R10" s="1">
        <v>0.60461190490723493</v>
      </c>
      <c r="S10" s="1">
        <v>0.71569701845279643</v>
      </c>
      <c r="T10" s="1">
        <v>0.67986926847903806</v>
      </c>
      <c r="U10" s="1">
        <v>0.7630348761506397</v>
      </c>
      <c r="V10" s="1">
        <v>0.76084748070088848</v>
      </c>
      <c r="W10" s="1">
        <v>0.63683243915142662</v>
      </c>
      <c r="X10" s="4">
        <v>0</v>
      </c>
    </row>
    <row r="11" spans="1:24" ht="15.75" thickBot="1" x14ac:dyDescent="0.3">
      <c r="A11" s="9"/>
      <c r="B11" s="5" t="s">
        <v>9</v>
      </c>
      <c r="C11" s="5" cm="1">
        <f t="array" ref="C11:X11">TRANSPOSE(metrics23_02_43[std_reward])</f>
        <v>0.75203427817856505</v>
      </c>
      <c r="D11" s="5">
        <v>0.56174331821175727</v>
      </c>
      <c r="E11" s="5">
        <v>34.009802508492555</v>
      </c>
      <c r="F11" s="5">
        <v>2.3048258550750034</v>
      </c>
      <c r="G11" s="5">
        <v>37.513982578351886</v>
      </c>
      <c r="H11" s="5">
        <v>0.71802197428460046</v>
      </c>
      <c r="I11" s="5">
        <v>0.80553639823963807</v>
      </c>
      <c r="J11" s="5">
        <v>0.54160256030906406</v>
      </c>
      <c r="K11" s="5">
        <v>0.62893207547044039</v>
      </c>
      <c r="L11" s="5">
        <v>0.80553639823963807</v>
      </c>
      <c r="M11" s="5">
        <v>0.78881063774661542</v>
      </c>
      <c r="N11" s="5">
        <v>0.65743609744386722</v>
      </c>
      <c r="O11" s="5">
        <v>0.79512402945843752</v>
      </c>
      <c r="P11" s="5">
        <v>0.61101009266077866</v>
      </c>
      <c r="Q11" s="5">
        <v>0.70632067001390297</v>
      </c>
      <c r="R11" s="5">
        <v>0.45338235029118151</v>
      </c>
      <c r="S11" s="5">
        <v>0.56174331821175716</v>
      </c>
      <c r="T11" s="5">
        <v>0.54160256030906395</v>
      </c>
      <c r="U11" s="5">
        <v>0.44221663871405326</v>
      </c>
      <c r="V11" s="5">
        <v>0.6</v>
      </c>
      <c r="W11" s="5">
        <v>0.7340905181848415</v>
      </c>
      <c r="X11" s="6">
        <v>38.210542466125176</v>
      </c>
    </row>
    <row r="12" spans="1:24" x14ac:dyDescent="0.25">
      <c r="A12" s="7" t="s">
        <v>3</v>
      </c>
      <c r="B12" s="2" t="s">
        <v>5</v>
      </c>
      <c r="C12" s="2" cm="1">
        <f t="array" ref="C12:X12">TRANSPOSE(metrics19_49_06[success_rate])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1</v>
      </c>
    </row>
    <row r="13" spans="1:24" x14ac:dyDescent="0.25">
      <c r="A13" s="8"/>
      <c r="B13" s="1" t="s">
        <v>6</v>
      </c>
      <c r="C13" s="1" cm="1">
        <f t="array" ref="C13:X13">TRANSPOSE(metrics20_39_07[success_rate])</f>
        <v>0</v>
      </c>
      <c r="D13" s="1">
        <v>0</v>
      </c>
      <c r="E13" s="1">
        <v>0</v>
      </c>
      <c r="F13" s="1">
        <v>0.13333333333333333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1</v>
      </c>
    </row>
    <row r="14" spans="1:24" x14ac:dyDescent="0.25">
      <c r="A14" s="8"/>
      <c r="B14" s="1" t="s">
        <v>7</v>
      </c>
      <c r="C14" s="1" cm="1">
        <f t="array" ref="C14:X14">TRANSPOSE(metrics22_59_35[success_rate])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8</v>
      </c>
      <c r="C15" s="1" cm="1">
        <f t="array" ref="C15:X15">TRANSPOSE(metrics23_01_39[success_rate])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0.8666666666666667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1</v>
      </c>
    </row>
    <row r="16" spans="1:24" ht="15.75" thickBot="1" x14ac:dyDescent="0.3">
      <c r="A16" s="9"/>
      <c r="B16" s="5" t="s">
        <v>9</v>
      </c>
      <c r="C16" s="5" cm="1">
        <f t="array" ref="C16:X16">TRANSPOSE(metrics23_02_43[success_rate])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0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10</v>
      </c>
      <c r="B19">
        <f t="shared" ref="B19:W19" si="1">AVERAGE(C2:C6)</f>
        <v>11.02</v>
      </c>
      <c r="C19">
        <f t="shared" si="1"/>
        <v>9.3200000000000021</v>
      </c>
      <c r="D19">
        <f t="shared" si="1"/>
        <v>21.593333333333334</v>
      </c>
      <c r="E19">
        <f t="shared" si="1"/>
        <v>111.38</v>
      </c>
      <c r="F19">
        <f t="shared" si="1"/>
        <v>95.960000000000008</v>
      </c>
      <c r="G19">
        <f t="shared" si="1"/>
        <v>175.54000000000002</v>
      </c>
      <c r="H19">
        <f t="shared" si="1"/>
        <v>137.97333333333336</v>
      </c>
      <c r="I19">
        <f t="shared" si="1"/>
        <v>170.09333333333331</v>
      </c>
      <c r="J19">
        <f t="shared" si="1"/>
        <v>123.28666666666668</v>
      </c>
      <c r="K19">
        <f t="shared" si="1"/>
        <v>105.28</v>
      </c>
      <c r="L19">
        <f t="shared" si="1"/>
        <v>107.48666666666668</v>
      </c>
      <c r="M19">
        <f t="shared" si="1"/>
        <v>107.42</v>
      </c>
      <c r="N19">
        <f t="shared" si="1"/>
        <v>51.553333333333327</v>
      </c>
      <c r="O19">
        <f t="shared" si="1"/>
        <v>9.3466666666666676</v>
      </c>
      <c r="P19">
        <f t="shared" si="1"/>
        <v>9.1666666666666661</v>
      </c>
      <c r="Q19">
        <f t="shared" si="1"/>
        <v>10.286666666666667</v>
      </c>
      <c r="R19">
        <f t="shared" si="1"/>
        <v>9.120000000000001</v>
      </c>
      <c r="S19">
        <f t="shared" si="1"/>
        <v>14.553333333333333</v>
      </c>
      <c r="T19">
        <f t="shared" si="1"/>
        <v>9.4133333333333322</v>
      </c>
      <c r="U19">
        <f t="shared" si="1"/>
        <v>9.206666666666667</v>
      </c>
      <c r="V19">
        <f t="shared" si="1"/>
        <v>9.0533333333333328</v>
      </c>
      <c r="W19">
        <f t="shared" si="1"/>
        <v>338.46666666666664</v>
      </c>
    </row>
    <row r="20" spans="1:23" x14ac:dyDescent="0.25">
      <c r="A20" t="s">
        <v>2</v>
      </c>
      <c r="B20">
        <f t="shared" ref="B20:W20" si="2">AVERAGE(C7:C11)</f>
        <v>2.4220978092452263</v>
      </c>
      <c r="C20">
        <f t="shared" si="2"/>
        <v>0.65571606533062687</v>
      </c>
      <c r="D20">
        <f t="shared" si="2"/>
        <v>9.1168997949702657</v>
      </c>
      <c r="E20">
        <f t="shared" si="2"/>
        <v>28.657427235876703</v>
      </c>
      <c r="F20">
        <f t="shared" si="2"/>
        <v>19.216375054505399</v>
      </c>
      <c r="G20">
        <f t="shared" si="2"/>
        <v>10.509141764260441</v>
      </c>
      <c r="H20">
        <f t="shared" si="2"/>
        <v>8.6534303349613264</v>
      </c>
      <c r="I20">
        <f t="shared" si="2"/>
        <v>3.7141723678835561</v>
      </c>
      <c r="J20">
        <f t="shared" si="2"/>
        <v>7.3292210284030208</v>
      </c>
      <c r="K20">
        <f t="shared" si="2"/>
        <v>5.8428531622302975</v>
      </c>
      <c r="L20">
        <f t="shared" si="2"/>
        <v>0.61913991855783057</v>
      </c>
      <c r="M20">
        <f t="shared" si="2"/>
        <v>0.51219450593934679</v>
      </c>
      <c r="N20">
        <f t="shared" si="2"/>
        <v>8.7448625755527907</v>
      </c>
      <c r="O20">
        <f t="shared" si="2"/>
        <v>0.65654846735564332</v>
      </c>
      <c r="P20">
        <f t="shared" si="2"/>
        <v>0.63168970285003889</v>
      </c>
      <c r="Q20">
        <f t="shared" si="2"/>
        <v>1.9085104657686247</v>
      </c>
      <c r="R20">
        <f t="shared" si="2"/>
        <v>0.69926455020522282</v>
      </c>
      <c r="S20">
        <f t="shared" si="2"/>
        <v>6.9511301403016503</v>
      </c>
      <c r="T20">
        <f t="shared" si="2"/>
        <v>0.64612762911809785</v>
      </c>
      <c r="U20">
        <f t="shared" si="2"/>
        <v>0.69965259509699318</v>
      </c>
      <c r="V20">
        <f t="shared" si="2"/>
        <v>0.64682717738218265</v>
      </c>
      <c r="W20">
        <f t="shared" si="2"/>
        <v>8.7576751155694339</v>
      </c>
    </row>
    <row r="21" spans="1:23" x14ac:dyDescent="0.25">
      <c r="A21" t="s">
        <v>12</v>
      </c>
      <c r="B21">
        <f>B19+B20</f>
        <v>13.442097809245226</v>
      </c>
      <c r="C21">
        <f t="shared" ref="C21:W21" si="3">C19+C20</f>
        <v>9.9757160653306283</v>
      </c>
      <c r="D21">
        <f t="shared" si="3"/>
        <v>30.710233128303599</v>
      </c>
      <c r="E21">
        <f t="shared" si="3"/>
        <v>140.03742723587669</v>
      </c>
      <c r="F21">
        <f t="shared" si="3"/>
        <v>115.1763750545054</v>
      </c>
      <c r="G21">
        <f t="shared" si="3"/>
        <v>186.04914176426047</v>
      </c>
      <c r="H21">
        <f t="shared" si="3"/>
        <v>146.62676366829467</v>
      </c>
      <c r="I21">
        <f t="shared" si="3"/>
        <v>173.80750570121685</v>
      </c>
      <c r="J21">
        <f t="shared" si="3"/>
        <v>130.61588769506969</v>
      </c>
      <c r="K21">
        <f t="shared" si="3"/>
        <v>111.1228531622303</v>
      </c>
      <c r="L21">
        <f t="shared" si="3"/>
        <v>108.10580658522451</v>
      </c>
      <c r="M21">
        <f t="shared" si="3"/>
        <v>107.93219450593935</v>
      </c>
      <c r="N21">
        <f t="shared" si="3"/>
        <v>60.298195908886115</v>
      </c>
      <c r="O21">
        <f t="shared" si="3"/>
        <v>10.003215134022311</v>
      </c>
      <c r="P21">
        <f t="shared" si="3"/>
        <v>9.7983563695167053</v>
      </c>
      <c r="Q21">
        <f t="shared" si="3"/>
        <v>12.195177132435292</v>
      </c>
      <c r="R21">
        <f t="shared" si="3"/>
        <v>9.819264550205224</v>
      </c>
      <c r="S21">
        <f t="shared" si="3"/>
        <v>21.504463473634985</v>
      </c>
      <c r="T21">
        <f t="shared" si="3"/>
        <v>10.05946096245143</v>
      </c>
      <c r="U21">
        <f t="shared" si="3"/>
        <v>9.9063192617636595</v>
      </c>
      <c r="V21">
        <f t="shared" si="3"/>
        <v>9.7001605107155147</v>
      </c>
      <c r="W21">
        <f t="shared" si="3"/>
        <v>347.22434178223608</v>
      </c>
    </row>
    <row r="22" spans="1:23" x14ac:dyDescent="0.25">
      <c r="A22" t="s">
        <v>13</v>
      </c>
      <c r="B22">
        <f>B19-B20</f>
        <v>8.5979021907547732</v>
      </c>
      <c r="C22">
        <f t="shared" ref="C22:W22" si="4">C19-C20</f>
        <v>8.6642839346693759</v>
      </c>
      <c r="D22">
        <f t="shared" si="4"/>
        <v>12.476433538363068</v>
      </c>
      <c r="E22">
        <f t="shared" si="4"/>
        <v>82.722572764123299</v>
      </c>
      <c r="F22">
        <f t="shared" si="4"/>
        <v>76.743624945494616</v>
      </c>
      <c r="G22">
        <f t="shared" si="4"/>
        <v>165.03085823573957</v>
      </c>
      <c r="H22">
        <f t="shared" si="4"/>
        <v>129.31990299837204</v>
      </c>
      <c r="I22">
        <f t="shared" si="4"/>
        <v>166.37916096544976</v>
      </c>
      <c r="J22">
        <f t="shared" si="4"/>
        <v>115.95744563826365</v>
      </c>
      <c r="K22">
        <f t="shared" si="4"/>
        <v>99.437146837769703</v>
      </c>
      <c r="L22">
        <f t="shared" si="4"/>
        <v>106.86752674810884</v>
      </c>
      <c r="M22">
        <f t="shared" si="4"/>
        <v>106.90780549406065</v>
      </c>
      <c r="N22">
        <f t="shared" si="4"/>
        <v>42.80847075778054</v>
      </c>
      <c r="O22">
        <f t="shared" si="4"/>
        <v>8.6901181993110246</v>
      </c>
      <c r="P22">
        <f t="shared" si="4"/>
        <v>8.5349769638166268</v>
      </c>
      <c r="Q22">
        <f t="shared" si="4"/>
        <v>8.3781562008980419</v>
      </c>
      <c r="R22">
        <f t="shared" si="4"/>
        <v>8.4207354497947779</v>
      </c>
      <c r="S22">
        <f t="shared" si="4"/>
        <v>7.6022031930316825</v>
      </c>
      <c r="T22">
        <f t="shared" si="4"/>
        <v>8.7672057042152343</v>
      </c>
      <c r="U22">
        <f t="shared" si="4"/>
        <v>8.5070140715696745</v>
      </c>
      <c r="V22">
        <f t="shared" si="4"/>
        <v>8.4065061559511509</v>
      </c>
      <c r="W22">
        <f t="shared" si="4"/>
        <v>329.7089915510972</v>
      </c>
    </row>
    <row r="23" spans="1:23" x14ac:dyDescent="0.25">
      <c r="A23" t="s">
        <v>11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2.6666666666666665E-2</v>
      </c>
      <c r="F23">
        <f t="shared" si="5"/>
        <v>0</v>
      </c>
      <c r="G23">
        <f t="shared" si="5"/>
        <v>0.2</v>
      </c>
      <c r="H23">
        <f t="shared" si="5"/>
        <v>0</v>
      </c>
      <c r="I23">
        <f t="shared" si="5"/>
        <v>0.2</v>
      </c>
      <c r="J23">
        <f t="shared" si="5"/>
        <v>0.2</v>
      </c>
      <c r="K23">
        <f t="shared" si="5"/>
        <v>0.17333333333333334</v>
      </c>
      <c r="L23">
        <f t="shared" si="5"/>
        <v>0.2</v>
      </c>
      <c r="M23">
        <f t="shared" si="5"/>
        <v>0.2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0.6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metrics19-49-06</vt:lpstr>
      <vt:lpstr>metrics20-39-07</vt:lpstr>
      <vt:lpstr>metrics22-59-35</vt:lpstr>
      <vt:lpstr>metrics23-01-39</vt:lpstr>
      <vt:lpstr>metrics23-02-43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2022-04-22T18:17:12Z</dcterms:modified>
</cp:coreProperties>
</file>