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3AA6D0D5-B74F-424D-BCCA-6843F251239B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23-31-12" sheetId="17" r:id="rId1"/>
    <sheet name="metrics23-29-39" sheetId="16" r:id="rId2"/>
    <sheet name="metrics23-27-24" sheetId="15" r:id="rId3"/>
    <sheet name="metrics23-26-19" sheetId="14" r:id="rId4"/>
    <sheet name="metrics23-24-38" sheetId="13" r:id="rId5"/>
    <sheet name="Hoja1" sheetId="1" r:id="rId6"/>
  </sheets>
  <definedNames>
    <definedName name="DatosExternos_1" localSheetId="4" hidden="1">'metrics23-24-38'!$A$1:$D$23</definedName>
    <definedName name="DatosExternos_2" localSheetId="3" hidden="1">'metrics23-26-19'!$A$1:$D$23</definedName>
    <definedName name="DatosExternos_3" localSheetId="2" hidden="1">'metrics23-27-24'!$A$1:$D$23</definedName>
    <definedName name="DatosExternos_4" localSheetId="1" hidden="1">'metrics23-29-39'!$A$1:$D$23</definedName>
    <definedName name="DatosExternos_5" localSheetId="0" hidden="1">'metrics23-31-12'!$A$1:$D$23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1" i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9" i="1" l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1A227-B0BA-4C8F-849E-C2133077CD8B}" keepAlive="1" name="Consulta - metrics23-10-01" description="Conexión a la consulta 'metrics23-10-01' en el libro." type="5" refreshedVersion="7" background="1" saveData="1">
    <dbPr connection="Provider=Microsoft.Mashup.OleDb.1;Data Source=$Workbook$;Location=metrics23-10-01;Extended Properties=&quot;&quot;" command="SELECT * FROM [metrics23-10-01]"/>
  </connection>
  <connection id="2" xr16:uid="{B9F3B66E-A8C0-40FC-A4FB-44A5E8CC20AF}" keepAlive="1" name="Consulta - metrics23-11-05" description="Conexión a la consulta 'metrics23-11-05' en el libro." type="5" refreshedVersion="7" background="1" saveData="1">
    <dbPr connection="Provider=Microsoft.Mashup.OleDb.1;Data Source=$Workbook$;Location=metrics23-11-05;Extended Properties=&quot;&quot;" command="SELECT * FROM [metrics23-11-05]"/>
  </connection>
  <connection id="3" xr16:uid="{0230BD08-5D67-4314-B0E8-BDF1B4873DF4}" keepAlive="1" name="Consulta - metrics23-17-04" description="Conexión a la consulta 'metrics23-17-04' en el libro." type="5" refreshedVersion="7" background="1" saveData="1">
    <dbPr connection="Provider=Microsoft.Mashup.OleDb.1;Data Source=$Workbook$;Location=metrics23-17-04;Extended Properties=&quot;&quot;" command="SELECT * FROM [metrics23-17-04]"/>
  </connection>
  <connection id="4" xr16:uid="{95AD6A30-EEC5-4602-9289-F7BAC9741C4D}" keepAlive="1" name="Consulta - metrics23-20-03" description="Conexión a la consulta 'metrics23-20-03' en el libro." type="5" refreshedVersion="7" background="1" saveData="1">
    <dbPr connection="Provider=Microsoft.Mashup.OleDb.1;Data Source=$Workbook$;Location=metrics23-20-03;Extended Properties=&quot;&quot;" command="SELECT * FROM [metrics23-20-03]"/>
  </connection>
  <connection id="5" xr16:uid="{775243B0-2AFA-4EF9-B27B-83281716C25E}" keepAlive="1" name="Consulta - metrics23-21-41" description="Conexión a la consulta 'metrics23-21-41' en el libro." type="5" refreshedVersion="7" background="1" saveData="1">
    <dbPr connection="Provider=Microsoft.Mashup.OleDb.1;Data Source=$Workbook$;Location=metrics23-21-41;Extended Properties=&quot;&quot;" command="SELECT * FROM [metrics23-21-41]"/>
  </connection>
  <connection id="6" xr16:uid="{DFC7D8FE-196E-47AC-B019-1DFE681E61DE}" keepAlive="1" name="Consulta - metrics23-24-38" description="Conexión a la consulta 'metrics23-24-38' en el libro." type="5" refreshedVersion="7" background="1" saveData="1">
    <dbPr connection="Provider=Microsoft.Mashup.OleDb.1;Data Source=$Workbook$;Location=metrics23-24-38;Extended Properties=&quot;&quot;" command="SELECT * FROM [metrics23-24-38]"/>
  </connection>
  <connection id="7" xr16:uid="{814DBFC8-25D5-401C-941D-E935E8070863}" keepAlive="1" name="Consulta - metrics23-26-19" description="Conexión a la consulta 'metrics23-26-19' en el libro." type="5" refreshedVersion="7" background="1" saveData="1">
    <dbPr connection="Provider=Microsoft.Mashup.OleDb.1;Data Source=$Workbook$;Location=metrics23-26-19;Extended Properties=&quot;&quot;" command="SELECT * FROM [metrics23-26-19]"/>
  </connection>
  <connection id="8" xr16:uid="{0BBA09B3-9F47-4707-8460-EFBE09F8C94E}" keepAlive="1" name="Consulta - metrics23-27-24" description="Conexión a la consulta 'metrics23-27-24' en el libro." type="5" refreshedVersion="7" background="1" saveData="1">
    <dbPr connection="Provider=Microsoft.Mashup.OleDb.1;Data Source=$Workbook$;Location=metrics23-27-24;Extended Properties=&quot;&quot;" command="SELECT * FROM [metrics23-27-24]"/>
  </connection>
  <connection id="9" xr16:uid="{7FB5C92A-9863-46BC-BDE9-4AC5C93E50DA}" keepAlive="1" name="Consulta - metrics23-29-39" description="Conexión a la consulta 'metrics23-29-39' en el libro." type="5" refreshedVersion="7" background="1" saveData="1">
    <dbPr connection="Provider=Microsoft.Mashup.OleDb.1;Data Source=$Workbook$;Location=metrics23-29-39;Extended Properties=&quot;&quot;" command="SELECT * FROM [metrics23-29-39]"/>
  </connection>
  <connection id="10" xr16:uid="{B000F729-D484-439A-9429-E591241E4C9B}" keepAlive="1" name="Consulta - metrics23-31-12" description="Conexión a la consulta 'metrics23-31-12' en el libro." type="5" refreshedVersion="7" background="1" saveData="1">
    <dbPr connection="Provider=Microsoft.Mashup.OleDb.1;Data Source=$Workbook$;Location=metrics23-31-12;Extended Properties=&quot;&quot;" command="SELECT * FROM [metrics23-31-1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<sst xmlns="http://schemas.openxmlformats.org/spreadsheetml/2006/main" count="46" uniqueCount="14">
  <si>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</si>
  <si>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</si>
  <si>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</si>
  <si>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</si>
  <si>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</si>
  <si>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</si>
  <si>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</si>
  <si>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</si>
  <si>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</si>
  <si>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13a</t>
  </si>
  <si>
    <t>13b</t>
  </si>
  <si>
    <t>13c</t>
  </si>
  <si>
    <t>13d</t>
  </si>
  <si>
    <t>13e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</si>
</sst>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10.054383342154267</c:v>
                </c:pt>
                <c:pt idx="1">
                  <c:v>10.038711742789827</c:v>
                </c:pt>
                <c:pt idx="2">
                  <c:v>10.330459415591646</c:v>
                </c:pt>
                <c:pt idx="3">
                  <c:v>75.96371814338616</c:v>
                </c:pt>
                <c:pt idx="4">
                  <c:v>98.652502550625428</c:v>
                </c:pt>
                <c:pt idx="5">
                  <c:v>74.397212614164388</c:v>
                </c:pt>
                <c:pt idx="6">
                  <c:v>75.332600791806939</c:v>
                </c:pt>
                <c:pt idx="7">
                  <c:v>150.93570922695883</c:v>
                </c:pt>
                <c:pt idx="8">
                  <c:v>83.039444698980134</c:v>
                </c:pt>
                <c:pt idx="9">
                  <c:v>127.6549444242299</c:v>
                </c:pt>
                <c:pt idx="10">
                  <c:v>42.649790922534663</c:v>
                </c:pt>
                <c:pt idx="11">
                  <c:v>120.98272408814995</c:v>
                </c:pt>
                <c:pt idx="12">
                  <c:v>63.783651639781688</c:v>
                </c:pt>
                <c:pt idx="13">
                  <c:v>47.470732916118919</c:v>
                </c:pt>
                <c:pt idx="14">
                  <c:v>57.089806392810061</c:v>
                </c:pt>
                <c:pt idx="15">
                  <c:v>87.721043364012289</c:v>
                </c:pt>
                <c:pt idx="16">
                  <c:v>155.51705160659677</c:v>
                </c:pt>
                <c:pt idx="17">
                  <c:v>48.779401642128711</c:v>
                </c:pt>
                <c:pt idx="18">
                  <c:v>132.55334714458064</c:v>
                </c:pt>
                <c:pt idx="19">
                  <c:v>20.277654722778749</c:v>
                </c:pt>
                <c:pt idx="20">
                  <c:v>25.682730696893291</c:v>
                </c:pt>
                <c:pt idx="21">
                  <c:v>279.67368879764177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8.6656166578457317</c:v>
                </c:pt>
                <c:pt idx="1">
                  <c:v>8.5079549238768397</c:v>
                </c:pt>
                <c:pt idx="2">
                  <c:v>8.7495405844083525</c:v>
                </c:pt>
                <c:pt idx="3">
                  <c:v>45.876281856613829</c:v>
                </c:pt>
                <c:pt idx="4">
                  <c:v>62.627497449374609</c:v>
                </c:pt>
                <c:pt idx="5">
                  <c:v>68.322787385835611</c:v>
                </c:pt>
                <c:pt idx="6">
                  <c:v>68.280732541526433</c:v>
                </c:pt>
                <c:pt idx="7">
                  <c:v>135.30429077304117</c:v>
                </c:pt>
                <c:pt idx="8">
                  <c:v>72.787221967686548</c:v>
                </c:pt>
                <c:pt idx="9">
                  <c:v>116.31838890910346</c:v>
                </c:pt>
                <c:pt idx="10">
                  <c:v>38.070209077465336</c:v>
                </c:pt>
                <c:pt idx="11">
                  <c:v>117.55060924518341</c:v>
                </c:pt>
                <c:pt idx="12">
                  <c:v>59.109681693551657</c:v>
                </c:pt>
                <c:pt idx="13">
                  <c:v>43.409267083881076</c:v>
                </c:pt>
                <c:pt idx="14">
                  <c:v>42.616860273856602</c:v>
                </c:pt>
                <c:pt idx="15">
                  <c:v>77.985623302654361</c:v>
                </c:pt>
                <c:pt idx="16">
                  <c:v>150.6696150600699</c:v>
                </c:pt>
                <c:pt idx="17">
                  <c:v>45.700598357871279</c:v>
                </c:pt>
                <c:pt idx="18">
                  <c:v>130.08665285541935</c:v>
                </c:pt>
                <c:pt idx="19">
                  <c:v>17.655678610554588</c:v>
                </c:pt>
                <c:pt idx="20">
                  <c:v>22.397269303106707</c:v>
                </c:pt>
                <c:pt idx="21">
                  <c:v>264.29964453569158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9.36</c:v>
                </c:pt>
                <c:pt idx="1">
                  <c:v>9.2733333333333334</c:v>
                </c:pt>
                <c:pt idx="2">
                  <c:v>9.5399999999999991</c:v>
                </c:pt>
                <c:pt idx="3">
                  <c:v>60.919999999999995</c:v>
                </c:pt>
                <c:pt idx="4">
                  <c:v>80.640000000000015</c:v>
                </c:pt>
                <c:pt idx="5">
                  <c:v>71.36</c:v>
                </c:pt>
                <c:pt idx="6">
                  <c:v>71.806666666666686</c:v>
                </c:pt>
                <c:pt idx="7">
                  <c:v>143.12</c:v>
                </c:pt>
                <c:pt idx="8">
                  <c:v>77.913333333333341</c:v>
                </c:pt>
                <c:pt idx="9">
                  <c:v>121.98666666666668</c:v>
                </c:pt>
                <c:pt idx="10">
                  <c:v>40.36</c:v>
                </c:pt>
                <c:pt idx="11">
                  <c:v>119.26666666666668</c:v>
                </c:pt>
                <c:pt idx="12">
                  <c:v>61.446666666666673</c:v>
                </c:pt>
                <c:pt idx="13">
                  <c:v>45.44</c:v>
                </c:pt>
                <c:pt idx="14">
                  <c:v>49.853333333333332</c:v>
                </c:pt>
                <c:pt idx="15">
                  <c:v>82.853333333333325</c:v>
                </c:pt>
                <c:pt idx="16">
                  <c:v>153.09333333333333</c:v>
                </c:pt>
                <c:pt idx="17">
                  <c:v>47.239999999999995</c:v>
                </c:pt>
                <c:pt idx="18">
                  <c:v>131.32</c:v>
                </c:pt>
                <c:pt idx="19">
                  <c:v>18.966666666666669</c:v>
                </c:pt>
                <c:pt idx="20">
                  <c:v>24.04</c:v>
                </c:pt>
                <c:pt idx="21">
                  <c:v>271.98666666666668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C57194BC-C653-45BC-ACA0-491F7FEEEF6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567F4FFA-E2DD-41DD-BE54-92762795EBE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1AD1C80-C1BF-41BB-98B7-AD95C970368C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13CA4B85-7DAA-4F04-9E1A-FD9A6A47294E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F498A835-145B-43EA-BC08-1AD248620551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3FFA8A-DFD1-4AF2-AC5F-59D68FDE92B4}" name="metrics23_31_12" displayName="metrics23_31_12" ref="A1:D23" tableType="queryTable" totalsRowShown="0">
  <autoFilter ref="A1:D23" xr:uid="{A63FFA8A-DFD1-4AF2-AC5F-59D68FDE92B4}"/>
  <tableColumns count="4">
    <tableColumn id="1" xr3:uid="{124F3F7C-E280-47A8-BF9B-70A97CE20A89}" uniqueName="1" name="steps" queryTableFieldId="1"/>
    <tableColumn id="2" xr3:uid="{12F0EE52-5269-454C-AEB3-12A11B6A5530}" uniqueName="2" name="avg_reward" queryTableFieldId="2"/>
    <tableColumn id="3" xr3:uid="{313414B8-C1B2-4B79-AC49-A0DACC7DA2C2}" uniqueName="3" name="std_reward" queryTableFieldId="3"/>
    <tableColumn id="4" xr3:uid="{222615C9-79EE-4F19-B889-F1104F2D9802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D68AF1-1D73-4138-ACC4-87AC232946E3}" name="metrics23_29_39" displayName="metrics23_29_39" ref="A1:D23" tableType="queryTable" totalsRowShown="0">
  <autoFilter ref="A1:D23" xr:uid="{3DD68AF1-1D73-4138-ACC4-87AC232946E3}"/>
  <tableColumns count="4">
    <tableColumn id="1" xr3:uid="{D29BE338-5791-43B0-9F6F-4831BF56BC55}" uniqueName="1" name="steps" queryTableFieldId="1"/>
    <tableColumn id="2" xr3:uid="{6AE9660C-FD98-4D1E-9DAC-012B43B0A5F1}" uniqueName="2" name="avg_reward" queryTableFieldId="2"/>
    <tableColumn id="3" xr3:uid="{A000FABC-6BB7-412C-BA23-50F28C7E6397}" uniqueName="3" name="std_reward" queryTableFieldId="3"/>
    <tableColumn id="4" xr3:uid="{96104B1F-875E-4888-855D-B50C56DC94DC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577ADA-A47D-4151-884A-21DB5C61914A}" name="metrics23_27_24" displayName="metrics23_27_24" ref="A1:D23" tableType="queryTable" totalsRowShown="0">
  <autoFilter ref="A1:D23" xr:uid="{EA577ADA-A47D-4151-884A-21DB5C61914A}"/>
  <tableColumns count="4">
    <tableColumn id="1" xr3:uid="{917A1FD1-E5A9-4E50-B5E3-02FDC98A4FF4}" uniqueName="1" name="steps" queryTableFieldId="1"/>
    <tableColumn id="2" xr3:uid="{EC488475-DC0B-478B-B021-C99AFE62A015}" uniqueName="2" name="avg_reward" queryTableFieldId="2"/>
    <tableColumn id="3" xr3:uid="{718EA3DD-4239-4CBD-B123-F6ABF6EFB4AF}" uniqueName="3" name="std_reward" queryTableFieldId="3"/>
    <tableColumn id="4" xr3:uid="{63065A8E-24C1-44AD-9ED4-049048142F18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AF5A5-4E2E-44F4-B8EC-825BD7297D92}" name="metrics23_26_19" displayName="metrics23_26_19" ref="A1:D23" tableType="queryTable" totalsRowShown="0">
  <autoFilter ref="A1:D23" xr:uid="{0BEAF5A5-4E2E-44F4-B8EC-825BD7297D92}"/>
  <tableColumns count="4">
    <tableColumn id="1" xr3:uid="{4589AE0A-B655-45C7-B2F9-06E5D0ECBCC2}" uniqueName="1" name="steps" queryTableFieldId="1"/>
    <tableColumn id="2" xr3:uid="{2DD4E4CD-7828-439A-8775-CD9B79B7143E}" uniqueName="2" name="avg_reward" queryTableFieldId="2"/>
    <tableColumn id="3" xr3:uid="{4E17010F-311F-4090-9C7E-AAE3E9ACABF7}" uniqueName="3" name="std_reward" queryTableFieldId="3"/>
    <tableColumn id="4" xr3:uid="{BE8F2577-A0A7-4081-91E1-9469CAC3E533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309CF-4FC3-4CDF-A4F7-1C29E7181191}" name="metrics23_24_38" displayName="metrics23_24_38" ref="A1:D23" tableType="queryTable" totalsRowShown="0">
  <autoFilter ref="A1:D23" xr:uid="{0D0309CF-4FC3-4CDF-A4F7-1C29E7181191}"/>
  <tableColumns count="4">
    <tableColumn id="1" xr3:uid="{70B5060D-8022-4381-BB7F-BC8C066E8DD4}" uniqueName="1" name="steps" queryTableFieldId="1"/>
    <tableColumn id="2" xr3:uid="{BB3B3D45-F8D3-4A74-983F-2E7DCACF0DBD}" uniqueName="2" name="avg_reward" queryTableFieldId="2"/>
    <tableColumn id="3" xr3:uid="{8A2EB94F-ED4E-4504-9DC9-CA9E9219C25E}" uniqueName="3" name="std_reward" queryTableFieldId="3"/>
    <tableColumn id="4" xr3:uid="{A3DF2155-19B9-4B82-8899-43476FB1E818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11ED-774B-4F75-ABD5-8FF4EBDD3E82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</v>
      </c>
      <c r="C2">
        <v>0.66332495807107994</v>
      </c>
      <c r="D2">
        <v>0</v>
      </c>
    </row>
    <row r="3" spans="1:4" x14ac:dyDescent="0.25">
      <c r="A3">
        <v>1000</v>
      </c>
      <c r="B3">
        <v>9.3333333333333339</v>
      </c>
      <c r="C3">
        <v>0.82999330653258208</v>
      </c>
      <c r="D3">
        <v>0</v>
      </c>
    </row>
    <row r="4" spans="1:4" x14ac:dyDescent="0.25">
      <c r="A4">
        <v>2000</v>
      </c>
      <c r="B4">
        <v>9.9666666666666668</v>
      </c>
      <c r="C4">
        <v>0.83599574693229672</v>
      </c>
      <c r="D4">
        <v>0</v>
      </c>
    </row>
    <row r="5" spans="1:4" x14ac:dyDescent="0.25">
      <c r="A5">
        <v>3000</v>
      </c>
      <c r="B5">
        <v>27.333333333333332</v>
      </c>
      <c r="C5">
        <v>14.225173304939224</v>
      </c>
      <c r="D5">
        <v>0</v>
      </c>
    </row>
    <row r="6" spans="1:4" x14ac:dyDescent="0.25">
      <c r="A6">
        <v>4000</v>
      </c>
      <c r="B6">
        <v>98.966666666666669</v>
      </c>
      <c r="C6">
        <v>4.1511711868124905</v>
      </c>
      <c r="D6">
        <v>0</v>
      </c>
    </row>
    <row r="7" spans="1:4" x14ac:dyDescent="0.25">
      <c r="A7">
        <v>5000</v>
      </c>
      <c r="B7">
        <v>106.93333333333334</v>
      </c>
      <c r="C7">
        <v>6.0051829466072233</v>
      </c>
      <c r="D7">
        <v>0</v>
      </c>
    </row>
    <row r="8" spans="1:4" x14ac:dyDescent="0.25">
      <c r="A8">
        <v>6000</v>
      </c>
      <c r="B8">
        <v>92.4</v>
      </c>
      <c r="C8">
        <v>4.7229934010822694</v>
      </c>
      <c r="D8">
        <v>0</v>
      </c>
    </row>
    <row r="9" spans="1:4" x14ac:dyDescent="0.25">
      <c r="A9">
        <v>7000</v>
      </c>
      <c r="B9">
        <v>93.36666666666666</v>
      </c>
      <c r="C9">
        <v>6.472935106185516</v>
      </c>
      <c r="D9">
        <v>0</v>
      </c>
    </row>
    <row r="10" spans="1:4" x14ac:dyDescent="0.25">
      <c r="A10">
        <v>8000</v>
      </c>
      <c r="B10">
        <v>170.43333333333334</v>
      </c>
      <c r="C10">
        <v>4.9778397813598714</v>
      </c>
      <c r="D10">
        <v>0</v>
      </c>
    </row>
    <row r="11" spans="1:4" x14ac:dyDescent="0.25">
      <c r="A11">
        <v>9000</v>
      </c>
      <c r="B11">
        <v>80.7</v>
      </c>
      <c r="C11">
        <v>25.291830037912771</v>
      </c>
      <c r="D11">
        <v>0</v>
      </c>
    </row>
    <row r="12" spans="1:4" x14ac:dyDescent="0.25">
      <c r="A12">
        <v>10000</v>
      </c>
      <c r="B12">
        <v>22.166666666666668</v>
      </c>
      <c r="C12">
        <v>4.3134157642818947</v>
      </c>
      <c r="D12">
        <v>0</v>
      </c>
    </row>
    <row r="13" spans="1:4" x14ac:dyDescent="0.25">
      <c r="A13">
        <v>11000</v>
      </c>
      <c r="B13">
        <v>22.7</v>
      </c>
      <c r="C13">
        <v>2.4785748593361734</v>
      </c>
      <c r="D13">
        <v>0</v>
      </c>
    </row>
    <row r="14" spans="1:4" x14ac:dyDescent="0.25">
      <c r="A14">
        <v>12000</v>
      </c>
      <c r="B14">
        <v>115.53333333333333</v>
      </c>
      <c r="C14">
        <v>4.7027178902795725</v>
      </c>
      <c r="D14">
        <v>0</v>
      </c>
    </row>
    <row r="15" spans="1:4" x14ac:dyDescent="0.25">
      <c r="A15">
        <v>13000</v>
      </c>
      <c r="B15">
        <v>85.6</v>
      </c>
      <c r="C15">
        <v>4.5357836515130803</v>
      </c>
      <c r="D15">
        <v>0</v>
      </c>
    </row>
    <row r="16" spans="1:4" x14ac:dyDescent="0.25">
      <c r="A16">
        <v>14000</v>
      </c>
      <c r="B16">
        <v>135.23333333333332</v>
      </c>
      <c r="C16">
        <v>3.878860084555197</v>
      </c>
      <c r="D16">
        <v>0</v>
      </c>
    </row>
    <row r="17" spans="1:4" x14ac:dyDescent="0.25">
      <c r="A17">
        <v>15000</v>
      </c>
      <c r="B17">
        <v>96.1</v>
      </c>
      <c r="C17">
        <v>3.9187583067429235</v>
      </c>
      <c r="D17">
        <v>0</v>
      </c>
    </row>
    <row r="18" spans="1:4" x14ac:dyDescent="0.25">
      <c r="A18">
        <v>16000</v>
      </c>
      <c r="B18">
        <v>95.7</v>
      </c>
      <c r="C18">
        <v>2.7221315177632399</v>
      </c>
      <c r="D18">
        <v>0</v>
      </c>
    </row>
    <row r="19" spans="1:4" x14ac:dyDescent="0.25">
      <c r="A19">
        <v>17000</v>
      </c>
      <c r="B19">
        <v>90.733333333333334</v>
      </c>
      <c r="C19">
        <v>2.9881246441353295</v>
      </c>
      <c r="D19">
        <v>0</v>
      </c>
    </row>
    <row r="20" spans="1:4" x14ac:dyDescent="0.25">
      <c r="A20">
        <v>18000</v>
      </c>
      <c r="B20">
        <v>129.69999999999999</v>
      </c>
      <c r="C20">
        <v>4.2516663399973744</v>
      </c>
      <c r="D20">
        <v>0</v>
      </c>
    </row>
    <row r="21" spans="1:4" x14ac:dyDescent="0.25">
      <c r="A21">
        <v>19000</v>
      </c>
      <c r="B21">
        <v>57.6</v>
      </c>
      <c r="C21">
        <v>3.8436094147732205</v>
      </c>
      <c r="D21">
        <v>0</v>
      </c>
    </row>
    <row r="22" spans="1:4" x14ac:dyDescent="0.25">
      <c r="A22">
        <v>20000</v>
      </c>
      <c r="B22">
        <v>83.666666666666671</v>
      </c>
      <c r="C22">
        <v>5.3995884616844227</v>
      </c>
      <c r="D22">
        <v>0</v>
      </c>
    </row>
    <row r="23" spans="1:4" x14ac:dyDescent="0.25">
      <c r="A23">
        <v>20000</v>
      </c>
      <c r="B23">
        <v>170.36666666666667</v>
      </c>
      <c r="C23">
        <v>3.8857288748558991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1B28-A078-4A16-9B94-255FE20ADFB9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9.5333333333333332</v>
      </c>
      <c r="C2">
        <v>0.56174331821175727</v>
      </c>
      <c r="D2">
        <v>0</v>
      </c>
    </row>
    <row r="3" spans="1:4" x14ac:dyDescent="0.25">
      <c r="A3">
        <v>1000</v>
      </c>
      <c r="B3">
        <v>9.3666666666666671</v>
      </c>
      <c r="C3">
        <v>0.75203427817856505</v>
      </c>
      <c r="D3">
        <v>0</v>
      </c>
    </row>
    <row r="4" spans="1:4" x14ac:dyDescent="0.25">
      <c r="A4">
        <v>2000</v>
      </c>
      <c r="B4">
        <v>9.1666666666666661</v>
      </c>
      <c r="C4">
        <v>0.8595864638818419</v>
      </c>
      <c r="D4">
        <v>0</v>
      </c>
    </row>
    <row r="5" spans="1:4" x14ac:dyDescent="0.25">
      <c r="A5">
        <v>3000</v>
      </c>
      <c r="B5">
        <v>25.5</v>
      </c>
      <c r="C5">
        <v>19.11325892323616</v>
      </c>
      <c r="D5">
        <v>0</v>
      </c>
    </row>
    <row r="6" spans="1:4" x14ac:dyDescent="0.25">
      <c r="A6">
        <v>4000</v>
      </c>
      <c r="B6">
        <v>37.6</v>
      </c>
      <c r="C6">
        <v>64.095553667941758</v>
      </c>
      <c r="D6">
        <v>0</v>
      </c>
    </row>
    <row r="7" spans="1:4" x14ac:dyDescent="0.25">
      <c r="A7">
        <v>5000</v>
      </c>
      <c r="B7">
        <v>9.3666666666666671</v>
      </c>
      <c r="C7">
        <v>0.60461190490723493</v>
      </c>
      <c r="D7">
        <v>0</v>
      </c>
    </row>
    <row r="8" spans="1:4" x14ac:dyDescent="0.25">
      <c r="A8">
        <v>6000</v>
      </c>
      <c r="B8">
        <v>9.1666666666666661</v>
      </c>
      <c r="C8">
        <v>0.77817450199525018</v>
      </c>
      <c r="D8">
        <v>0</v>
      </c>
    </row>
    <row r="9" spans="1:4" x14ac:dyDescent="0.25">
      <c r="A9">
        <v>7000</v>
      </c>
      <c r="B9">
        <v>103.96666666666667</v>
      </c>
      <c r="C9">
        <v>31.188120957968735</v>
      </c>
      <c r="D9">
        <v>0</v>
      </c>
    </row>
    <row r="10" spans="1:4" x14ac:dyDescent="0.25">
      <c r="A10">
        <v>8000</v>
      </c>
      <c r="B10">
        <v>170.83333333333334</v>
      </c>
      <c r="C10">
        <v>4.6696419087073</v>
      </c>
      <c r="D10">
        <v>0</v>
      </c>
    </row>
    <row r="11" spans="1:4" x14ac:dyDescent="0.25">
      <c r="A11">
        <v>9000</v>
      </c>
      <c r="B11">
        <v>500</v>
      </c>
      <c r="C11">
        <v>0</v>
      </c>
      <c r="D11">
        <v>1</v>
      </c>
    </row>
    <row r="12" spans="1:4" x14ac:dyDescent="0.25">
      <c r="A12">
        <v>10000</v>
      </c>
      <c r="B12">
        <v>113.13333333333334</v>
      </c>
      <c r="C12">
        <v>2.5785439474418288</v>
      </c>
      <c r="D12">
        <v>0</v>
      </c>
    </row>
    <row r="13" spans="1:4" x14ac:dyDescent="0.25">
      <c r="A13">
        <v>11000</v>
      </c>
      <c r="B13">
        <v>500</v>
      </c>
      <c r="C13">
        <v>0</v>
      </c>
      <c r="D13">
        <v>1</v>
      </c>
    </row>
    <row r="14" spans="1:4" x14ac:dyDescent="0.25">
      <c r="A14">
        <v>12000</v>
      </c>
      <c r="B14">
        <v>162.69999999999999</v>
      </c>
      <c r="C14">
        <v>4.8521472909767835</v>
      </c>
      <c r="D14">
        <v>0</v>
      </c>
    </row>
    <row r="15" spans="1:4" x14ac:dyDescent="0.25">
      <c r="A15">
        <v>13000</v>
      </c>
      <c r="B15">
        <v>114.33333333333333</v>
      </c>
      <c r="C15">
        <v>3.672722272223818</v>
      </c>
      <c r="D15">
        <v>0</v>
      </c>
    </row>
    <row r="16" spans="1:4" x14ac:dyDescent="0.25">
      <c r="A16">
        <v>14000</v>
      </c>
      <c r="B16">
        <v>86.666666666666671</v>
      </c>
      <c r="C16">
        <v>30.248232271581681</v>
      </c>
      <c r="D16">
        <v>0</v>
      </c>
    </row>
    <row r="17" spans="1:4" x14ac:dyDescent="0.25">
      <c r="A17">
        <v>15000</v>
      </c>
      <c r="B17">
        <v>290.8</v>
      </c>
      <c r="C17">
        <v>18.367362358270171</v>
      </c>
      <c r="D17">
        <v>0</v>
      </c>
    </row>
    <row r="18" spans="1:4" x14ac:dyDescent="0.25">
      <c r="A18">
        <v>16000</v>
      </c>
      <c r="B18">
        <v>500</v>
      </c>
      <c r="C18">
        <v>0</v>
      </c>
      <c r="D18">
        <v>1</v>
      </c>
    </row>
    <row r="19" spans="1:4" x14ac:dyDescent="0.25">
      <c r="A19">
        <v>17000</v>
      </c>
      <c r="B19">
        <v>118.16666666666667</v>
      </c>
      <c r="C19">
        <v>3.0009257830802074</v>
      </c>
      <c r="D19">
        <v>0</v>
      </c>
    </row>
    <row r="20" spans="1:4" x14ac:dyDescent="0.25">
      <c r="A20">
        <v>18000</v>
      </c>
      <c r="B20">
        <v>500</v>
      </c>
      <c r="C20">
        <v>0</v>
      </c>
      <c r="D20">
        <v>1</v>
      </c>
    </row>
    <row r="21" spans="1:4" x14ac:dyDescent="0.25">
      <c r="A21">
        <v>19000</v>
      </c>
      <c r="B21">
        <v>9</v>
      </c>
      <c r="C21">
        <v>0.57735026918962573</v>
      </c>
      <c r="D21">
        <v>0</v>
      </c>
    </row>
    <row r="22" spans="1:4" x14ac:dyDescent="0.25">
      <c r="A22">
        <v>20000</v>
      </c>
      <c r="B22">
        <v>9.3000000000000007</v>
      </c>
      <c r="C22">
        <v>0.86216781042517077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2C03-96F6-49BC-8B81-C58EBC744E64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9.2666666666666675</v>
      </c>
      <c r="C2">
        <v>0.77172246018601509</v>
      </c>
      <c r="D2">
        <v>0</v>
      </c>
    </row>
    <row r="3" spans="1:4" x14ac:dyDescent="0.25">
      <c r="A3">
        <v>1000</v>
      </c>
      <c r="B3">
        <v>9.4</v>
      </c>
      <c r="C3">
        <v>0.71180521680208741</v>
      </c>
      <c r="D3">
        <v>0</v>
      </c>
    </row>
    <row r="4" spans="1:4" x14ac:dyDescent="0.25">
      <c r="A4">
        <v>2000</v>
      </c>
      <c r="B4">
        <v>9.2666666666666675</v>
      </c>
      <c r="C4">
        <v>0.81377037438224686</v>
      </c>
      <c r="D4">
        <v>0</v>
      </c>
    </row>
    <row r="5" spans="1:4" x14ac:dyDescent="0.25">
      <c r="A5">
        <v>3000</v>
      </c>
      <c r="B5">
        <v>48.766666666666666</v>
      </c>
      <c r="C5">
        <v>4.9509819452531048</v>
      </c>
      <c r="D5">
        <v>0</v>
      </c>
    </row>
    <row r="6" spans="1:4" x14ac:dyDescent="0.25">
      <c r="A6">
        <v>4000</v>
      </c>
      <c r="B6">
        <v>22.366666666666667</v>
      </c>
      <c r="C6">
        <v>8.2035900000480826</v>
      </c>
      <c r="D6">
        <v>0</v>
      </c>
    </row>
    <row r="7" spans="1:4" x14ac:dyDescent="0.25">
      <c r="A7">
        <v>5000</v>
      </c>
      <c r="B7">
        <v>28.866666666666667</v>
      </c>
      <c r="C7">
        <v>2.5655841873191809</v>
      </c>
      <c r="D7">
        <v>0</v>
      </c>
    </row>
    <row r="8" spans="1:4" x14ac:dyDescent="0.25">
      <c r="A8">
        <v>6000</v>
      </c>
      <c r="B8">
        <v>9.2333333333333325</v>
      </c>
      <c r="C8">
        <v>0.66749947981669289</v>
      </c>
      <c r="D8">
        <v>0</v>
      </c>
    </row>
    <row r="9" spans="1:4" x14ac:dyDescent="0.25">
      <c r="A9">
        <v>7000</v>
      </c>
      <c r="B9">
        <v>8.7666666666666675</v>
      </c>
      <c r="C9">
        <v>0.49553562491061687</v>
      </c>
      <c r="D9">
        <v>0</v>
      </c>
    </row>
    <row r="10" spans="1:4" x14ac:dyDescent="0.25">
      <c r="A10">
        <v>8000</v>
      </c>
      <c r="B10">
        <v>9.1333333333333329</v>
      </c>
      <c r="C10">
        <v>0.42687494916218999</v>
      </c>
      <c r="D10">
        <v>0</v>
      </c>
    </row>
    <row r="11" spans="1:4" x14ac:dyDescent="0.25">
      <c r="A11">
        <v>9000</v>
      </c>
      <c r="B11">
        <v>9.3666666666666671</v>
      </c>
      <c r="C11">
        <v>0.70632067001390286</v>
      </c>
      <c r="D11">
        <v>0</v>
      </c>
    </row>
    <row r="12" spans="1:4" x14ac:dyDescent="0.25">
      <c r="A12">
        <v>10000</v>
      </c>
      <c r="B12">
        <v>8.6666666666666661</v>
      </c>
      <c r="C12">
        <v>0.47140452079103168</v>
      </c>
      <c r="D12">
        <v>0</v>
      </c>
    </row>
    <row r="13" spans="1:4" x14ac:dyDescent="0.25">
      <c r="A13">
        <v>11000</v>
      </c>
      <c r="B13">
        <v>8.8000000000000007</v>
      </c>
      <c r="C13">
        <v>0.79162280580252775</v>
      </c>
      <c r="D13">
        <v>0</v>
      </c>
    </row>
    <row r="14" spans="1:4" x14ac:dyDescent="0.25">
      <c r="A14">
        <v>12000</v>
      </c>
      <c r="B14">
        <v>10.366666666666667</v>
      </c>
      <c r="C14">
        <v>0.9480975102218594</v>
      </c>
      <c r="D14">
        <v>0</v>
      </c>
    </row>
    <row r="15" spans="1:4" x14ac:dyDescent="0.25">
      <c r="A15">
        <v>13000</v>
      </c>
      <c r="B15">
        <v>9.1666666666666661</v>
      </c>
      <c r="C15">
        <v>0.68718427093627676</v>
      </c>
      <c r="D15">
        <v>0</v>
      </c>
    </row>
    <row r="16" spans="1:4" x14ac:dyDescent="0.25">
      <c r="A16">
        <v>14000</v>
      </c>
      <c r="B16">
        <v>8.7333333333333325</v>
      </c>
      <c r="C16">
        <v>0.57348835113617513</v>
      </c>
      <c r="D16">
        <v>0</v>
      </c>
    </row>
    <row r="17" spans="1:4" x14ac:dyDescent="0.25">
      <c r="A17">
        <v>15000</v>
      </c>
      <c r="B17">
        <v>8.6666666666666661</v>
      </c>
      <c r="C17">
        <v>0.47140452079103168</v>
      </c>
      <c r="D17">
        <v>0</v>
      </c>
    </row>
    <row r="18" spans="1:4" x14ac:dyDescent="0.25">
      <c r="A18">
        <v>16000</v>
      </c>
      <c r="B18">
        <v>9.0333333333333332</v>
      </c>
      <c r="C18">
        <v>0.54670731556189078</v>
      </c>
      <c r="D18">
        <v>0</v>
      </c>
    </row>
    <row r="19" spans="1:4" x14ac:dyDescent="0.25">
      <c r="A19">
        <v>17000</v>
      </c>
      <c r="B19">
        <v>9.1333333333333329</v>
      </c>
      <c r="C19">
        <v>0.56174331821175705</v>
      </c>
      <c r="D19">
        <v>0</v>
      </c>
    </row>
    <row r="20" spans="1:4" x14ac:dyDescent="0.25">
      <c r="A20">
        <v>18000</v>
      </c>
      <c r="B20">
        <v>8.7666666666666675</v>
      </c>
      <c r="C20">
        <v>0.66749947981669289</v>
      </c>
      <c r="D20">
        <v>0</v>
      </c>
    </row>
    <row r="21" spans="1:4" x14ac:dyDescent="0.25">
      <c r="A21">
        <v>19000</v>
      </c>
      <c r="B21">
        <v>9.3666666666666671</v>
      </c>
      <c r="C21">
        <v>0.65743609744386722</v>
      </c>
      <c r="D21">
        <v>0</v>
      </c>
    </row>
    <row r="22" spans="1:4" x14ac:dyDescent="0.25">
      <c r="A22">
        <v>20000</v>
      </c>
      <c r="B22">
        <v>9.2666666666666675</v>
      </c>
      <c r="C22">
        <v>0.81377037438224686</v>
      </c>
      <c r="D22">
        <v>0</v>
      </c>
    </row>
    <row r="23" spans="1:4" x14ac:dyDescent="0.25">
      <c r="A23">
        <v>20000</v>
      </c>
      <c r="B23">
        <v>47.6</v>
      </c>
      <c r="C23">
        <v>5.244679844057849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D16E-5BA4-483A-A116-BABC47997188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9.1666666666666661</v>
      </c>
      <c r="C2">
        <v>0.8595864638818419</v>
      </c>
      <c r="D2">
        <v>0</v>
      </c>
    </row>
    <row r="3" spans="1:4" x14ac:dyDescent="0.25">
      <c r="A3">
        <v>1000</v>
      </c>
      <c r="B3">
        <v>8.9666666666666668</v>
      </c>
      <c r="C3">
        <v>0.75203427817856516</v>
      </c>
      <c r="D3">
        <v>0</v>
      </c>
    </row>
    <row r="4" spans="1:4" x14ac:dyDescent="0.25">
      <c r="A4">
        <v>2000</v>
      </c>
      <c r="B4">
        <v>9.5666666666666664</v>
      </c>
      <c r="C4">
        <v>0.71569701845279643</v>
      </c>
      <c r="D4">
        <v>0</v>
      </c>
    </row>
    <row r="5" spans="1:4" x14ac:dyDescent="0.25">
      <c r="A5">
        <v>3000</v>
      </c>
      <c r="B5">
        <v>62.666666666666664</v>
      </c>
      <c r="C5">
        <v>12.874608947675092</v>
      </c>
      <c r="D5">
        <v>0</v>
      </c>
    </row>
    <row r="6" spans="1:4" x14ac:dyDescent="0.25">
      <c r="A6">
        <v>4000</v>
      </c>
      <c r="B6">
        <v>115.06666666666666</v>
      </c>
      <c r="C6">
        <v>7.6938647996670406</v>
      </c>
      <c r="D6">
        <v>0</v>
      </c>
    </row>
    <row r="7" spans="1:4" x14ac:dyDescent="0.25">
      <c r="A7">
        <v>5000</v>
      </c>
      <c r="B7">
        <v>110.16666666666667</v>
      </c>
      <c r="C7">
        <v>3.6339449026582056</v>
      </c>
      <c r="D7">
        <v>0</v>
      </c>
    </row>
    <row r="8" spans="1:4" x14ac:dyDescent="0.25">
      <c r="A8">
        <v>6000</v>
      </c>
      <c r="B8">
        <v>238.8</v>
      </c>
      <c r="C8">
        <v>10.700155762106146</v>
      </c>
      <c r="D8">
        <v>0</v>
      </c>
    </row>
    <row r="9" spans="1:4" x14ac:dyDescent="0.25">
      <c r="A9">
        <v>7000</v>
      </c>
      <c r="B9">
        <v>500</v>
      </c>
      <c r="C9">
        <v>0</v>
      </c>
      <c r="D9">
        <v>1</v>
      </c>
    </row>
    <row r="10" spans="1:4" x14ac:dyDescent="0.25">
      <c r="A10">
        <v>8000</v>
      </c>
      <c r="B10">
        <v>30.1</v>
      </c>
      <c r="C10">
        <v>14.927268113534149</v>
      </c>
      <c r="D10">
        <v>0</v>
      </c>
    </row>
    <row r="11" spans="1:4" x14ac:dyDescent="0.25">
      <c r="A11">
        <v>9000</v>
      </c>
      <c r="B11">
        <v>9.4</v>
      </c>
      <c r="C11">
        <v>0.75718777944003635</v>
      </c>
      <c r="D11">
        <v>0</v>
      </c>
    </row>
    <row r="12" spans="1:4" x14ac:dyDescent="0.25">
      <c r="A12">
        <v>10000</v>
      </c>
      <c r="B12">
        <v>48.93333333333333</v>
      </c>
      <c r="C12">
        <v>3.3855903801585656</v>
      </c>
      <c r="D12">
        <v>0</v>
      </c>
    </row>
    <row r="13" spans="1:4" x14ac:dyDescent="0.25">
      <c r="A13">
        <v>11000</v>
      </c>
      <c r="B13">
        <v>55.533333333333331</v>
      </c>
      <c r="C13">
        <v>4.4100894422776609</v>
      </c>
      <c r="D13">
        <v>0</v>
      </c>
    </row>
    <row r="14" spans="1:4" x14ac:dyDescent="0.25">
      <c r="A14">
        <v>12000</v>
      </c>
      <c r="B14">
        <v>9.6333333333333329</v>
      </c>
      <c r="C14">
        <v>0.60461190490723493</v>
      </c>
      <c r="D14">
        <v>0</v>
      </c>
    </row>
    <row r="15" spans="1:4" x14ac:dyDescent="0.25">
      <c r="A15">
        <v>13000</v>
      </c>
      <c r="B15">
        <v>9.3333333333333339</v>
      </c>
      <c r="C15">
        <v>0.69920589878010098</v>
      </c>
      <c r="D15">
        <v>0</v>
      </c>
    </row>
    <row r="16" spans="1:4" x14ac:dyDescent="0.25">
      <c r="A16">
        <v>14000</v>
      </c>
      <c r="B16">
        <v>9.5</v>
      </c>
      <c r="C16">
        <v>0.76376261582597338</v>
      </c>
      <c r="D16">
        <v>0</v>
      </c>
    </row>
    <row r="17" spans="1:4" x14ac:dyDescent="0.25">
      <c r="A17">
        <v>15000</v>
      </c>
      <c r="B17">
        <v>9.3000000000000007</v>
      </c>
      <c r="C17">
        <v>0.78102496759066531</v>
      </c>
      <c r="D17">
        <v>0</v>
      </c>
    </row>
    <row r="18" spans="1:4" x14ac:dyDescent="0.25">
      <c r="A18">
        <v>16000</v>
      </c>
      <c r="B18">
        <v>112.03333333333333</v>
      </c>
      <c r="C18">
        <v>4.1511711868124905</v>
      </c>
      <c r="D18">
        <v>0</v>
      </c>
    </row>
    <row r="19" spans="1:4" x14ac:dyDescent="0.25">
      <c r="A19">
        <v>17000</v>
      </c>
      <c r="B19">
        <v>9.3666666666666671</v>
      </c>
      <c r="C19">
        <v>0.60461190490723493</v>
      </c>
      <c r="D19">
        <v>0</v>
      </c>
    </row>
    <row r="20" spans="1:4" x14ac:dyDescent="0.25">
      <c r="A20">
        <v>18000</v>
      </c>
      <c r="B20">
        <v>9.3666666666666671</v>
      </c>
      <c r="C20">
        <v>0.75203427817856505</v>
      </c>
      <c r="D20">
        <v>0</v>
      </c>
    </row>
    <row r="21" spans="1:4" x14ac:dyDescent="0.25">
      <c r="A21">
        <v>19000</v>
      </c>
      <c r="B21">
        <v>9.4333333333333336</v>
      </c>
      <c r="C21">
        <v>0.71569701845279643</v>
      </c>
      <c r="D21">
        <v>0</v>
      </c>
    </row>
    <row r="22" spans="1:4" x14ac:dyDescent="0.25">
      <c r="A22">
        <v>20000</v>
      </c>
      <c r="B22">
        <v>9.2666666666666675</v>
      </c>
      <c r="C22">
        <v>0.67986926847903806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D9EF-C71C-452E-941F-740A5C4E94FC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9.4333333333333336</v>
      </c>
      <c r="C2">
        <v>0.61553951042064636</v>
      </c>
      <c r="D2">
        <v>0</v>
      </c>
    </row>
    <row r="3" spans="1:4" x14ac:dyDescent="0.25">
      <c r="A3">
        <v>1000</v>
      </c>
      <c r="B3">
        <v>9.3000000000000007</v>
      </c>
      <c r="C3">
        <v>0.78102496759066531</v>
      </c>
      <c r="D3">
        <v>0</v>
      </c>
    </row>
    <row r="4" spans="1:4" x14ac:dyDescent="0.25">
      <c r="A4">
        <v>2000</v>
      </c>
      <c r="B4">
        <v>9.7333333333333325</v>
      </c>
      <c r="C4">
        <v>0.72724747430904757</v>
      </c>
      <c r="D4">
        <v>0</v>
      </c>
    </row>
    <row r="5" spans="1:4" x14ac:dyDescent="0.25">
      <c r="A5">
        <v>3000</v>
      </c>
      <c r="B5">
        <v>140.33333333333334</v>
      </c>
      <c r="C5">
        <v>24.054567595827248</v>
      </c>
      <c r="D5">
        <v>0</v>
      </c>
    </row>
    <row r="6" spans="1:4" x14ac:dyDescent="0.25">
      <c r="A6">
        <v>4000</v>
      </c>
      <c r="B6">
        <v>129.19999999999999</v>
      </c>
      <c r="C6">
        <v>5.9183330986576497</v>
      </c>
      <c r="D6">
        <v>0</v>
      </c>
    </row>
    <row r="7" spans="1:4" x14ac:dyDescent="0.25">
      <c r="A7">
        <v>5000</v>
      </c>
      <c r="B7">
        <v>101.46666666666667</v>
      </c>
      <c r="C7">
        <v>2.3767391293301179</v>
      </c>
      <c r="D7">
        <v>0</v>
      </c>
    </row>
    <row r="8" spans="1:4" x14ac:dyDescent="0.25">
      <c r="A8">
        <v>6000</v>
      </c>
      <c r="B8">
        <v>9.4333333333333336</v>
      </c>
      <c r="C8">
        <v>0.76084748070088848</v>
      </c>
      <c r="D8">
        <v>0</v>
      </c>
    </row>
    <row r="9" spans="1:4" x14ac:dyDescent="0.25">
      <c r="A9">
        <v>7000</v>
      </c>
      <c r="B9">
        <v>9.5</v>
      </c>
      <c r="C9">
        <v>0.92195444572928875</v>
      </c>
      <c r="D9">
        <v>0</v>
      </c>
    </row>
    <row r="10" spans="1:4" x14ac:dyDescent="0.25">
      <c r="A10">
        <v>8000</v>
      </c>
      <c r="B10">
        <v>9.0666666666666664</v>
      </c>
      <c r="C10">
        <v>0.62893207547044039</v>
      </c>
      <c r="D10">
        <v>0</v>
      </c>
    </row>
    <row r="11" spans="1:4" x14ac:dyDescent="0.25">
      <c r="A11">
        <v>9000</v>
      </c>
      <c r="B11">
        <v>10.466666666666667</v>
      </c>
      <c r="C11">
        <v>1.586050300449376</v>
      </c>
      <c r="D11">
        <v>0</v>
      </c>
    </row>
    <row r="12" spans="1:4" x14ac:dyDescent="0.25">
      <c r="A12">
        <v>10000</v>
      </c>
      <c r="B12">
        <v>8.9</v>
      </c>
      <c r="C12">
        <v>0.7</v>
      </c>
      <c r="D12">
        <v>0</v>
      </c>
    </row>
    <row r="13" spans="1:4" x14ac:dyDescent="0.25">
      <c r="A13">
        <v>11000</v>
      </c>
      <c r="B13">
        <v>9.3000000000000007</v>
      </c>
      <c r="C13">
        <v>0.9</v>
      </c>
      <c r="D13">
        <v>0</v>
      </c>
    </row>
    <row r="14" spans="1:4" x14ac:dyDescent="0.25">
      <c r="A14">
        <v>12000</v>
      </c>
      <c r="B14">
        <v>9</v>
      </c>
      <c r="C14">
        <v>0.57735026918962573</v>
      </c>
      <c r="D14">
        <v>0</v>
      </c>
    </row>
    <row r="15" spans="1:4" x14ac:dyDescent="0.25">
      <c r="A15">
        <v>13000</v>
      </c>
      <c r="B15">
        <v>8.7666666666666675</v>
      </c>
      <c r="C15">
        <v>0.55876848714134031</v>
      </c>
      <c r="D15">
        <v>0</v>
      </c>
    </row>
    <row r="16" spans="1:4" x14ac:dyDescent="0.25">
      <c r="A16">
        <v>14000</v>
      </c>
      <c r="B16">
        <v>9.1333333333333329</v>
      </c>
      <c r="C16">
        <v>0.71802197428460046</v>
      </c>
      <c r="D16">
        <v>0</v>
      </c>
    </row>
    <row r="17" spans="1:4" x14ac:dyDescent="0.25">
      <c r="A17">
        <v>15000</v>
      </c>
      <c r="B17">
        <v>9.4</v>
      </c>
      <c r="C17">
        <v>0.79999999999999993</v>
      </c>
      <c r="D17">
        <v>0</v>
      </c>
    </row>
    <row r="18" spans="1:4" x14ac:dyDescent="0.25">
      <c r="A18">
        <v>16000</v>
      </c>
      <c r="B18">
        <v>48.7</v>
      </c>
      <c r="C18">
        <v>4.6985813461795747</v>
      </c>
      <c r="D18">
        <v>0</v>
      </c>
    </row>
    <row r="19" spans="1:4" x14ac:dyDescent="0.25">
      <c r="A19">
        <v>17000</v>
      </c>
      <c r="B19">
        <v>8.8000000000000007</v>
      </c>
      <c r="C19">
        <v>0.54160256030906406</v>
      </c>
      <c r="D19">
        <v>0</v>
      </c>
    </row>
    <row r="20" spans="1:4" x14ac:dyDescent="0.25">
      <c r="A20">
        <v>18000</v>
      </c>
      <c r="B20">
        <v>8.7666666666666675</v>
      </c>
      <c r="C20">
        <v>0.49553562491061687</v>
      </c>
      <c r="D20">
        <v>0</v>
      </c>
    </row>
    <row r="21" spans="1:4" x14ac:dyDescent="0.25">
      <c r="A21">
        <v>19000</v>
      </c>
      <c r="B21">
        <v>9.4333333333333336</v>
      </c>
      <c r="C21">
        <v>0.76084748070088859</v>
      </c>
      <c r="D21">
        <v>0</v>
      </c>
    </row>
    <row r="22" spans="1:4" x14ac:dyDescent="0.25">
      <c r="A22">
        <v>20000</v>
      </c>
      <c r="B22">
        <v>8.6999999999999993</v>
      </c>
      <c r="C22">
        <v>0.45825756949558411</v>
      </c>
      <c r="D22">
        <v>0</v>
      </c>
    </row>
    <row r="23" spans="1:4" x14ac:dyDescent="0.25">
      <c r="A23">
        <v>20000</v>
      </c>
      <c r="B23">
        <v>141.96666666666667</v>
      </c>
      <c r="C23">
        <v>29.304701935961671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B18" sqref="B18:W1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TRANSPOSE(metrics23_24_38[steps])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TRANSPOSE(metrics23_24_38[avg_reward])</f>
        <v>9.4333333333333336</v>
      </c>
      <c r="D2" s="2">
        <v>9.3000000000000007</v>
      </c>
      <c r="E2" s="2">
        <v>9.7333333333333325</v>
      </c>
      <c r="F2" s="2">
        <v>140.33333333333334</v>
      </c>
      <c r="G2" s="2">
        <v>129.19999999999999</v>
      </c>
      <c r="H2" s="2">
        <v>101.46666666666667</v>
      </c>
      <c r="I2" s="2">
        <v>9.4333333333333336</v>
      </c>
      <c r="J2" s="2">
        <v>9.5</v>
      </c>
      <c r="K2" s="2">
        <v>9.0666666666666664</v>
      </c>
      <c r="L2" s="2">
        <v>10.466666666666667</v>
      </c>
      <c r="M2" s="2">
        <v>8.9</v>
      </c>
      <c r="N2" s="2">
        <v>9.3000000000000007</v>
      </c>
      <c r="O2" s="2">
        <v>9</v>
      </c>
      <c r="P2" s="2">
        <v>8.7666666666666675</v>
      </c>
      <c r="Q2" s="2">
        <v>9.1333333333333329</v>
      </c>
      <c r="R2" s="2">
        <v>9.4</v>
      </c>
      <c r="S2" s="2">
        <v>48.7</v>
      </c>
      <c r="T2" s="2">
        <v>8.8000000000000007</v>
      </c>
      <c r="U2" s="2">
        <v>8.7666666666666675</v>
      </c>
      <c r="V2" s="2">
        <v>9.4333333333333336</v>
      </c>
      <c r="W2" s="2">
        <v>8.6999999999999993</v>
      </c>
      <c r="X2" s="3">
        <v>141.96666666666667</v>
      </c>
    </row>
    <row r="3" spans="1:24" x14ac:dyDescent="0.25">
      <c r="A3" s="8"/>
      <c r="B3" s="1" t="s">
        <v>10</v>
      </c>
      <c r="C3" s="1" cm="1">
        <f t="array" ref="C3:X3">TRANSPOSE(metrics23_26_19[avg_reward])</f>
        <v>9.1666666666666661</v>
      </c>
      <c r="D3" s="1">
        <v>8.9666666666666668</v>
      </c>
      <c r="E3" s="1">
        <v>9.5666666666666664</v>
      </c>
      <c r="F3" s="1">
        <v>62.666666666666664</v>
      </c>
      <c r="G3" s="1">
        <v>115.06666666666666</v>
      </c>
      <c r="H3" s="1">
        <v>110.16666666666667</v>
      </c>
      <c r="I3" s="1">
        <v>238.8</v>
      </c>
      <c r="J3" s="1">
        <v>500</v>
      </c>
      <c r="K3" s="1">
        <v>30.1</v>
      </c>
      <c r="L3" s="1">
        <v>9.4</v>
      </c>
      <c r="M3" s="1">
        <v>48.93333333333333</v>
      </c>
      <c r="N3" s="1">
        <v>55.533333333333331</v>
      </c>
      <c r="O3" s="1">
        <v>9.6333333333333329</v>
      </c>
      <c r="P3" s="1">
        <v>9.3333333333333339</v>
      </c>
      <c r="Q3" s="1">
        <v>9.5</v>
      </c>
      <c r="R3" s="1">
        <v>9.3000000000000007</v>
      </c>
      <c r="S3" s="1">
        <v>112.03333333333333</v>
      </c>
      <c r="T3" s="1">
        <v>9.3666666666666671</v>
      </c>
      <c r="U3" s="1">
        <v>9.3666666666666671</v>
      </c>
      <c r="V3" s="1">
        <v>9.4333333333333336</v>
      </c>
      <c r="W3" s="1">
        <v>9.2666666666666675</v>
      </c>
      <c r="X3" s="4">
        <v>500</v>
      </c>
    </row>
    <row r="4" spans="1:24" x14ac:dyDescent="0.25">
      <c r="A4" s="8"/>
      <c r="B4" s="1" t="s">
        <v>11</v>
      </c>
      <c r="C4" s="1" cm="1">
        <f t="array" ref="C4:X4">TRANSPOSE(metrics23_27_24[avg_reward])</f>
        <v>9.2666666666666675</v>
      </c>
      <c r="D4" s="1">
        <v>9.4</v>
      </c>
      <c r="E4" s="1">
        <v>9.2666666666666675</v>
      </c>
      <c r="F4" s="1">
        <v>48.766666666666666</v>
      </c>
      <c r="G4" s="1">
        <v>22.366666666666667</v>
      </c>
      <c r="H4" s="1">
        <v>28.866666666666667</v>
      </c>
      <c r="I4" s="1">
        <v>9.2333333333333325</v>
      </c>
      <c r="J4" s="1">
        <v>8.7666666666666675</v>
      </c>
      <c r="K4" s="1">
        <v>9.1333333333333329</v>
      </c>
      <c r="L4" s="1">
        <v>9.3666666666666671</v>
      </c>
      <c r="M4" s="1">
        <v>8.6666666666666661</v>
      </c>
      <c r="N4" s="1">
        <v>8.8000000000000007</v>
      </c>
      <c r="O4" s="1">
        <v>10.366666666666667</v>
      </c>
      <c r="P4" s="1">
        <v>9.1666666666666661</v>
      </c>
      <c r="Q4" s="1">
        <v>8.7333333333333325</v>
      </c>
      <c r="R4" s="1">
        <v>8.6666666666666661</v>
      </c>
      <c r="S4" s="1">
        <v>9.0333333333333332</v>
      </c>
      <c r="T4" s="1">
        <v>9.1333333333333329</v>
      </c>
      <c r="U4" s="1">
        <v>8.7666666666666675</v>
      </c>
      <c r="V4" s="1">
        <v>9.3666666666666671</v>
      </c>
      <c r="W4" s="1">
        <v>9.2666666666666675</v>
      </c>
      <c r="X4" s="4">
        <v>47.6</v>
      </c>
    </row>
    <row r="5" spans="1:24" x14ac:dyDescent="0.25">
      <c r="A5" s="8"/>
      <c r="B5" s="1" t="s">
        <v>12</v>
      </c>
      <c r="C5" s="1" cm="1">
        <f t="array" ref="C5:X5">TRANSPOSE(metrics23_29_39[avg_reward])</f>
        <v>9.5333333333333332</v>
      </c>
      <c r="D5" s="1">
        <v>9.3666666666666671</v>
      </c>
      <c r="E5" s="1">
        <v>9.1666666666666661</v>
      </c>
      <c r="F5" s="1">
        <v>25.5</v>
      </c>
      <c r="G5" s="1">
        <v>37.6</v>
      </c>
      <c r="H5" s="1">
        <v>9.3666666666666671</v>
      </c>
      <c r="I5" s="1">
        <v>9.1666666666666661</v>
      </c>
      <c r="J5" s="1">
        <v>103.96666666666667</v>
      </c>
      <c r="K5" s="1">
        <v>170.83333333333334</v>
      </c>
      <c r="L5" s="1">
        <v>500</v>
      </c>
      <c r="M5" s="1">
        <v>113.13333333333334</v>
      </c>
      <c r="N5" s="1">
        <v>500</v>
      </c>
      <c r="O5" s="1">
        <v>162.69999999999999</v>
      </c>
      <c r="P5" s="1">
        <v>114.33333333333333</v>
      </c>
      <c r="Q5" s="1">
        <v>86.666666666666671</v>
      </c>
      <c r="R5" s="1">
        <v>290.8</v>
      </c>
      <c r="S5" s="1">
        <v>500</v>
      </c>
      <c r="T5" s="1">
        <v>118.16666666666667</v>
      </c>
      <c r="U5" s="1">
        <v>500</v>
      </c>
      <c r="V5" s="1">
        <v>9</v>
      </c>
      <c r="W5" s="1">
        <v>9.3000000000000007</v>
      </c>
      <c r="X5" s="4">
        <v>500</v>
      </c>
    </row>
    <row r="6" spans="1:24" ht="15.75" thickBot="1" x14ac:dyDescent="0.3">
      <c r="A6" s="9"/>
      <c r="B6" s="5" t="s">
        <v>13</v>
      </c>
      <c r="C6" s="5" cm="1">
        <f t="array" ref="C6:X6">TRANSPOSE(metrics23_31_12[avg_reward])</f>
        <v>9.4</v>
      </c>
      <c r="D6" s="5">
        <v>9.3333333333333339</v>
      </c>
      <c r="E6" s="5">
        <v>9.9666666666666668</v>
      </c>
      <c r="F6" s="5">
        <v>27.333333333333332</v>
      </c>
      <c r="G6" s="5">
        <v>98.966666666666669</v>
      </c>
      <c r="H6" s="5">
        <v>106.93333333333334</v>
      </c>
      <c r="I6" s="5">
        <v>92.4</v>
      </c>
      <c r="J6" s="5">
        <v>93.36666666666666</v>
      </c>
      <c r="K6" s="5">
        <v>170.43333333333334</v>
      </c>
      <c r="L6" s="5">
        <v>80.7</v>
      </c>
      <c r="M6" s="5">
        <v>22.166666666666668</v>
      </c>
      <c r="N6" s="5">
        <v>22.7</v>
      </c>
      <c r="O6" s="5">
        <v>115.53333333333333</v>
      </c>
      <c r="P6" s="5">
        <v>85.6</v>
      </c>
      <c r="Q6" s="5">
        <v>135.23333333333332</v>
      </c>
      <c r="R6" s="5">
        <v>96.1</v>
      </c>
      <c r="S6" s="5">
        <v>95.7</v>
      </c>
      <c r="T6" s="5">
        <v>90.733333333333334</v>
      </c>
      <c r="U6" s="5">
        <v>129.69999999999999</v>
      </c>
      <c r="V6" s="5">
        <v>57.6</v>
      </c>
      <c r="W6" s="5">
        <v>83.666666666666671</v>
      </c>
      <c r="X6" s="6">
        <v>170.36666666666667</v>
      </c>
    </row>
    <row r="7" spans="1:24" x14ac:dyDescent="0.25">
      <c r="A7" s="7" t="s">
        <v>2</v>
      </c>
      <c r="B7" s="2" t="s">
        <v>9</v>
      </c>
      <c r="C7" s="2" cm="1">
        <f t="array" ref="C7:X7">TRANSPOSE(metrics23_24_38[std_reward])</f>
        <v>0.61553951042064636</v>
      </c>
      <c r="D7" s="2">
        <v>0.78102496759066531</v>
      </c>
      <c r="E7" s="2">
        <v>0.72724747430904757</v>
      </c>
      <c r="F7" s="2">
        <v>24.054567595827248</v>
      </c>
      <c r="G7" s="2">
        <v>5.9183330986576497</v>
      </c>
      <c r="H7" s="2">
        <v>2.3767391293301179</v>
      </c>
      <c r="I7" s="2">
        <v>0.76084748070088848</v>
      </c>
      <c r="J7" s="2">
        <v>0.92195444572928875</v>
      </c>
      <c r="K7" s="2">
        <v>0.62893207547044039</v>
      </c>
      <c r="L7" s="2">
        <v>1.586050300449376</v>
      </c>
      <c r="M7" s="2">
        <v>0.7</v>
      </c>
      <c r="N7" s="2">
        <v>0.9</v>
      </c>
      <c r="O7" s="2">
        <v>0.57735026918962573</v>
      </c>
      <c r="P7" s="2">
        <v>0.55876848714134031</v>
      </c>
      <c r="Q7" s="2">
        <v>0.71802197428460046</v>
      </c>
      <c r="R7" s="2">
        <v>0.79999999999999993</v>
      </c>
      <c r="S7" s="2">
        <v>4.6985813461795747</v>
      </c>
      <c r="T7" s="2">
        <v>0.54160256030906406</v>
      </c>
      <c r="U7" s="2">
        <v>0.49553562491061687</v>
      </c>
      <c r="V7" s="2">
        <v>0.76084748070088859</v>
      </c>
      <c r="W7" s="2">
        <v>0.45825756949558411</v>
      </c>
      <c r="X7" s="3">
        <v>29.304701935961671</v>
      </c>
    </row>
    <row r="8" spans="1:24" x14ac:dyDescent="0.25">
      <c r="A8" s="8"/>
      <c r="B8" s="1" t="s">
        <v>10</v>
      </c>
      <c r="C8" s="1" cm="1">
        <f t="array" ref="C8:X8">TRANSPOSE(metrics23_26_19[std_reward])</f>
        <v>0.8595864638818419</v>
      </c>
      <c r="D8" s="1">
        <v>0.75203427817856516</v>
      </c>
      <c r="E8" s="1">
        <v>0.71569701845279643</v>
      </c>
      <c r="F8" s="1">
        <v>12.874608947675092</v>
      </c>
      <c r="G8" s="1">
        <v>7.6938647996670406</v>
      </c>
      <c r="H8" s="1">
        <v>3.6339449026582056</v>
      </c>
      <c r="I8" s="1">
        <v>10.700155762106146</v>
      </c>
      <c r="J8" s="1">
        <v>0</v>
      </c>
      <c r="K8" s="1">
        <v>14.927268113534149</v>
      </c>
      <c r="L8" s="1">
        <v>0.75718777944003635</v>
      </c>
      <c r="M8" s="1">
        <v>3.3855903801585656</v>
      </c>
      <c r="N8" s="1">
        <v>4.4100894422776609</v>
      </c>
      <c r="O8" s="1">
        <v>0.60461190490723493</v>
      </c>
      <c r="P8" s="1">
        <v>0.69920589878010098</v>
      </c>
      <c r="Q8" s="1">
        <v>0.76376261582597338</v>
      </c>
      <c r="R8" s="1">
        <v>0.78102496759066531</v>
      </c>
      <c r="S8" s="1">
        <v>4.1511711868124905</v>
      </c>
      <c r="T8" s="1">
        <v>0.60461190490723493</v>
      </c>
      <c r="U8" s="1">
        <v>0.75203427817856505</v>
      </c>
      <c r="V8" s="1">
        <v>0.71569701845279643</v>
      </c>
      <c r="W8" s="1">
        <v>0.67986926847903806</v>
      </c>
      <c r="X8" s="4">
        <v>0</v>
      </c>
    </row>
    <row r="9" spans="1:24" x14ac:dyDescent="0.25">
      <c r="A9" s="8"/>
      <c r="B9" s="1" t="s">
        <v>11</v>
      </c>
      <c r="C9" s="1" cm="1">
        <f t="array" ref="C9:X9">TRANSPOSE(metrics23_27_24[std_reward])</f>
        <v>0.77172246018601509</v>
      </c>
      <c r="D9" s="1">
        <v>0.71180521680208741</v>
      </c>
      <c r="E9" s="1">
        <v>0.81377037438224686</v>
      </c>
      <c r="F9" s="1">
        <v>4.9509819452531048</v>
      </c>
      <c r="G9" s="1">
        <v>8.2035900000480826</v>
      </c>
      <c r="H9" s="1">
        <v>2.5655841873191809</v>
      </c>
      <c r="I9" s="1">
        <v>0.66749947981669289</v>
      </c>
      <c r="J9" s="1">
        <v>0.49553562491061687</v>
      </c>
      <c r="K9" s="1">
        <v>0.42687494916218999</v>
      </c>
      <c r="L9" s="1">
        <v>0.70632067001390286</v>
      </c>
      <c r="M9" s="1">
        <v>0.47140452079103168</v>
      </c>
      <c r="N9" s="1">
        <v>0.79162280580252775</v>
      </c>
      <c r="O9" s="1">
        <v>0.9480975102218594</v>
      </c>
      <c r="P9" s="1">
        <v>0.68718427093627676</v>
      </c>
      <c r="Q9" s="1">
        <v>0.57348835113617513</v>
      </c>
      <c r="R9" s="1">
        <v>0.47140452079103168</v>
      </c>
      <c r="S9" s="1">
        <v>0.54670731556189078</v>
      </c>
      <c r="T9" s="1">
        <v>0.56174331821175705</v>
      </c>
      <c r="U9" s="1">
        <v>0.66749947981669289</v>
      </c>
      <c r="V9" s="1">
        <v>0.65743609744386722</v>
      </c>
      <c r="W9" s="1">
        <v>0.81377037438224686</v>
      </c>
      <c r="X9" s="4">
        <v>5.244679844057849</v>
      </c>
    </row>
    <row r="10" spans="1:24" x14ac:dyDescent="0.25">
      <c r="A10" s="8"/>
      <c r="B10" s="1" t="s">
        <v>12</v>
      </c>
      <c r="C10" s="1" cm="1">
        <f t="array" ref="C10:X10">TRANSPOSE(metrics23_29_39[std_reward])</f>
        <v>0.56174331821175727</v>
      </c>
      <c r="D10" s="1">
        <v>0.75203427817856505</v>
      </c>
      <c r="E10" s="1">
        <v>0.8595864638818419</v>
      </c>
      <c r="F10" s="1">
        <v>19.11325892323616</v>
      </c>
      <c r="G10" s="1">
        <v>64.095553667941758</v>
      </c>
      <c r="H10" s="1">
        <v>0.60461190490723493</v>
      </c>
      <c r="I10" s="1">
        <v>0.77817450199525018</v>
      </c>
      <c r="J10" s="1">
        <v>31.188120957968735</v>
      </c>
      <c r="K10" s="1">
        <v>4.6696419087073</v>
      </c>
      <c r="L10" s="1">
        <v>0</v>
      </c>
      <c r="M10" s="1">
        <v>2.5785439474418288</v>
      </c>
      <c r="N10" s="1">
        <v>0</v>
      </c>
      <c r="O10" s="1">
        <v>4.8521472909767835</v>
      </c>
      <c r="P10" s="1">
        <v>3.672722272223818</v>
      </c>
      <c r="Q10" s="1">
        <v>30.248232271581681</v>
      </c>
      <c r="R10" s="1">
        <v>18.367362358270171</v>
      </c>
      <c r="S10" s="1">
        <v>0</v>
      </c>
      <c r="T10" s="1">
        <v>3.0009257830802074</v>
      </c>
      <c r="U10" s="1">
        <v>0</v>
      </c>
      <c r="V10" s="1">
        <v>0.57735026918962573</v>
      </c>
      <c r="W10" s="1">
        <v>0.86216781042517077</v>
      </c>
      <c r="X10" s="4">
        <v>0</v>
      </c>
    </row>
    <row r="11" spans="1:24" ht="15.75" thickBot="1" x14ac:dyDescent="0.3">
      <c r="A11" s="9"/>
      <c r="B11" s="5" t="s">
        <v>13</v>
      </c>
      <c r="C11" s="5" cm="1">
        <f t="array" ref="C11:X11">TRANSPOSE(metrics23_31_12[std_reward])</f>
        <v>0.66332495807107994</v>
      </c>
      <c r="D11" s="5">
        <v>0.82999330653258208</v>
      </c>
      <c r="E11" s="5">
        <v>0.83599574693229672</v>
      </c>
      <c r="F11" s="5">
        <v>14.225173304939224</v>
      </c>
      <c r="G11" s="5">
        <v>4.1511711868124905</v>
      </c>
      <c r="H11" s="5">
        <v>6.0051829466072233</v>
      </c>
      <c r="I11" s="5">
        <v>4.7229934010822694</v>
      </c>
      <c r="J11" s="5">
        <v>6.472935106185516</v>
      </c>
      <c r="K11" s="5">
        <v>4.9778397813598714</v>
      </c>
      <c r="L11" s="5">
        <v>25.291830037912771</v>
      </c>
      <c r="M11" s="5">
        <v>4.3134157642818947</v>
      </c>
      <c r="N11" s="5">
        <v>2.4785748593361734</v>
      </c>
      <c r="O11" s="5">
        <v>4.7027178902795725</v>
      </c>
      <c r="P11" s="5">
        <v>4.5357836515130803</v>
      </c>
      <c r="Q11" s="5">
        <v>3.878860084555197</v>
      </c>
      <c r="R11" s="5">
        <v>3.9187583067429235</v>
      </c>
      <c r="S11" s="5">
        <v>2.7221315177632399</v>
      </c>
      <c r="T11" s="5">
        <v>2.9881246441353295</v>
      </c>
      <c r="U11" s="5">
        <v>4.2516663399973744</v>
      </c>
      <c r="V11" s="5">
        <v>3.8436094147732205</v>
      </c>
      <c r="W11" s="5">
        <v>5.3995884616844227</v>
      </c>
      <c r="X11" s="6">
        <v>3.8857288748558991</v>
      </c>
    </row>
    <row r="12" spans="1:24" x14ac:dyDescent="0.25">
      <c r="A12" s="7" t="s">
        <v>3</v>
      </c>
      <c r="B12" s="2" t="s">
        <v>9</v>
      </c>
      <c r="C12" s="2" cm="1">
        <f t="array" ref="C12:X12">TRANSPOSE(metrics23_24_38[success_rate])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</row>
    <row r="13" spans="1:24" x14ac:dyDescent="0.25">
      <c r="A13" s="8"/>
      <c r="B13" s="1" t="s">
        <v>10</v>
      </c>
      <c r="C13" s="1" cm="1">
        <f t="array" ref="C13:X13">TRANSPOSE(metrics23_26_19[success_rate])</f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1</v>
      </c>
    </row>
    <row r="14" spans="1:24" x14ac:dyDescent="0.25">
      <c r="A14" s="8"/>
      <c r="B14" s="1" t="s">
        <v>11</v>
      </c>
      <c r="C14" s="1" cm="1">
        <f t="array" ref="C14:X14">TRANSPOSE(metrics23_27_24[success_rate])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12</v>
      </c>
      <c r="C15" s="1" cm="1">
        <f t="array" ref="C15:X15">TRANSPOSE(metrics23_29_39[success_rate])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4">
        <v>1</v>
      </c>
    </row>
    <row r="16" spans="1:24" ht="15.75" thickBot="1" x14ac:dyDescent="0.3">
      <c r="A16" s="9"/>
      <c r="B16" s="5" t="s">
        <v>13</v>
      </c>
      <c r="C16" s="5" cm="1">
        <f t="array" ref="C16:X16">TRANSPOSE(metrics23_31_12[success_rate])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0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9.36</v>
      </c>
      <c r="C19">
        <f t="shared" si="1"/>
        <v>9.2733333333333334</v>
      </c>
      <c r="D19">
        <f t="shared" si="1"/>
        <v>9.5399999999999991</v>
      </c>
      <c r="E19">
        <f t="shared" si="1"/>
        <v>60.919999999999995</v>
      </c>
      <c r="F19">
        <f t="shared" si="1"/>
        <v>80.640000000000015</v>
      </c>
      <c r="G19">
        <f t="shared" si="1"/>
        <v>71.36</v>
      </c>
      <c r="H19">
        <f t="shared" si="1"/>
        <v>71.806666666666686</v>
      </c>
      <c r="I19">
        <f t="shared" si="1"/>
        <v>143.12</v>
      </c>
      <c r="J19">
        <f t="shared" si="1"/>
        <v>77.913333333333341</v>
      </c>
      <c r="K19">
        <f t="shared" si="1"/>
        <v>121.98666666666668</v>
      </c>
      <c r="L19">
        <f t="shared" si="1"/>
        <v>40.36</v>
      </c>
      <c r="M19">
        <f t="shared" si="1"/>
        <v>119.26666666666668</v>
      </c>
      <c r="N19">
        <f t="shared" si="1"/>
        <v>61.446666666666673</v>
      </c>
      <c r="O19">
        <f t="shared" si="1"/>
        <v>45.44</v>
      </c>
      <c r="P19">
        <f t="shared" si="1"/>
        <v>49.853333333333332</v>
      </c>
      <c r="Q19">
        <f t="shared" si="1"/>
        <v>82.853333333333325</v>
      </c>
      <c r="R19">
        <f t="shared" si="1"/>
        <v>153.09333333333333</v>
      </c>
      <c r="S19">
        <f t="shared" si="1"/>
        <v>47.239999999999995</v>
      </c>
      <c r="T19">
        <f t="shared" si="1"/>
        <v>131.32</v>
      </c>
      <c r="U19">
        <f t="shared" si="1"/>
        <v>18.966666666666669</v>
      </c>
      <c r="V19">
        <f t="shared" si="1"/>
        <v>24.04</v>
      </c>
      <c r="W19">
        <f t="shared" si="1"/>
        <v>271.98666666666668</v>
      </c>
    </row>
    <row r="20" spans="1:23" x14ac:dyDescent="0.25">
      <c r="A20" t="s">
        <v>2</v>
      </c>
      <c r="B20">
        <f t="shared" ref="B20:W20" si="2">AVERAGE(C7:C11)</f>
        <v>0.69438334215426811</v>
      </c>
      <c r="C20">
        <f t="shared" si="2"/>
        <v>0.76537840945649305</v>
      </c>
      <c r="D20">
        <f t="shared" si="2"/>
        <v>0.79045941559164601</v>
      </c>
      <c r="E20">
        <f t="shared" si="2"/>
        <v>15.043718143386164</v>
      </c>
      <c r="F20">
        <f t="shared" si="2"/>
        <v>18.012502550625406</v>
      </c>
      <c r="G20">
        <f t="shared" si="2"/>
        <v>3.0372126141643925</v>
      </c>
      <c r="H20">
        <f t="shared" si="2"/>
        <v>3.5259341251402496</v>
      </c>
      <c r="I20">
        <f t="shared" si="2"/>
        <v>7.8157092269588322</v>
      </c>
      <c r="J20">
        <f t="shared" si="2"/>
        <v>5.1261113656467909</v>
      </c>
      <c r="K20">
        <f t="shared" si="2"/>
        <v>5.6682777575632173</v>
      </c>
      <c r="L20">
        <f t="shared" si="2"/>
        <v>2.2897909225346642</v>
      </c>
      <c r="M20">
        <f t="shared" si="2"/>
        <v>1.7160574214832724</v>
      </c>
      <c r="N20">
        <f t="shared" si="2"/>
        <v>2.3369849731150154</v>
      </c>
      <c r="O20">
        <f t="shared" si="2"/>
        <v>2.0307329161189234</v>
      </c>
      <c r="P20">
        <f t="shared" si="2"/>
        <v>7.2364730594767268</v>
      </c>
      <c r="Q20">
        <f t="shared" si="2"/>
        <v>4.8677100306789587</v>
      </c>
      <c r="R20">
        <f t="shared" si="2"/>
        <v>2.423718273263439</v>
      </c>
      <c r="S20">
        <f t="shared" si="2"/>
        <v>1.5394016421287187</v>
      </c>
      <c r="T20">
        <f t="shared" si="2"/>
        <v>1.2333471445806499</v>
      </c>
      <c r="U20">
        <f t="shared" si="2"/>
        <v>1.3109880561120797</v>
      </c>
      <c r="V20">
        <f t="shared" si="2"/>
        <v>1.6427306968932924</v>
      </c>
      <c r="W20">
        <f t="shared" si="2"/>
        <v>7.687022130975083</v>
      </c>
    </row>
    <row r="21" spans="1:23" x14ac:dyDescent="0.25">
      <c r="A21" t="s">
        <v>7</v>
      </c>
      <c r="B21">
        <f>B19+B20</f>
        <v>10.054383342154267</v>
      </c>
      <c r="C21">
        <f t="shared" ref="C21:W21" si="3">C19+C20</f>
        <v>10.038711742789827</v>
      </c>
      <c r="D21">
        <f t="shared" si="3"/>
        <v>10.330459415591646</v>
      </c>
      <c r="E21">
        <f t="shared" si="3"/>
        <v>75.96371814338616</v>
      </c>
      <c r="F21">
        <f t="shared" si="3"/>
        <v>98.652502550625428</v>
      </c>
      <c r="G21">
        <f t="shared" si="3"/>
        <v>74.397212614164388</v>
      </c>
      <c r="H21">
        <f t="shared" si="3"/>
        <v>75.332600791806939</v>
      </c>
      <c r="I21">
        <f t="shared" si="3"/>
        <v>150.93570922695883</v>
      </c>
      <c r="J21">
        <f t="shared" si="3"/>
        <v>83.039444698980134</v>
      </c>
      <c r="K21">
        <f t="shared" si="3"/>
        <v>127.6549444242299</v>
      </c>
      <c r="L21">
        <f t="shared" si="3"/>
        <v>42.649790922534663</v>
      </c>
      <c r="M21">
        <f t="shared" si="3"/>
        <v>120.98272408814995</v>
      </c>
      <c r="N21">
        <f t="shared" si="3"/>
        <v>63.783651639781688</v>
      </c>
      <c r="O21">
        <f t="shared" si="3"/>
        <v>47.470732916118919</v>
      </c>
      <c r="P21">
        <f t="shared" si="3"/>
        <v>57.089806392810061</v>
      </c>
      <c r="Q21">
        <f t="shared" si="3"/>
        <v>87.721043364012289</v>
      </c>
      <c r="R21">
        <f t="shared" si="3"/>
        <v>155.51705160659677</v>
      </c>
      <c r="S21">
        <f t="shared" si="3"/>
        <v>48.779401642128711</v>
      </c>
      <c r="T21">
        <f t="shared" si="3"/>
        <v>132.55334714458064</v>
      </c>
      <c r="U21">
        <f t="shared" si="3"/>
        <v>20.277654722778749</v>
      </c>
      <c r="V21">
        <f t="shared" si="3"/>
        <v>25.682730696893291</v>
      </c>
      <c r="W21">
        <f t="shared" si="3"/>
        <v>279.67368879764177</v>
      </c>
    </row>
    <row r="22" spans="1:23" x14ac:dyDescent="0.25">
      <c r="A22" t="s">
        <v>8</v>
      </c>
      <c r="B22">
        <f>B19-B20</f>
        <v>8.6656166578457317</v>
      </c>
      <c r="C22">
        <f t="shared" ref="C22:W22" si="4">C19-C20</f>
        <v>8.5079549238768397</v>
      </c>
      <c r="D22">
        <f t="shared" si="4"/>
        <v>8.7495405844083525</v>
      </c>
      <c r="E22">
        <f t="shared" si="4"/>
        <v>45.876281856613829</v>
      </c>
      <c r="F22">
        <f t="shared" si="4"/>
        <v>62.627497449374609</v>
      </c>
      <c r="G22">
        <f t="shared" si="4"/>
        <v>68.322787385835611</v>
      </c>
      <c r="H22">
        <f t="shared" si="4"/>
        <v>68.280732541526433</v>
      </c>
      <c r="I22">
        <f t="shared" si="4"/>
        <v>135.30429077304117</v>
      </c>
      <c r="J22">
        <f t="shared" si="4"/>
        <v>72.787221967686548</v>
      </c>
      <c r="K22">
        <f t="shared" si="4"/>
        <v>116.31838890910346</v>
      </c>
      <c r="L22">
        <f t="shared" si="4"/>
        <v>38.070209077465336</v>
      </c>
      <c r="M22">
        <f t="shared" si="4"/>
        <v>117.55060924518341</v>
      </c>
      <c r="N22">
        <f t="shared" si="4"/>
        <v>59.109681693551657</v>
      </c>
      <c r="O22">
        <f t="shared" si="4"/>
        <v>43.409267083881076</v>
      </c>
      <c r="P22">
        <f t="shared" si="4"/>
        <v>42.616860273856602</v>
      </c>
      <c r="Q22">
        <f t="shared" si="4"/>
        <v>77.985623302654361</v>
      </c>
      <c r="R22">
        <f t="shared" si="4"/>
        <v>150.6696150600699</v>
      </c>
      <c r="S22">
        <f t="shared" si="4"/>
        <v>45.700598357871279</v>
      </c>
      <c r="T22">
        <f t="shared" si="4"/>
        <v>130.08665285541935</v>
      </c>
      <c r="U22">
        <f t="shared" si="4"/>
        <v>17.655678610554588</v>
      </c>
      <c r="V22">
        <f t="shared" si="4"/>
        <v>22.397269303106707</v>
      </c>
      <c r="W22">
        <f t="shared" si="4"/>
        <v>264.29964453569158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0.2</v>
      </c>
      <c r="J23">
        <f t="shared" si="5"/>
        <v>0</v>
      </c>
      <c r="K23">
        <f t="shared" si="5"/>
        <v>0.2</v>
      </c>
      <c r="L23">
        <f t="shared" si="5"/>
        <v>0</v>
      </c>
      <c r="M23">
        <f t="shared" si="5"/>
        <v>0.2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0.2</v>
      </c>
      <c r="S23">
        <f t="shared" si="5"/>
        <v>0</v>
      </c>
      <c r="T23">
        <f t="shared" si="5"/>
        <v>0.2</v>
      </c>
      <c r="U23">
        <f t="shared" si="5"/>
        <v>0</v>
      </c>
      <c r="V23">
        <f t="shared" si="5"/>
        <v>0</v>
      </c>
      <c r="W23">
        <f t="shared" si="5"/>
        <v>0.4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metrics23-31-12</vt:lpstr>
      <vt:lpstr>metrics23-29-39</vt:lpstr>
      <vt:lpstr>metrics23-27-24</vt:lpstr>
      <vt:lpstr>metrics23-26-19</vt:lpstr>
      <vt:lpstr>metrics23-24-38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2022-04-22T18:16:53Z</dcterms:modified>
</cp:coreProperties>
</file>