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Escritorio\"/>
    </mc:Choice>
  </mc:AlternateContent>
  <xr:revisionPtr revIDLastSave="0" documentId="13_ncr:1_{1EF70E42-7C6F-41F6-8D5A-690492F3CCF2}" xr6:coauthVersionLast="47" xr6:coauthVersionMax="47" xr10:uidLastSave="{00000000-0000-0000-0000-000000000000}"/>
  <bookViews>
    <workbookView xWindow="-120" yWindow="-120" windowWidth="29040" windowHeight="15840" activeTab="5" xr2:uid="{2637B2A9-BD3A-4DA2-AA58-E39A0F4B6545}"/>
  </bookViews>
  <sheets>
    <sheet name="metrics23-56-51" sheetId="30" r:id="rId1"/>
    <sheet name="metrics23-53-14" sheetId="29" r:id="rId2"/>
    <sheet name="metrics23-48-31" sheetId="28" r:id="rId3"/>
    <sheet name="metrics23-46-16" sheetId="27" r:id="rId4"/>
    <sheet name="metrics23-43-35" sheetId="26" r:id="rId5"/>
    <sheet name="Hoja1" sheetId="1" r:id="rId6"/>
  </sheets>
  <definedNames>
    <definedName name="DatosExternos_1" localSheetId="4" hidden="1">'metrics23-43-35'!$A$1:$D$23</definedName>
    <definedName name="DatosExternos_2" localSheetId="3" hidden="1">'metrics23-46-16'!$A$1:$D$23</definedName>
    <definedName name="DatosExternos_3" localSheetId="2" hidden="1">'metrics23-48-31'!$A$1:$D$23</definedName>
    <definedName name="DatosExternos_4" localSheetId="1" hidden="1">'metrics23-53-14'!$A$1:$D$23</definedName>
    <definedName name="DatosExternos_5" localSheetId="0" hidden="1">'metrics23-56-51'!$A$1:$D$23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8" i="1"/>
  <c r="C1" i="1" a="1"/>
  <c r="C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B19" i="1" l="1"/>
  <c r="C19" i="1"/>
  <c r="K19" i="1"/>
  <c r="S19" i="1"/>
  <c r="D19" i="1"/>
  <c r="L19" i="1"/>
  <c r="T19" i="1"/>
  <c r="J19" i="1"/>
  <c r="E19" i="1"/>
  <c r="M19" i="1"/>
  <c r="U19" i="1"/>
  <c r="G19" i="1"/>
  <c r="O19" i="1"/>
  <c r="W19" i="1"/>
  <c r="I19" i="1"/>
  <c r="Q19" i="1"/>
  <c r="F19" i="1"/>
  <c r="N19" i="1"/>
  <c r="V19" i="1"/>
  <c r="H19" i="1"/>
  <c r="P19" i="1"/>
  <c r="B23" i="1"/>
  <c r="G23" i="1"/>
  <c r="O23" i="1"/>
  <c r="W23" i="1"/>
  <c r="H23" i="1"/>
  <c r="P23" i="1"/>
  <c r="F23" i="1"/>
  <c r="N23" i="1"/>
  <c r="V23" i="1"/>
  <c r="I23" i="1"/>
  <c r="Q23" i="1"/>
  <c r="C23" i="1"/>
  <c r="K23" i="1"/>
  <c r="S23" i="1"/>
  <c r="E23" i="1"/>
  <c r="M23" i="1"/>
  <c r="J23" i="1"/>
  <c r="R23" i="1"/>
  <c r="B20" i="1"/>
  <c r="I20" i="1"/>
  <c r="Q20" i="1"/>
  <c r="R19" i="1"/>
  <c r="V20" i="1"/>
  <c r="N20" i="1"/>
  <c r="F20" i="1"/>
  <c r="T23" i="1"/>
  <c r="L23" i="1"/>
  <c r="D23" i="1"/>
  <c r="U23" i="1"/>
  <c r="T20" i="1"/>
  <c r="L20" i="1"/>
  <c r="D20" i="1"/>
  <c r="W20" i="1"/>
  <c r="O20" i="1"/>
  <c r="G20" i="1"/>
  <c r="U20" i="1"/>
  <c r="M20" i="1"/>
  <c r="E20" i="1"/>
  <c r="S20" i="1"/>
  <c r="K20" i="1"/>
  <c r="C20" i="1"/>
  <c r="P20" i="1"/>
  <c r="H20" i="1"/>
  <c r="R20" i="1"/>
  <c r="J20" i="1"/>
  <c r="Q21" i="1" l="1"/>
  <c r="Q22" i="1"/>
  <c r="I21" i="1"/>
  <c r="I22" i="1"/>
  <c r="T21" i="1"/>
  <c r="T22" i="1"/>
  <c r="J21" i="1"/>
  <c r="J22" i="1"/>
  <c r="W22" i="1"/>
  <c r="W21" i="1"/>
  <c r="L21" i="1"/>
  <c r="L22" i="1"/>
  <c r="O22" i="1"/>
  <c r="O21" i="1"/>
  <c r="H22" i="1"/>
  <c r="H21" i="1"/>
  <c r="G22" i="1"/>
  <c r="G21" i="1"/>
  <c r="S21" i="1"/>
  <c r="S22" i="1"/>
  <c r="R21" i="1"/>
  <c r="R22" i="1"/>
  <c r="V22" i="1"/>
  <c r="V21" i="1"/>
  <c r="U22" i="1"/>
  <c r="U21" i="1"/>
  <c r="K21" i="1"/>
  <c r="K22" i="1"/>
  <c r="N22" i="1"/>
  <c r="N21" i="1"/>
  <c r="M22" i="1"/>
  <c r="M21" i="1"/>
  <c r="C21" i="1"/>
  <c r="C22" i="1"/>
  <c r="P22" i="1"/>
  <c r="P21" i="1"/>
  <c r="D21" i="1"/>
  <c r="D22" i="1"/>
  <c r="F22" i="1"/>
  <c r="F21" i="1"/>
  <c r="E22" i="1"/>
  <c r="E21" i="1"/>
  <c r="B22" i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5AD0F-6C90-470E-81D3-A41AF9FDDBB3}" keepAlive="1" name="Consulta - metrics23-34-10" description="Conexión a la consulta 'metrics23-34-10' en el libro." type="5" refreshedVersion="7" background="1" saveData="1">
    <dbPr connection="Provider=Microsoft.Mashup.OleDb.1;Data Source=$Workbook$;Location=metrics23-34-10;Extended Properties=&quot;&quot;" command="SELECT * FROM [metrics23-34-10]"/>
  </connection>
  <connection id="2" xr16:uid="{C052B700-8B79-4637-8AF4-0D70A9D7AD62}" keepAlive="1" name="Consulta - metrics23-35-19" description="Conexión a la consulta 'metrics23-35-19' en el libro." type="5" refreshedVersion="7" background="1" saveData="1">
    <dbPr connection="Provider=Microsoft.Mashup.OleDb.1;Data Source=$Workbook$;Location=metrics23-35-19;Extended Properties=&quot;&quot;" command="SELECT * FROM [metrics23-35-19]"/>
  </connection>
  <connection id="3" xr16:uid="{084D5E52-2D6A-4579-8A74-305085D3F153}" keepAlive="1" name="Consulta - metrics23-36-55" description="Conexión a la consulta 'metrics23-36-55' en el libro." type="5" refreshedVersion="7" background="1" saveData="1">
    <dbPr connection="Provider=Microsoft.Mashup.OleDb.1;Data Source=$Workbook$;Location=metrics23-36-55;Extended Properties=&quot;&quot;" command="SELECT * FROM [metrics23-36-55]"/>
  </connection>
  <connection id="4" xr16:uid="{D058DFB8-FBCD-46A4-A2EC-F418ED387415}" keepAlive="1" name="Consulta - metrics23-38-31" description="Conexión a la consulta 'metrics23-38-31' en el libro." type="5" refreshedVersion="7" background="1" saveData="1">
    <dbPr connection="Provider=Microsoft.Mashup.OleDb.1;Data Source=$Workbook$;Location=metrics23-38-31;Extended Properties=&quot;&quot;" command="SELECT * FROM [metrics23-38-31]"/>
  </connection>
  <connection id="5" xr16:uid="{02ADCEB6-E5F2-4639-ACAE-C0B7039EEBB2}" keepAlive="1" name="Consulta - metrics23-41-11" description="Conexión a la consulta 'metrics23-41-11' en el libro." type="5" refreshedVersion="7" background="1" saveData="1">
    <dbPr connection="Provider=Microsoft.Mashup.OleDb.1;Data Source=$Workbook$;Location=metrics23-41-11;Extended Properties=&quot;&quot;" command="SELECT * FROM [metrics23-41-11]"/>
  </connection>
  <connection id="6" xr16:uid="{0270E086-9023-4FA5-AE87-4DB843681BB6}" keepAlive="1" name="Consulta - metrics23-43-35" description="Conexión a la consulta 'metrics23-43-35' en el libro." type="5" refreshedVersion="7" background="1" saveData="1">
    <dbPr connection="Provider=Microsoft.Mashup.OleDb.1;Data Source=$Workbook$;Location=metrics23-43-35;Extended Properties=&quot;&quot;" command="SELECT * FROM [metrics23-43-35]"/>
  </connection>
  <connection id="7" xr16:uid="{BF1A7E07-7686-4E13-8FED-CA0CF9986D19}" keepAlive="1" name="Consulta - metrics23-46-16" description="Conexión a la consulta 'metrics23-46-16' en el libro." type="5" refreshedVersion="7" background="1" saveData="1">
    <dbPr connection="Provider=Microsoft.Mashup.OleDb.1;Data Source=$Workbook$;Location=metrics23-46-16;Extended Properties=&quot;&quot;" command="SELECT * FROM [metrics23-46-16]"/>
  </connection>
  <connection id="8" xr16:uid="{12181B9A-FFB5-4621-A64C-343537B232E8}" keepAlive="1" name="Consulta - metrics23-48-31" description="Conexión a la consulta 'metrics23-48-31' en el libro." type="5" refreshedVersion="7" background="1" saveData="1">
    <dbPr connection="Provider=Microsoft.Mashup.OleDb.1;Data Source=$Workbook$;Location=metrics23-48-31;Extended Properties=&quot;&quot;" command="SELECT * FROM [metrics23-48-31]"/>
  </connection>
  <connection id="9" xr16:uid="{79A59B78-D9B5-4C4C-B91F-3006D366A857}" keepAlive="1" name="Consulta - metrics23-53-14" description="Conexión a la consulta 'metrics23-53-14' en el libro." type="5" refreshedVersion="7" background="1" saveData="1">
    <dbPr connection="Provider=Microsoft.Mashup.OleDb.1;Data Source=$Workbook$;Location=metrics23-53-14;Extended Properties=&quot;&quot;" command="SELECT * FROM [metrics23-53-14]"/>
  </connection>
  <connection id="10" xr16:uid="{972B5806-5E2F-4EFA-9AA8-F221C77003EE}" keepAlive="1" name="Consulta - metrics23-56-51" description="Conexión a la consulta 'metrics23-56-51' en el libro." type="5" refreshedVersion="7" background="1" saveData="1">
    <dbPr connection="Provider=Microsoft.Mashup.OleDb.1;Data Source=$Workbook$;Location=metrics23-56-51;Extended Properties=&quot;&quot;" command="SELECT * FROM [metrics23-56-5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<sst xmlns="http://schemas.openxmlformats.org/spreadsheetml/2006/main" count="46" uniqueCount="14">
  <si>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</si>
  <si>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</si>
  <si>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</si>
  <si>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</si>
  <si>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</si>
  <si>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</si>
  <si>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</si>
  <si>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</si>
  <si>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</si>
  <si>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22a</t>
  </si>
  <si>
    <t>22b</t>
  </si>
  <si>
    <t>22c</t>
  </si>
  <si>
    <t>22d</t>
  </si>
  <si>
    <t>22e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</si>
</sst>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Hoja1!$B$21:$W$21</c:f>
              <c:numCache>
                <c:formatCode>General</c:formatCode>
                <c:ptCount val="22"/>
                <c:pt idx="0">
                  <c:v>10.156528354508236</c:v>
                </c:pt>
                <c:pt idx="1">
                  <c:v>9.9929192998567959</c:v>
                </c:pt>
                <c:pt idx="2">
                  <c:v>95.607512437808225</c:v>
                </c:pt>
                <c:pt idx="3">
                  <c:v>110.51826979566368</c:v>
                </c:pt>
                <c:pt idx="4">
                  <c:v>243.29417741220968</c:v>
                </c:pt>
                <c:pt idx="5">
                  <c:v>193.41786103461931</c:v>
                </c:pt>
                <c:pt idx="6">
                  <c:v>248.0714819772235</c:v>
                </c:pt>
                <c:pt idx="7">
                  <c:v>172.84029227352394</c:v>
                </c:pt>
                <c:pt idx="8">
                  <c:v>140.53516606855888</c:v>
                </c:pt>
                <c:pt idx="9">
                  <c:v>143.95990335170202</c:v>
                </c:pt>
                <c:pt idx="10">
                  <c:v>71.646010149447704</c:v>
                </c:pt>
                <c:pt idx="11">
                  <c:v>59.132219641814316</c:v>
                </c:pt>
                <c:pt idx="12">
                  <c:v>50.774727419569054</c:v>
                </c:pt>
                <c:pt idx="13">
                  <c:v>134.97004035835272</c:v>
                </c:pt>
                <c:pt idx="14">
                  <c:v>125.67790177253093</c:v>
                </c:pt>
                <c:pt idx="15">
                  <c:v>122.12796691030827</c:v>
                </c:pt>
                <c:pt idx="16">
                  <c:v>124.28540577262123</c:v>
                </c:pt>
                <c:pt idx="17">
                  <c:v>120.23175879751599</c:v>
                </c:pt>
                <c:pt idx="18">
                  <c:v>205.83566608371174</c:v>
                </c:pt>
                <c:pt idx="19">
                  <c:v>113.1652363019988</c:v>
                </c:pt>
                <c:pt idx="20">
                  <c:v>205.50468535857826</c:v>
                </c:pt>
                <c:pt idx="21">
                  <c:v>368.13898299636111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Hoja1!$B$22:$W$22</c:f>
              <c:numCache>
                <c:formatCode>General</c:formatCode>
                <c:ptCount val="22"/>
                <c:pt idx="0">
                  <c:v>8.6568049788250967</c:v>
                </c:pt>
                <c:pt idx="1">
                  <c:v>8.5804140334765382</c:v>
                </c:pt>
                <c:pt idx="2">
                  <c:v>20.459154228858452</c:v>
                </c:pt>
                <c:pt idx="3">
                  <c:v>63.841730204336308</c:v>
                </c:pt>
                <c:pt idx="4">
                  <c:v>185.53248925445698</c:v>
                </c:pt>
                <c:pt idx="5">
                  <c:v>173.56880563204737</c:v>
                </c:pt>
                <c:pt idx="6">
                  <c:v>241.90185135610986</c:v>
                </c:pt>
                <c:pt idx="7">
                  <c:v>130.63970772647608</c:v>
                </c:pt>
                <c:pt idx="8">
                  <c:v>135.15816726477445</c:v>
                </c:pt>
                <c:pt idx="9">
                  <c:v>51.213429981631286</c:v>
                </c:pt>
                <c:pt idx="10">
                  <c:v>56.660656517218968</c:v>
                </c:pt>
                <c:pt idx="11">
                  <c:v>55.894447024852354</c:v>
                </c:pt>
                <c:pt idx="12">
                  <c:v>48.31860591376428</c:v>
                </c:pt>
                <c:pt idx="13">
                  <c:v>128.36329297498065</c:v>
                </c:pt>
                <c:pt idx="14">
                  <c:v>122.20209822746909</c:v>
                </c:pt>
                <c:pt idx="15">
                  <c:v>120.57869975635838</c:v>
                </c:pt>
                <c:pt idx="16">
                  <c:v>120.48792756071208</c:v>
                </c:pt>
                <c:pt idx="17">
                  <c:v>118.79490786915071</c:v>
                </c:pt>
                <c:pt idx="18">
                  <c:v>205.15100058295494</c:v>
                </c:pt>
                <c:pt idx="19">
                  <c:v>109.12809703133455</c:v>
                </c:pt>
                <c:pt idx="20">
                  <c:v>204.97531464142176</c:v>
                </c:pt>
                <c:pt idx="21">
                  <c:v>346.84768367030557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Hoja1!$B$19:$W$19</c:f>
              <c:numCache>
                <c:formatCode>General</c:formatCode>
                <c:ptCount val="22"/>
                <c:pt idx="0">
                  <c:v>9.4066666666666663</c:v>
                </c:pt>
                <c:pt idx="1">
                  <c:v>9.2866666666666671</c:v>
                </c:pt>
                <c:pt idx="2">
                  <c:v>58.033333333333339</c:v>
                </c:pt>
                <c:pt idx="3">
                  <c:v>87.179999999999993</c:v>
                </c:pt>
                <c:pt idx="4">
                  <c:v>214.41333333333333</c:v>
                </c:pt>
                <c:pt idx="5">
                  <c:v>183.49333333333334</c:v>
                </c:pt>
                <c:pt idx="6">
                  <c:v>244.98666666666668</c:v>
                </c:pt>
                <c:pt idx="7">
                  <c:v>151.74</c:v>
                </c:pt>
                <c:pt idx="8">
                  <c:v>137.84666666666666</c:v>
                </c:pt>
                <c:pt idx="9">
                  <c:v>97.586666666666659</c:v>
                </c:pt>
                <c:pt idx="10">
                  <c:v>64.153333333333336</c:v>
                </c:pt>
                <c:pt idx="11">
                  <c:v>57.513333333333335</c:v>
                </c:pt>
                <c:pt idx="12">
                  <c:v>49.546666666666667</c:v>
                </c:pt>
                <c:pt idx="13">
                  <c:v>131.66666666666669</c:v>
                </c:pt>
                <c:pt idx="14">
                  <c:v>123.94000000000001</c:v>
                </c:pt>
                <c:pt idx="15">
                  <c:v>121.35333333333332</c:v>
                </c:pt>
                <c:pt idx="16">
                  <c:v>122.38666666666666</c:v>
                </c:pt>
                <c:pt idx="17">
                  <c:v>119.51333333333335</c:v>
                </c:pt>
                <c:pt idx="18">
                  <c:v>205.49333333333334</c:v>
                </c:pt>
                <c:pt idx="19">
                  <c:v>111.14666666666668</c:v>
                </c:pt>
                <c:pt idx="20">
                  <c:v>205.24</c:v>
                </c:pt>
                <c:pt idx="21">
                  <c:v>357.49333333333334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3.3333333333333333E-2</c:v>
                </c:pt>
                <c:pt idx="3">
                  <c:v>0</c:v>
                </c:pt>
                <c:pt idx="4">
                  <c:v>0.30666666666666664</c:v>
                </c:pt>
                <c:pt idx="5">
                  <c:v>0.2</c:v>
                </c:pt>
                <c:pt idx="6">
                  <c:v>0.4</c:v>
                </c:pt>
                <c:pt idx="7">
                  <c:v>0.20666666666666669</c:v>
                </c:pt>
                <c:pt idx="8">
                  <c:v>0.2</c:v>
                </c:pt>
                <c:pt idx="9">
                  <c:v>0.11333333333333333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0.4</c:v>
                </c:pt>
                <c:pt idx="19">
                  <c:v>0.2</c:v>
                </c:pt>
                <c:pt idx="20">
                  <c:v>0.4</c:v>
                </c:pt>
                <c:pt idx="21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0" xr16:uid="{C51C3B8C-1EE7-4340-AD2A-2BF8A072B9E4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2496EAA1-5B45-4621-8A0D-7E7FC58855DA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9768DC09-7599-4ED1-908C-2CE8247D3722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CA22A0AC-8FC0-49B0-B6F1-AE8C1BB6CF43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A6DA809E-4521-429B-B8FE-2E47A63CA028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5E45CD-86CA-4E24-970C-94641E456C1A}" name="metrics23_56_51" displayName="metrics23_56_51" ref="A1:D23" tableType="queryTable" totalsRowShown="0">
  <autoFilter ref="A1:D23" xr:uid="{775E45CD-86CA-4E24-970C-94641E456C1A}"/>
  <tableColumns count="4">
    <tableColumn id="1" xr3:uid="{68E35F23-65AD-4787-8C46-C6350CDED356}" uniqueName="1" name="steps" queryTableFieldId="1"/>
    <tableColumn id="2" xr3:uid="{BF529498-BD3C-49ED-8A09-C92A31B6F9C7}" uniqueName="2" name="avg_reward" queryTableFieldId="2"/>
    <tableColumn id="3" xr3:uid="{64E2A971-FE03-44C0-8D4E-118DF33BD0B5}" uniqueName="3" name="std_reward" queryTableFieldId="3"/>
    <tableColumn id="4" xr3:uid="{86F23A77-C2F0-484B-B375-7D5F1F2B1E83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6142C3-5D20-4213-8C3F-AA23C2CCD199}" name="metrics23_53_14" displayName="metrics23_53_14" ref="A1:D23" tableType="queryTable" totalsRowShown="0">
  <autoFilter ref="A1:D23" xr:uid="{886142C3-5D20-4213-8C3F-AA23C2CCD199}"/>
  <tableColumns count="4">
    <tableColumn id="1" xr3:uid="{8472D544-49FA-4D31-860B-8EA1176D1944}" uniqueName="1" name="steps" queryTableFieldId="1"/>
    <tableColumn id="2" xr3:uid="{ABEADCD4-4DD4-4DE1-BC77-6EAE1F5C538E}" uniqueName="2" name="avg_reward" queryTableFieldId="2"/>
    <tableColumn id="3" xr3:uid="{51D19A2A-D6BD-479D-A5B3-651FE34ED419}" uniqueName="3" name="std_reward" queryTableFieldId="3"/>
    <tableColumn id="4" xr3:uid="{B277ECDB-E2BC-4D95-93A3-AF6FDF34A68A}" uniqueName="4" name="success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0B46CA-EFB4-4014-A3F2-6AB1BD283CBB}" name="metrics23_48_31" displayName="metrics23_48_31" ref="A1:D23" tableType="queryTable" totalsRowShown="0">
  <autoFilter ref="A1:D23" xr:uid="{F20B46CA-EFB4-4014-A3F2-6AB1BD283CBB}"/>
  <tableColumns count="4">
    <tableColumn id="1" xr3:uid="{026F9CA2-1E86-4CC0-AEFC-B45C0F46912B}" uniqueName="1" name="steps" queryTableFieldId="1"/>
    <tableColumn id="2" xr3:uid="{0D547C75-ECC4-4B05-8663-1C51495AEFC4}" uniqueName="2" name="avg_reward" queryTableFieldId="2"/>
    <tableColumn id="3" xr3:uid="{47B0456A-2F5D-4C47-B3C2-8197198675B7}" uniqueName="3" name="std_reward" queryTableFieldId="3"/>
    <tableColumn id="4" xr3:uid="{2DBC5A88-6401-4E1F-923D-6EE0D9C5F85E}" uniqueName="4" name="success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FB13B-7D66-4A60-86E2-1FDFD57F356E}" name="metrics23_46_16" displayName="metrics23_46_16" ref="A1:D23" tableType="queryTable" totalsRowShown="0">
  <autoFilter ref="A1:D23" xr:uid="{2ECFB13B-7D66-4A60-86E2-1FDFD57F356E}"/>
  <tableColumns count="4">
    <tableColumn id="1" xr3:uid="{601224BD-B6D8-4353-B1D7-CF0A95DC2EC5}" uniqueName="1" name="steps" queryTableFieldId="1"/>
    <tableColumn id="2" xr3:uid="{E8CAD09F-6CCE-4DE7-9944-EA6FE1E0A2FD}" uniqueName="2" name="avg_reward" queryTableFieldId="2"/>
    <tableColumn id="3" xr3:uid="{F163A38C-5CE9-4148-91CC-C2D9B78F1F8D}" uniqueName="3" name="std_reward" queryTableFieldId="3"/>
    <tableColumn id="4" xr3:uid="{E6F794DA-B8A1-4282-8AD3-4F123F69760F}" uniqueName="4" name="success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20D38-ECE1-4509-8A7F-973ED4345210}" name="metrics23_43_35" displayName="metrics23_43_35" ref="A1:D23" tableType="queryTable" totalsRowShown="0">
  <autoFilter ref="A1:D23" xr:uid="{12820D38-ECE1-4509-8A7F-973ED4345210}"/>
  <tableColumns count="4">
    <tableColumn id="1" xr3:uid="{2EC64A0C-B4DC-4E0B-9881-7D0DFE002540}" uniqueName="1" name="steps" queryTableFieldId="1"/>
    <tableColumn id="2" xr3:uid="{1F7CE79E-907D-410A-9412-A236DA2B6C50}" uniqueName="2" name="avg_reward" queryTableFieldId="2"/>
    <tableColumn id="3" xr3:uid="{8AB492D8-3707-4F3A-901B-49788E541F67}" uniqueName="3" name="std_reward" queryTableFieldId="3"/>
    <tableColumn id="4" xr3:uid="{6A4BDCC1-FC40-4B5F-B587-069AAD41CA02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0A72-8484-4915-BE6C-75E6819350B7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9.2666666666666675</v>
      </c>
      <c r="C2">
        <v>0.89193921068397686</v>
      </c>
      <c r="D2">
        <v>0</v>
      </c>
    </row>
    <row r="3" spans="1:4" x14ac:dyDescent="0.25">
      <c r="A3">
        <v>1000</v>
      </c>
      <c r="B3">
        <v>9.1999999999999993</v>
      </c>
      <c r="C3">
        <v>0.70237691685684922</v>
      </c>
      <c r="D3">
        <v>0</v>
      </c>
    </row>
    <row r="4" spans="1:4" x14ac:dyDescent="0.25">
      <c r="A4">
        <v>2000</v>
      </c>
      <c r="B4">
        <v>33.166666666666664</v>
      </c>
      <c r="C4">
        <v>6.5933468149508272</v>
      </c>
      <c r="D4">
        <v>0</v>
      </c>
    </row>
    <row r="5" spans="1:4" x14ac:dyDescent="0.25">
      <c r="A5">
        <v>3000</v>
      </c>
      <c r="B5">
        <v>45.033333333333331</v>
      </c>
      <c r="C5">
        <v>19.574615080648599</v>
      </c>
      <c r="D5">
        <v>0</v>
      </c>
    </row>
    <row r="6" spans="1:4" x14ac:dyDescent="0.25">
      <c r="A6">
        <v>4000</v>
      </c>
      <c r="B6">
        <v>387.26666666666665</v>
      </c>
      <c r="C6">
        <v>129.32231911863559</v>
      </c>
      <c r="D6">
        <v>0.53333333333333333</v>
      </c>
    </row>
    <row r="7" spans="1:4" x14ac:dyDescent="0.25">
      <c r="A7">
        <v>5000</v>
      </c>
      <c r="B7">
        <v>113.16666666666667</v>
      </c>
      <c r="C7">
        <v>3.8994301577994133</v>
      </c>
      <c r="D7">
        <v>0</v>
      </c>
    </row>
    <row r="8" spans="1:4" x14ac:dyDescent="0.25">
      <c r="A8">
        <v>6000</v>
      </c>
      <c r="B8">
        <v>500</v>
      </c>
      <c r="C8">
        <v>0</v>
      </c>
      <c r="D8">
        <v>1</v>
      </c>
    </row>
    <row r="9" spans="1:4" x14ac:dyDescent="0.25">
      <c r="A9">
        <v>7000</v>
      </c>
      <c r="B9">
        <v>500</v>
      </c>
      <c r="C9">
        <v>0</v>
      </c>
      <c r="D9">
        <v>1</v>
      </c>
    </row>
    <row r="10" spans="1:4" x14ac:dyDescent="0.25">
      <c r="A10">
        <v>8000</v>
      </c>
      <c r="B10">
        <v>500</v>
      </c>
      <c r="C10">
        <v>0</v>
      </c>
      <c r="D10">
        <v>1</v>
      </c>
    </row>
    <row r="11" spans="1:4" x14ac:dyDescent="0.25">
      <c r="A11">
        <v>9000</v>
      </c>
      <c r="B11">
        <v>319.39999999999998</v>
      </c>
      <c r="C11">
        <v>206.52628565552297</v>
      </c>
      <c r="D11">
        <v>0.56666666666666665</v>
      </c>
    </row>
    <row r="12" spans="1:4" x14ac:dyDescent="0.25">
      <c r="A12">
        <v>10000</v>
      </c>
      <c r="B12">
        <v>161.76666666666668</v>
      </c>
      <c r="C12">
        <v>5.6076336859280991</v>
      </c>
      <c r="D12">
        <v>0</v>
      </c>
    </row>
    <row r="13" spans="1:4" x14ac:dyDescent="0.25">
      <c r="A13">
        <v>11000</v>
      </c>
      <c r="B13">
        <v>118.66666666666667</v>
      </c>
      <c r="C13">
        <v>3.2897146110600874</v>
      </c>
      <c r="D13">
        <v>0</v>
      </c>
    </row>
    <row r="14" spans="1:4" x14ac:dyDescent="0.25">
      <c r="A14">
        <v>12000</v>
      </c>
      <c r="B14">
        <v>94.466666666666669</v>
      </c>
      <c r="C14">
        <v>1.9102065042525873</v>
      </c>
      <c r="D14">
        <v>0</v>
      </c>
    </row>
    <row r="15" spans="1:4" x14ac:dyDescent="0.25">
      <c r="A15">
        <v>13000</v>
      </c>
      <c r="B15">
        <v>131.76666666666668</v>
      </c>
      <c r="C15">
        <v>14.755074456681751</v>
      </c>
      <c r="D15">
        <v>0</v>
      </c>
    </row>
    <row r="16" spans="1:4" x14ac:dyDescent="0.25">
      <c r="A16">
        <v>14000</v>
      </c>
      <c r="B16">
        <v>90.7</v>
      </c>
      <c r="C16">
        <v>1.9857828011475309</v>
      </c>
      <c r="D16">
        <v>0</v>
      </c>
    </row>
    <row r="17" spans="1:4" x14ac:dyDescent="0.25">
      <c r="A17">
        <v>15000</v>
      </c>
      <c r="B17">
        <v>79.666666666666671</v>
      </c>
      <c r="C17">
        <v>1.9550504398153576</v>
      </c>
      <c r="D17">
        <v>0</v>
      </c>
    </row>
    <row r="18" spans="1:4" x14ac:dyDescent="0.25">
      <c r="A18">
        <v>16000</v>
      </c>
      <c r="B18">
        <v>84.9</v>
      </c>
      <c r="C18">
        <v>7.6347887986505567</v>
      </c>
      <c r="D18">
        <v>0</v>
      </c>
    </row>
    <row r="19" spans="1:4" x14ac:dyDescent="0.25">
      <c r="A19">
        <v>17000</v>
      </c>
      <c r="B19">
        <v>71.2</v>
      </c>
      <c r="C19">
        <v>2.2420228961066981</v>
      </c>
      <c r="D19">
        <v>0</v>
      </c>
    </row>
    <row r="20" spans="1:4" x14ac:dyDescent="0.25">
      <c r="A20">
        <v>18000</v>
      </c>
      <c r="B20">
        <v>500</v>
      </c>
      <c r="C20">
        <v>0</v>
      </c>
      <c r="D20">
        <v>1</v>
      </c>
    </row>
    <row r="21" spans="1:4" x14ac:dyDescent="0.25">
      <c r="A21">
        <v>19000</v>
      </c>
      <c r="B21">
        <v>500</v>
      </c>
      <c r="C21">
        <v>0</v>
      </c>
      <c r="D21">
        <v>1</v>
      </c>
    </row>
    <row r="22" spans="1:4" x14ac:dyDescent="0.25">
      <c r="A22">
        <v>20000</v>
      </c>
      <c r="B22">
        <v>500</v>
      </c>
      <c r="C22">
        <v>0</v>
      </c>
      <c r="D22">
        <v>1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CFCD-BE4F-49F7-A92A-64F17A72E778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9.4666666666666668</v>
      </c>
      <c r="C2">
        <v>0.7630348761506397</v>
      </c>
      <c r="D2">
        <v>0</v>
      </c>
    </row>
    <row r="3" spans="1:4" x14ac:dyDescent="0.25">
      <c r="A3">
        <v>1000</v>
      </c>
      <c r="B3">
        <v>9.4333333333333336</v>
      </c>
      <c r="C3">
        <v>0.71569701845279632</v>
      </c>
      <c r="D3">
        <v>0</v>
      </c>
    </row>
    <row r="4" spans="1:4" x14ac:dyDescent="0.25">
      <c r="A4">
        <v>2000</v>
      </c>
      <c r="B4">
        <v>10.8</v>
      </c>
      <c r="C4">
        <v>4.1182520563948</v>
      </c>
      <c r="D4">
        <v>0</v>
      </c>
    </row>
    <row r="5" spans="1:4" x14ac:dyDescent="0.25">
      <c r="A5">
        <v>3000</v>
      </c>
      <c r="B5">
        <v>53.633333333333333</v>
      </c>
      <c r="C5">
        <v>21.717095160776505</v>
      </c>
      <c r="D5">
        <v>0</v>
      </c>
    </row>
    <row r="6" spans="1:4" x14ac:dyDescent="0.25">
      <c r="A6">
        <v>4000</v>
      </c>
      <c r="B6">
        <v>39.93333333333333</v>
      </c>
      <c r="C6">
        <v>5.847696602556903</v>
      </c>
      <c r="D6">
        <v>0</v>
      </c>
    </row>
    <row r="7" spans="1:4" x14ac:dyDescent="0.25">
      <c r="A7">
        <v>5000</v>
      </c>
      <c r="B7">
        <v>34.333333333333336</v>
      </c>
      <c r="C7">
        <v>4.777260953959102</v>
      </c>
      <c r="D7">
        <v>0</v>
      </c>
    </row>
    <row r="8" spans="1:4" x14ac:dyDescent="0.25">
      <c r="A8">
        <v>6000</v>
      </c>
      <c r="B8">
        <v>105.86666666666666</v>
      </c>
      <c r="C8">
        <v>7.6799884259172053</v>
      </c>
      <c r="D8">
        <v>0</v>
      </c>
    </row>
    <row r="9" spans="1:4" x14ac:dyDescent="0.25">
      <c r="A9">
        <v>7000</v>
      </c>
      <c r="B9">
        <v>142.13333333333333</v>
      </c>
      <c r="C9">
        <v>100.04323509807591</v>
      </c>
      <c r="D9">
        <v>3.3333333333333333E-2</v>
      </c>
    </row>
    <row r="10" spans="1:4" x14ac:dyDescent="0.25">
      <c r="A10">
        <v>8000</v>
      </c>
      <c r="B10">
        <v>139.5</v>
      </c>
      <c r="C10">
        <v>6.3600314464631387</v>
      </c>
      <c r="D10">
        <v>0</v>
      </c>
    </row>
    <row r="11" spans="1:4" x14ac:dyDescent="0.25">
      <c r="A11">
        <v>9000</v>
      </c>
      <c r="B11">
        <v>126.26666666666667</v>
      </c>
      <c r="C11">
        <v>3.2957885584822062</v>
      </c>
      <c r="D11">
        <v>0</v>
      </c>
    </row>
    <row r="12" spans="1:4" x14ac:dyDescent="0.25">
      <c r="A12">
        <v>10000</v>
      </c>
      <c r="B12">
        <v>100.9</v>
      </c>
      <c r="C12">
        <v>3.1869525673700676</v>
      </c>
      <c r="D12">
        <v>0</v>
      </c>
    </row>
    <row r="13" spans="1:4" x14ac:dyDescent="0.25">
      <c r="A13">
        <v>11000</v>
      </c>
      <c r="B13">
        <v>141.69999999999999</v>
      </c>
      <c r="C13">
        <v>2.8653097563788803</v>
      </c>
      <c r="D13">
        <v>0</v>
      </c>
    </row>
    <row r="14" spans="1:4" x14ac:dyDescent="0.25">
      <c r="A14">
        <v>12000</v>
      </c>
      <c r="B14">
        <v>126.93333333333334</v>
      </c>
      <c r="C14">
        <v>2.9318177903061362</v>
      </c>
      <c r="D14">
        <v>0</v>
      </c>
    </row>
    <row r="15" spans="1:4" x14ac:dyDescent="0.25">
      <c r="A15">
        <v>13000</v>
      </c>
      <c r="B15">
        <v>500</v>
      </c>
      <c r="C15">
        <v>0</v>
      </c>
      <c r="D15">
        <v>1</v>
      </c>
    </row>
    <row r="16" spans="1:4" x14ac:dyDescent="0.25">
      <c r="A16">
        <v>14000</v>
      </c>
      <c r="B16">
        <v>500</v>
      </c>
      <c r="C16">
        <v>0</v>
      </c>
      <c r="D16">
        <v>1</v>
      </c>
    </row>
    <row r="17" spans="1:4" x14ac:dyDescent="0.25">
      <c r="A17">
        <v>15000</v>
      </c>
      <c r="B17">
        <v>500</v>
      </c>
      <c r="C17">
        <v>0</v>
      </c>
      <c r="D17">
        <v>1</v>
      </c>
    </row>
    <row r="18" spans="1:4" x14ac:dyDescent="0.25">
      <c r="A18">
        <v>16000</v>
      </c>
      <c r="B18">
        <v>500</v>
      </c>
      <c r="C18">
        <v>0</v>
      </c>
      <c r="D18">
        <v>1</v>
      </c>
    </row>
    <row r="19" spans="1:4" x14ac:dyDescent="0.25">
      <c r="A19">
        <v>17000</v>
      </c>
      <c r="B19">
        <v>500</v>
      </c>
      <c r="C19">
        <v>0</v>
      </c>
      <c r="D19">
        <v>1</v>
      </c>
    </row>
    <row r="20" spans="1:4" x14ac:dyDescent="0.25">
      <c r="A20">
        <v>18000</v>
      </c>
      <c r="B20">
        <v>500</v>
      </c>
      <c r="C20">
        <v>0</v>
      </c>
      <c r="D20">
        <v>1</v>
      </c>
    </row>
    <row r="21" spans="1:4" x14ac:dyDescent="0.25">
      <c r="A21">
        <v>19000</v>
      </c>
      <c r="B21">
        <v>29.1</v>
      </c>
      <c r="C21">
        <v>8.0678373806119801</v>
      </c>
      <c r="D21">
        <v>0</v>
      </c>
    </row>
    <row r="22" spans="1:4" x14ac:dyDescent="0.25">
      <c r="A22">
        <v>20000</v>
      </c>
      <c r="B22">
        <v>500</v>
      </c>
      <c r="C22">
        <v>0</v>
      </c>
      <c r="D22">
        <v>1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9CAC-86C8-4C67-8042-664BD84A8BCE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9.3666666666666671</v>
      </c>
      <c r="C2">
        <v>0.70632067001390286</v>
      </c>
      <c r="D2">
        <v>0</v>
      </c>
    </row>
    <row r="3" spans="1:4" x14ac:dyDescent="0.25">
      <c r="A3">
        <v>1000</v>
      </c>
      <c r="B3">
        <v>9.5</v>
      </c>
      <c r="C3">
        <v>0.67082039324993692</v>
      </c>
      <c r="D3">
        <v>0</v>
      </c>
    </row>
    <row r="4" spans="1:4" x14ac:dyDescent="0.25">
      <c r="A4">
        <v>2000</v>
      </c>
      <c r="B4">
        <v>14</v>
      </c>
      <c r="C4">
        <v>6.2396581102920479</v>
      </c>
      <c r="D4">
        <v>0</v>
      </c>
    </row>
    <row r="5" spans="1:4" x14ac:dyDescent="0.25">
      <c r="A5">
        <v>3000</v>
      </c>
      <c r="B5">
        <v>57.2</v>
      </c>
      <c r="C5">
        <v>28.387086265882708</v>
      </c>
      <c r="D5">
        <v>0</v>
      </c>
    </row>
    <row r="6" spans="1:4" x14ac:dyDescent="0.25">
      <c r="A6">
        <v>4000</v>
      </c>
      <c r="B6">
        <v>107.93333333333334</v>
      </c>
      <c r="C6">
        <v>6.4183763955969066</v>
      </c>
      <c r="D6">
        <v>0</v>
      </c>
    </row>
    <row r="7" spans="1:4" x14ac:dyDescent="0.25">
      <c r="A7">
        <v>5000</v>
      </c>
      <c r="B7">
        <v>113.2</v>
      </c>
      <c r="C7">
        <v>3.8418745424597089</v>
      </c>
      <c r="D7">
        <v>0</v>
      </c>
    </row>
    <row r="8" spans="1:4" x14ac:dyDescent="0.25">
      <c r="A8">
        <v>6000</v>
      </c>
      <c r="B8">
        <v>107.66666666666667</v>
      </c>
      <c r="C8">
        <v>5.6055528025541088</v>
      </c>
      <c r="D8">
        <v>0</v>
      </c>
    </row>
    <row r="9" spans="1:4" x14ac:dyDescent="0.25">
      <c r="A9">
        <v>7000</v>
      </c>
      <c r="B9">
        <v>98.433333333333337</v>
      </c>
      <c r="C9">
        <v>4.1043337529440223</v>
      </c>
      <c r="D9">
        <v>0</v>
      </c>
    </row>
    <row r="10" spans="1:4" x14ac:dyDescent="0.25">
      <c r="A10">
        <v>8000</v>
      </c>
      <c r="B10">
        <v>32.299999999999997</v>
      </c>
      <c r="C10">
        <v>5.9952759180319077</v>
      </c>
      <c r="D10">
        <v>0</v>
      </c>
    </row>
    <row r="11" spans="1:4" x14ac:dyDescent="0.25">
      <c r="A11">
        <v>9000</v>
      </c>
      <c r="B11">
        <v>24.633333333333333</v>
      </c>
      <c r="C11">
        <v>21.059413308278291</v>
      </c>
      <c r="D11">
        <v>0</v>
      </c>
    </row>
    <row r="12" spans="1:4" x14ac:dyDescent="0.25">
      <c r="A12">
        <v>10000</v>
      </c>
      <c r="B12">
        <v>40.5</v>
      </c>
      <c r="C12">
        <v>27.651100038395096</v>
      </c>
      <c r="D12">
        <v>0</v>
      </c>
    </row>
    <row r="13" spans="1:4" x14ac:dyDescent="0.25">
      <c r="A13">
        <v>11000</v>
      </c>
      <c r="B13">
        <v>9.3000000000000007</v>
      </c>
      <c r="C13">
        <v>0.69041050590693254</v>
      </c>
      <c r="D13">
        <v>0</v>
      </c>
    </row>
    <row r="14" spans="1:4" x14ac:dyDescent="0.25">
      <c r="A14">
        <v>12000</v>
      </c>
      <c r="B14">
        <v>8.8666666666666671</v>
      </c>
      <c r="C14">
        <v>0.42687494916218993</v>
      </c>
      <c r="D14">
        <v>0</v>
      </c>
    </row>
    <row r="15" spans="1:4" x14ac:dyDescent="0.25">
      <c r="A15">
        <v>13000</v>
      </c>
      <c r="B15">
        <v>8.9666666666666668</v>
      </c>
      <c r="C15">
        <v>0.70632067001390297</v>
      </c>
      <c r="D15">
        <v>0</v>
      </c>
    </row>
    <row r="16" spans="1:4" x14ac:dyDescent="0.25">
      <c r="A16">
        <v>14000</v>
      </c>
      <c r="B16">
        <v>8.6999999999999993</v>
      </c>
      <c r="C16">
        <v>0.58594652770823141</v>
      </c>
      <c r="D16">
        <v>0</v>
      </c>
    </row>
    <row r="17" spans="1:4" x14ac:dyDescent="0.25">
      <c r="A17">
        <v>15000</v>
      </c>
      <c r="B17">
        <v>9.4333333333333336</v>
      </c>
      <c r="C17">
        <v>0.71569701845279643</v>
      </c>
      <c r="D17">
        <v>0</v>
      </c>
    </row>
    <row r="18" spans="1:4" x14ac:dyDescent="0.25">
      <c r="A18">
        <v>16000</v>
      </c>
      <c r="B18">
        <v>9.1666666666666661</v>
      </c>
      <c r="C18">
        <v>0.68718427093627676</v>
      </c>
      <c r="D18">
        <v>0</v>
      </c>
    </row>
    <row r="19" spans="1:4" x14ac:dyDescent="0.25">
      <c r="A19">
        <v>17000</v>
      </c>
      <c r="B19">
        <v>8.7333333333333325</v>
      </c>
      <c r="C19">
        <v>0.44221663871405331</v>
      </c>
      <c r="D19">
        <v>0</v>
      </c>
    </row>
    <row r="20" spans="1:4" x14ac:dyDescent="0.25">
      <c r="A20">
        <v>18000</v>
      </c>
      <c r="B20">
        <v>9.6</v>
      </c>
      <c r="C20">
        <v>0.75718777944003646</v>
      </c>
      <c r="D20">
        <v>0</v>
      </c>
    </row>
    <row r="21" spans="1:4" x14ac:dyDescent="0.25">
      <c r="A21">
        <v>19000</v>
      </c>
      <c r="B21">
        <v>8.8000000000000007</v>
      </c>
      <c r="C21">
        <v>0.70237691685684922</v>
      </c>
      <c r="D21">
        <v>0</v>
      </c>
    </row>
    <row r="22" spans="1:4" x14ac:dyDescent="0.25">
      <c r="A22">
        <v>20000</v>
      </c>
      <c r="B22">
        <v>8.6999999999999993</v>
      </c>
      <c r="C22">
        <v>0.45825756949558411</v>
      </c>
      <c r="D22">
        <v>0</v>
      </c>
    </row>
    <row r="23" spans="1:4" x14ac:dyDescent="0.25">
      <c r="A23">
        <v>20000</v>
      </c>
      <c r="B23">
        <v>112.86666666666666</v>
      </c>
      <c r="C23">
        <v>3.8186675977652493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ACCA-A46A-4F66-9CA1-611397E901A7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9.4666666666666668</v>
      </c>
      <c r="C2">
        <v>0.66999170807472608</v>
      </c>
      <c r="D2">
        <v>0</v>
      </c>
    </row>
    <row r="3" spans="1:4" x14ac:dyDescent="0.25">
      <c r="A3">
        <v>1000</v>
      </c>
      <c r="B3">
        <v>9.4666666666666668</v>
      </c>
      <c r="C3">
        <v>0.80553639823963807</v>
      </c>
      <c r="D3">
        <v>0</v>
      </c>
    </row>
    <row r="4" spans="1:4" x14ac:dyDescent="0.25">
      <c r="A4">
        <v>2000</v>
      </c>
      <c r="B4">
        <v>206.6</v>
      </c>
      <c r="C4">
        <v>166.05754022827949</v>
      </c>
      <c r="D4">
        <v>0.16666666666666666</v>
      </c>
    </row>
    <row r="5" spans="1:4" x14ac:dyDescent="0.25">
      <c r="A5">
        <v>3000</v>
      </c>
      <c r="B5">
        <v>110.23333333333333</v>
      </c>
      <c r="C5">
        <v>20.715024070037241</v>
      </c>
      <c r="D5">
        <v>0</v>
      </c>
    </row>
    <row r="6" spans="1:4" x14ac:dyDescent="0.25">
      <c r="A6">
        <v>4000</v>
      </c>
      <c r="B6">
        <v>500</v>
      </c>
      <c r="C6">
        <v>0</v>
      </c>
      <c r="D6">
        <v>1</v>
      </c>
    </row>
    <row r="7" spans="1:4" x14ac:dyDescent="0.25">
      <c r="A7">
        <v>5000</v>
      </c>
      <c r="B7">
        <v>500</v>
      </c>
      <c r="C7">
        <v>0</v>
      </c>
      <c r="D7">
        <v>1</v>
      </c>
    </row>
    <row r="8" spans="1:4" x14ac:dyDescent="0.25">
      <c r="A8">
        <v>6000</v>
      </c>
      <c r="B8">
        <v>500</v>
      </c>
      <c r="C8">
        <v>0</v>
      </c>
      <c r="D8">
        <v>1</v>
      </c>
    </row>
    <row r="9" spans="1:4" x14ac:dyDescent="0.25">
      <c r="A9">
        <v>7000</v>
      </c>
      <c r="B9">
        <v>8.7666666666666675</v>
      </c>
      <c r="C9">
        <v>0.55876848714134031</v>
      </c>
      <c r="D9">
        <v>0</v>
      </c>
    </row>
    <row r="10" spans="1:4" x14ac:dyDescent="0.25">
      <c r="A10">
        <v>8000</v>
      </c>
      <c r="B10">
        <v>8.7333333333333325</v>
      </c>
      <c r="C10">
        <v>0.62893207547044028</v>
      </c>
      <c r="D10">
        <v>0</v>
      </c>
    </row>
    <row r="11" spans="1:4" x14ac:dyDescent="0.25">
      <c r="A11">
        <v>9000</v>
      </c>
      <c r="B11">
        <v>8.8666666666666671</v>
      </c>
      <c r="C11">
        <v>0.56174331821175705</v>
      </c>
      <c r="D11">
        <v>0</v>
      </c>
    </row>
    <row r="12" spans="1:4" x14ac:dyDescent="0.25">
      <c r="A12">
        <v>10000</v>
      </c>
      <c r="B12">
        <v>8.8000000000000007</v>
      </c>
      <c r="C12">
        <v>0.54160256030906406</v>
      </c>
      <c r="D12">
        <v>0</v>
      </c>
    </row>
    <row r="13" spans="1:4" x14ac:dyDescent="0.25">
      <c r="A13">
        <v>11000</v>
      </c>
      <c r="B13">
        <v>9.0666666666666664</v>
      </c>
      <c r="C13">
        <v>0.72724747430904779</v>
      </c>
      <c r="D13">
        <v>0</v>
      </c>
    </row>
    <row r="14" spans="1:4" x14ac:dyDescent="0.25">
      <c r="A14">
        <v>12000</v>
      </c>
      <c r="B14">
        <v>8.6666666666666661</v>
      </c>
      <c r="C14">
        <v>0.47140452079103168</v>
      </c>
      <c r="D14">
        <v>0</v>
      </c>
    </row>
    <row r="15" spans="1:4" x14ac:dyDescent="0.25">
      <c r="A15">
        <v>13000</v>
      </c>
      <c r="B15">
        <v>8.9</v>
      </c>
      <c r="C15">
        <v>0.59721576223896389</v>
      </c>
      <c r="D15">
        <v>0</v>
      </c>
    </row>
    <row r="16" spans="1:4" x14ac:dyDescent="0.25">
      <c r="A16">
        <v>14000</v>
      </c>
      <c r="B16">
        <v>8.8333333333333339</v>
      </c>
      <c r="C16">
        <v>0.52174919474995085</v>
      </c>
      <c r="D16">
        <v>0</v>
      </c>
    </row>
    <row r="17" spans="1:4" x14ac:dyDescent="0.25">
      <c r="A17">
        <v>15000</v>
      </c>
      <c r="B17">
        <v>8.7333333333333325</v>
      </c>
      <c r="C17">
        <v>0.57348835113617513</v>
      </c>
      <c r="D17">
        <v>0</v>
      </c>
    </row>
    <row r="18" spans="1:4" x14ac:dyDescent="0.25">
      <c r="A18">
        <v>16000</v>
      </c>
      <c r="B18">
        <v>9.0666666666666664</v>
      </c>
      <c r="C18">
        <v>0.77172246018601509</v>
      </c>
      <c r="D18">
        <v>0</v>
      </c>
    </row>
    <row r="19" spans="1:4" x14ac:dyDescent="0.25">
      <c r="A19">
        <v>17000</v>
      </c>
      <c r="B19">
        <v>8.9</v>
      </c>
      <c r="C19">
        <v>0.39581140290126388</v>
      </c>
      <c r="D19">
        <v>0</v>
      </c>
    </row>
    <row r="20" spans="1:4" x14ac:dyDescent="0.25">
      <c r="A20">
        <v>18000</v>
      </c>
      <c r="B20">
        <v>8.9666666666666668</v>
      </c>
      <c r="C20">
        <v>0.48189440982669868</v>
      </c>
      <c r="D20">
        <v>0</v>
      </c>
    </row>
    <row r="21" spans="1:4" x14ac:dyDescent="0.25">
      <c r="A21">
        <v>19000</v>
      </c>
      <c r="B21">
        <v>8.9666666666666668</v>
      </c>
      <c r="C21">
        <v>0.60461190490723526</v>
      </c>
      <c r="D21">
        <v>0</v>
      </c>
    </row>
    <row r="22" spans="1:4" x14ac:dyDescent="0.25">
      <c r="A22">
        <v>20000</v>
      </c>
      <c r="B22">
        <v>8.7666666666666675</v>
      </c>
      <c r="C22">
        <v>0.4229525846816507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422F-CFA2-4993-B9D6-F622B6617A10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9.4666666666666668</v>
      </c>
      <c r="C2">
        <v>0.71802197428460057</v>
      </c>
      <c r="D2">
        <v>0</v>
      </c>
    </row>
    <row r="3" spans="1:4" x14ac:dyDescent="0.25">
      <c r="A3">
        <v>1000</v>
      </c>
      <c r="B3">
        <v>8.8333333333333339</v>
      </c>
      <c r="C3">
        <v>0.63683243915142662</v>
      </c>
      <c r="D3">
        <v>0</v>
      </c>
    </row>
    <row r="4" spans="1:4" x14ac:dyDescent="0.25">
      <c r="A4">
        <v>2000</v>
      </c>
      <c r="B4">
        <v>25.6</v>
      </c>
      <c r="C4">
        <v>4.8620983124572872</v>
      </c>
      <c r="D4">
        <v>0</v>
      </c>
    </row>
    <row r="5" spans="1:4" x14ac:dyDescent="0.25">
      <c r="A5">
        <v>3000</v>
      </c>
      <c r="B5">
        <v>169.8</v>
      </c>
      <c r="C5">
        <v>26.297528400973349</v>
      </c>
      <c r="D5">
        <v>0</v>
      </c>
    </row>
    <row r="6" spans="1:4" x14ac:dyDescent="0.25">
      <c r="A6">
        <v>4000</v>
      </c>
      <c r="B6">
        <v>36.93333333333333</v>
      </c>
      <c r="C6">
        <v>2.8158282775923835</v>
      </c>
      <c r="D6">
        <v>0</v>
      </c>
    </row>
    <row r="7" spans="1:4" x14ac:dyDescent="0.25">
      <c r="A7">
        <v>5000</v>
      </c>
      <c r="B7">
        <v>156.76666666666668</v>
      </c>
      <c r="C7">
        <v>37.104072852211551</v>
      </c>
      <c r="D7">
        <v>0</v>
      </c>
    </row>
    <row r="8" spans="1:4" x14ac:dyDescent="0.25">
      <c r="A8">
        <v>6000</v>
      </c>
      <c r="B8">
        <v>11.4</v>
      </c>
      <c r="C8">
        <v>2.1385353243127256</v>
      </c>
      <c r="D8">
        <v>0</v>
      </c>
    </row>
    <row r="9" spans="1:4" x14ac:dyDescent="0.25">
      <c r="A9">
        <v>7000</v>
      </c>
      <c r="B9">
        <v>9.3666666666666671</v>
      </c>
      <c r="C9">
        <v>0.79512402945843741</v>
      </c>
      <c r="D9">
        <v>0</v>
      </c>
    </row>
    <row r="10" spans="1:4" x14ac:dyDescent="0.25">
      <c r="A10">
        <v>8000</v>
      </c>
      <c r="B10">
        <v>8.6999999999999993</v>
      </c>
      <c r="C10">
        <v>0.45825756949558411</v>
      </c>
      <c r="D10">
        <v>0</v>
      </c>
    </row>
    <row r="11" spans="1:4" x14ac:dyDescent="0.25">
      <c r="A11">
        <v>9000</v>
      </c>
      <c r="B11">
        <v>8.7666666666666675</v>
      </c>
      <c r="C11">
        <v>0.4229525846816507</v>
      </c>
      <c r="D11">
        <v>0</v>
      </c>
    </row>
    <row r="12" spans="1:4" x14ac:dyDescent="0.25">
      <c r="A12">
        <v>10000</v>
      </c>
      <c r="B12">
        <v>8.8000000000000007</v>
      </c>
      <c r="C12">
        <v>0.47609522856952341</v>
      </c>
      <c r="D12">
        <v>0</v>
      </c>
    </row>
    <row r="13" spans="1:4" x14ac:dyDescent="0.25">
      <c r="A13">
        <v>11000</v>
      </c>
      <c r="B13">
        <v>8.8333333333333339</v>
      </c>
      <c r="C13">
        <v>0.52174919474995096</v>
      </c>
      <c r="D13">
        <v>0</v>
      </c>
    </row>
    <row r="14" spans="1:4" x14ac:dyDescent="0.25">
      <c r="A14">
        <v>12000</v>
      </c>
      <c r="B14">
        <v>8.8000000000000007</v>
      </c>
      <c r="C14">
        <v>0.4</v>
      </c>
      <c r="D14">
        <v>0</v>
      </c>
    </row>
    <row r="15" spans="1:4" x14ac:dyDescent="0.25">
      <c r="A15">
        <v>13000</v>
      </c>
      <c r="B15">
        <v>8.6999999999999993</v>
      </c>
      <c r="C15">
        <v>0.45825756949558411</v>
      </c>
      <c r="D15">
        <v>0</v>
      </c>
    </row>
    <row r="16" spans="1:4" x14ac:dyDescent="0.25">
      <c r="A16">
        <v>14000</v>
      </c>
      <c r="B16">
        <v>11.466666666666667</v>
      </c>
      <c r="C16">
        <v>5.596030339048883</v>
      </c>
      <c r="D16">
        <v>0</v>
      </c>
    </row>
    <row r="17" spans="1:4" x14ac:dyDescent="0.25">
      <c r="A17">
        <v>15000</v>
      </c>
      <c r="B17">
        <v>8.9333333333333336</v>
      </c>
      <c r="C17">
        <v>0.62893207547044039</v>
      </c>
      <c r="D17">
        <v>0</v>
      </c>
    </row>
    <row r="18" spans="1:4" x14ac:dyDescent="0.25">
      <c r="A18">
        <v>16000</v>
      </c>
      <c r="B18">
        <v>8.8000000000000007</v>
      </c>
      <c r="C18">
        <v>0.40000000000000008</v>
      </c>
      <c r="D18">
        <v>0</v>
      </c>
    </row>
    <row r="19" spans="1:4" x14ac:dyDescent="0.25">
      <c r="A19">
        <v>17000</v>
      </c>
      <c r="B19">
        <v>8.7333333333333325</v>
      </c>
      <c r="C19">
        <v>0.5120763831912406</v>
      </c>
      <c r="D19">
        <v>0</v>
      </c>
    </row>
    <row r="20" spans="1:4" x14ac:dyDescent="0.25">
      <c r="A20">
        <v>18000</v>
      </c>
      <c r="B20">
        <v>8.9</v>
      </c>
      <c r="C20">
        <v>0.4725815626252608</v>
      </c>
      <c r="D20">
        <v>0</v>
      </c>
    </row>
    <row r="21" spans="1:4" x14ac:dyDescent="0.25">
      <c r="A21">
        <v>19000</v>
      </c>
      <c r="B21">
        <v>8.8666666666666671</v>
      </c>
      <c r="C21">
        <v>0.71802197428460046</v>
      </c>
      <c r="D21">
        <v>0</v>
      </c>
    </row>
    <row r="22" spans="1:4" x14ac:dyDescent="0.25">
      <c r="A22">
        <v>20000</v>
      </c>
      <c r="B22">
        <v>8.7333333333333325</v>
      </c>
      <c r="C22">
        <v>0.44221663871405331</v>
      </c>
      <c r="D22">
        <v>0</v>
      </c>
    </row>
    <row r="23" spans="1:4" x14ac:dyDescent="0.25">
      <c r="A23">
        <v>20000</v>
      </c>
      <c r="B23">
        <v>174.6</v>
      </c>
      <c r="C23">
        <v>49.409580717373693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zoomScale="90" zoomScaleNormal="90" workbookViewId="0">
      <selection activeCell="B18" sqref="B18:W18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cm="1">
        <f t="array" ref="C1:X1">TRANSPOSE(metrics23_43_35[steps])</f>
        <v>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11000</v>
      </c>
      <c r="O1">
        <v>12000</v>
      </c>
      <c r="P1">
        <v>13000</v>
      </c>
      <c r="Q1">
        <v>14000</v>
      </c>
      <c r="R1">
        <v>15000</v>
      </c>
      <c r="S1">
        <v>16000</v>
      </c>
      <c r="T1">
        <v>17000</v>
      </c>
      <c r="U1">
        <v>18000</v>
      </c>
      <c r="V1">
        <v>19000</v>
      </c>
      <c r="W1">
        <v>20000</v>
      </c>
      <c r="X1">
        <v>20000</v>
      </c>
    </row>
    <row r="2" spans="1:24" x14ac:dyDescent="0.25">
      <c r="A2" s="7" t="s">
        <v>1</v>
      </c>
      <c r="B2" s="2" t="s">
        <v>9</v>
      </c>
      <c r="C2" s="2" cm="1">
        <f t="array" ref="C2:X2">TRANSPOSE(metrics23_43_35[avg_reward])</f>
        <v>9.4666666666666668</v>
      </c>
      <c r="D2" s="2">
        <v>8.8333333333333339</v>
      </c>
      <c r="E2" s="2">
        <v>25.6</v>
      </c>
      <c r="F2" s="2">
        <v>169.8</v>
      </c>
      <c r="G2" s="2">
        <v>36.93333333333333</v>
      </c>
      <c r="H2" s="2">
        <v>156.76666666666668</v>
      </c>
      <c r="I2" s="2">
        <v>11.4</v>
      </c>
      <c r="J2" s="2">
        <v>9.3666666666666671</v>
      </c>
      <c r="K2" s="2">
        <v>8.6999999999999993</v>
      </c>
      <c r="L2" s="2">
        <v>8.7666666666666675</v>
      </c>
      <c r="M2" s="2">
        <v>8.8000000000000007</v>
      </c>
      <c r="N2" s="2">
        <v>8.8333333333333339</v>
      </c>
      <c r="O2" s="2">
        <v>8.8000000000000007</v>
      </c>
      <c r="P2" s="2">
        <v>8.6999999999999993</v>
      </c>
      <c r="Q2" s="2">
        <v>11.466666666666667</v>
      </c>
      <c r="R2" s="2">
        <v>8.9333333333333336</v>
      </c>
      <c r="S2" s="2">
        <v>8.8000000000000007</v>
      </c>
      <c r="T2" s="2">
        <v>8.7333333333333325</v>
      </c>
      <c r="U2" s="2">
        <v>8.9</v>
      </c>
      <c r="V2" s="2">
        <v>8.8666666666666671</v>
      </c>
      <c r="W2" s="2">
        <v>8.7333333333333325</v>
      </c>
      <c r="X2" s="3">
        <v>174.6</v>
      </c>
    </row>
    <row r="3" spans="1:24" x14ac:dyDescent="0.25">
      <c r="A3" s="8"/>
      <c r="B3" s="1" t="s">
        <v>10</v>
      </c>
      <c r="C3" s="1" cm="1">
        <f t="array" ref="C3:X3">TRANSPOSE(metrics23_46_16[avg_reward])</f>
        <v>9.4666666666666668</v>
      </c>
      <c r="D3" s="1">
        <v>9.4666666666666668</v>
      </c>
      <c r="E3" s="1">
        <v>206.6</v>
      </c>
      <c r="F3" s="1">
        <v>110.23333333333333</v>
      </c>
      <c r="G3" s="1">
        <v>500</v>
      </c>
      <c r="H3" s="1">
        <v>500</v>
      </c>
      <c r="I3" s="1">
        <v>500</v>
      </c>
      <c r="J3" s="1">
        <v>8.7666666666666675</v>
      </c>
      <c r="K3" s="1">
        <v>8.7333333333333325</v>
      </c>
      <c r="L3" s="1">
        <v>8.8666666666666671</v>
      </c>
      <c r="M3" s="1">
        <v>8.8000000000000007</v>
      </c>
      <c r="N3" s="1">
        <v>9.0666666666666664</v>
      </c>
      <c r="O3" s="1">
        <v>8.6666666666666661</v>
      </c>
      <c r="P3" s="1">
        <v>8.9</v>
      </c>
      <c r="Q3" s="1">
        <v>8.8333333333333339</v>
      </c>
      <c r="R3" s="1">
        <v>8.7333333333333325</v>
      </c>
      <c r="S3" s="1">
        <v>9.0666666666666664</v>
      </c>
      <c r="T3" s="1">
        <v>8.9</v>
      </c>
      <c r="U3" s="1">
        <v>8.9666666666666668</v>
      </c>
      <c r="V3" s="1">
        <v>8.9666666666666668</v>
      </c>
      <c r="W3" s="1">
        <v>8.7666666666666675</v>
      </c>
      <c r="X3" s="4">
        <v>500</v>
      </c>
    </row>
    <row r="4" spans="1:24" x14ac:dyDescent="0.25">
      <c r="A4" s="8"/>
      <c r="B4" s="1" t="s">
        <v>11</v>
      </c>
      <c r="C4" s="1" cm="1">
        <f t="array" ref="C4:X4">TRANSPOSE(metrics23_48_31[avg_reward])</f>
        <v>9.3666666666666671</v>
      </c>
      <c r="D4" s="1">
        <v>9.5</v>
      </c>
      <c r="E4" s="1">
        <v>14</v>
      </c>
      <c r="F4" s="1">
        <v>57.2</v>
      </c>
      <c r="G4" s="1">
        <v>107.93333333333334</v>
      </c>
      <c r="H4" s="1">
        <v>113.2</v>
      </c>
      <c r="I4" s="1">
        <v>107.66666666666667</v>
      </c>
      <c r="J4" s="1">
        <v>98.433333333333337</v>
      </c>
      <c r="K4" s="1">
        <v>32.299999999999997</v>
      </c>
      <c r="L4" s="1">
        <v>24.633333333333333</v>
      </c>
      <c r="M4" s="1">
        <v>40.5</v>
      </c>
      <c r="N4" s="1">
        <v>9.3000000000000007</v>
      </c>
      <c r="O4" s="1">
        <v>8.8666666666666671</v>
      </c>
      <c r="P4" s="1">
        <v>8.9666666666666668</v>
      </c>
      <c r="Q4" s="1">
        <v>8.6999999999999993</v>
      </c>
      <c r="R4" s="1">
        <v>9.4333333333333336</v>
      </c>
      <c r="S4" s="1">
        <v>9.1666666666666661</v>
      </c>
      <c r="T4" s="1">
        <v>8.7333333333333325</v>
      </c>
      <c r="U4" s="1">
        <v>9.6</v>
      </c>
      <c r="V4" s="1">
        <v>8.8000000000000007</v>
      </c>
      <c r="W4" s="1">
        <v>8.6999999999999993</v>
      </c>
      <c r="X4" s="4">
        <v>112.86666666666666</v>
      </c>
    </row>
    <row r="5" spans="1:24" x14ac:dyDescent="0.25">
      <c r="A5" s="8"/>
      <c r="B5" s="1" t="s">
        <v>12</v>
      </c>
      <c r="C5" s="1" cm="1">
        <f t="array" ref="C5:X5">TRANSPOSE(metrics23_53_14[avg_reward])</f>
        <v>9.4666666666666668</v>
      </c>
      <c r="D5" s="1">
        <v>9.4333333333333336</v>
      </c>
      <c r="E5" s="1">
        <v>10.8</v>
      </c>
      <c r="F5" s="1">
        <v>53.633333333333333</v>
      </c>
      <c r="G5" s="1">
        <v>39.93333333333333</v>
      </c>
      <c r="H5" s="1">
        <v>34.333333333333336</v>
      </c>
      <c r="I5" s="1">
        <v>105.86666666666666</v>
      </c>
      <c r="J5" s="1">
        <v>142.13333333333333</v>
      </c>
      <c r="K5" s="1">
        <v>139.5</v>
      </c>
      <c r="L5" s="1">
        <v>126.26666666666667</v>
      </c>
      <c r="M5" s="1">
        <v>100.9</v>
      </c>
      <c r="N5" s="1">
        <v>141.69999999999999</v>
      </c>
      <c r="O5" s="1">
        <v>126.93333333333334</v>
      </c>
      <c r="P5" s="1">
        <v>500</v>
      </c>
      <c r="Q5" s="1">
        <v>500</v>
      </c>
      <c r="R5" s="1">
        <v>500</v>
      </c>
      <c r="S5" s="1">
        <v>500</v>
      </c>
      <c r="T5" s="1">
        <v>500</v>
      </c>
      <c r="U5" s="1">
        <v>500</v>
      </c>
      <c r="V5" s="1">
        <v>29.1</v>
      </c>
      <c r="W5" s="1">
        <v>500</v>
      </c>
      <c r="X5" s="4">
        <v>500</v>
      </c>
    </row>
    <row r="6" spans="1:24" ht="15.75" thickBot="1" x14ac:dyDescent="0.3">
      <c r="A6" s="9"/>
      <c r="B6" s="5" t="s">
        <v>13</v>
      </c>
      <c r="C6" s="5" cm="1">
        <f t="array" ref="C6:X6">TRANSPOSE(metrics23_56_51[avg_reward])</f>
        <v>9.2666666666666675</v>
      </c>
      <c r="D6" s="5">
        <v>9.1999999999999993</v>
      </c>
      <c r="E6" s="5">
        <v>33.166666666666664</v>
      </c>
      <c r="F6" s="5">
        <v>45.033333333333331</v>
      </c>
      <c r="G6" s="5">
        <v>387.26666666666665</v>
      </c>
      <c r="H6" s="5">
        <v>113.16666666666667</v>
      </c>
      <c r="I6" s="5">
        <v>500</v>
      </c>
      <c r="J6" s="5">
        <v>500</v>
      </c>
      <c r="K6" s="5">
        <v>500</v>
      </c>
      <c r="L6" s="5">
        <v>319.39999999999998</v>
      </c>
      <c r="M6" s="5">
        <v>161.76666666666668</v>
      </c>
      <c r="N6" s="5">
        <v>118.66666666666667</v>
      </c>
      <c r="O6" s="5">
        <v>94.466666666666669</v>
      </c>
      <c r="P6" s="5">
        <v>131.76666666666668</v>
      </c>
      <c r="Q6" s="5">
        <v>90.7</v>
      </c>
      <c r="R6" s="5">
        <v>79.666666666666671</v>
      </c>
      <c r="S6" s="5">
        <v>84.9</v>
      </c>
      <c r="T6" s="5">
        <v>71.2</v>
      </c>
      <c r="U6" s="5">
        <v>500</v>
      </c>
      <c r="V6" s="5">
        <v>500</v>
      </c>
      <c r="W6" s="5">
        <v>500</v>
      </c>
      <c r="X6" s="6">
        <v>500</v>
      </c>
    </row>
    <row r="7" spans="1:24" x14ac:dyDescent="0.25">
      <c r="A7" s="7" t="s">
        <v>2</v>
      </c>
      <c r="B7" s="2" t="s">
        <v>9</v>
      </c>
      <c r="C7" s="2" cm="1">
        <f t="array" ref="C7:X7">TRANSPOSE(metrics23_43_35[std_reward])</f>
        <v>0.71802197428460057</v>
      </c>
      <c r="D7" s="2">
        <v>0.63683243915142662</v>
      </c>
      <c r="E7" s="2">
        <v>4.8620983124572872</v>
      </c>
      <c r="F7" s="2">
        <v>26.297528400973349</v>
      </c>
      <c r="G7" s="2">
        <v>2.8158282775923835</v>
      </c>
      <c r="H7" s="2">
        <v>37.104072852211551</v>
      </c>
      <c r="I7" s="2">
        <v>2.1385353243127256</v>
      </c>
      <c r="J7" s="2">
        <v>0.79512402945843741</v>
      </c>
      <c r="K7" s="2">
        <v>0.45825756949558411</v>
      </c>
      <c r="L7" s="2">
        <v>0.4229525846816507</v>
      </c>
      <c r="M7" s="2">
        <v>0.47609522856952341</v>
      </c>
      <c r="N7" s="2">
        <v>0.52174919474995096</v>
      </c>
      <c r="O7" s="2">
        <v>0.4</v>
      </c>
      <c r="P7" s="2">
        <v>0.45825756949558411</v>
      </c>
      <c r="Q7" s="2">
        <v>5.596030339048883</v>
      </c>
      <c r="R7" s="2">
        <v>0.62893207547044039</v>
      </c>
      <c r="S7" s="2">
        <v>0.40000000000000008</v>
      </c>
      <c r="T7" s="2">
        <v>0.5120763831912406</v>
      </c>
      <c r="U7" s="2">
        <v>0.4725815626252608</v>
      </c>
      <c r="V7" s="2">
        <v>0.71802197428460046</v>
      </c>
      <c r="W7" s="2">
        <v>0.44221663871405331</v>
      </c>
      <c r="X7" s="3">
        <v>49.409580717373693</v>
      </c>
    </row>
    <row r="8" spans="1:24" x14ac:dyDescent="0.25">
      <c r="A8" s="8"/>
      <c r="B8" s="1" t="s">
        <v>10</v>
      </c>
      <c r="C8" s="1" cm="1">
        <f t="array" ref="C8:X8">TRANSPOSE(metrics23_46_16[std_reward])</f>
        <v>0.66999170807472608</v>
      </c>
      <c r="D8" s="1">
        <v>0.80553639823963807</v>
      </c>
      <c r="E8" s="1">
        <v>166.05754022827949</v>
      </c>
      <c r="F8" s="1">
        <v>20.715024070037241</v>
      </c>
      <c r="G8" s="1">
        <v>0</v>
      </c>
      <c r="H8" s="1">
        <v>0</v>
      </c>
      <c r="I8" s="1">
        <v>0</v>
      </c>
      <c r="J8" s="1">
        <v>0.55876848714134031</v>
      </c>
      <c r="K8" s="1">
        <v>0.62893207547044028</v>
      </c>
      <c r="L8" s="1">
        <v>0.56174331821175705</v>
      </c>
      <c r="M8" s="1">
        <v>0.54160256030906406</v>
      </c>
      <c r="N8" s="1">
        <v>0.72724747430904779</v>
      </c>
      <c r="O8" s="1">
        <v>0.47140452079103168</v>
      </c>
      <c r="P8" s="1">
        <v>0.59721576223896389</v>
      </c>
      <c r="Q8" s="1">
        <v>0.52174919474995085</v>
      </c>
      <c r="R8" s="1">
        <v>0.57348835113617513</v>
      </c>
      <c r="S8" s="1">
        <v>0.77172246018601509</v>
      </c>
      <c r="T8" s="1">
        <v>0.39581140290126388</v>
      </c>
      <c r="U8" s="1">
        <v>0.48189440982669868</v>
      </c>
      <c r="V8" s="1">
        <v>0.60461190490723526</v>
      </c>
      <c r="W8" s="1">
        <v>0.4229525846816507</v>
      </c>
      <c r="X8" s="4">
        <v>0</v>
      </c>
    </row>
    <row r="9" spans="1:24" x14ac:dyDescent="0.25">
      <c r="A9" s="8"/>
      <c r="B9" s="1" t="s">
        <v>11</v>
      </c>
      <c r="C9" s="1" cm="1">
        <f t="array" ref="C9:X9">TRANSPOSE(metrics23_48_31[std_reward])</f>
        <v>0.70632067001390286</v>
      </c>
      <c r="D9" s="1">
        <v>0.67082039324993692</v>
      </c>
      <c r="E9" s="1">
        <v>6.2396581102920479</v>
      </c>
      <c r="F9" s="1">
        <v>28.387086265882708</v>
      </c>
      <c r="G9" s="1">
        <v>6.4183763955969066</v>
      </c>
      <c r="H9" s="1">
        <v>3.8418745424597089</v>
      </c>
      <c r="I9" s="1">
        <v>5.6055528025541088</v>
      </c>
      <c r="J9" s="1">
        <v>4.1043337529440223</v>
      </c>
      <c r="K9" s="1">
        <v>5.9952759180319077</v>
      </c>
      <c r="L9" s="1">
        <v>21.059413308278291</v>
      </c>
      <c r="M9" s="1">
        <v>27.651100038395096</v>
      </c>
      <c r="N9" s="1">
        <v>0.69041050590693254</v>
      </c>
      <c r="O9" s="1">
        <v>0.42687494916218993</v>
      </c>
      <c r="P9" s="1">
        <v>0.70632067001390297</v>
      </c>
      <c r="Q9" s="1">
        <v>0.58594652770823141</v>
      </c>
      <c r="R9" s="1">
        <v>0.71569701845279643</v>
      </c>
      <c r="S9" s="1">
        <v>0.68718427093627676</v>
      </c>
      <c r="T9" s="1">
        <v>0.44221663871405331</v>
      </c>
      <c r="U9" s="1">
        <v>0.75718777944003646</v>
      </c>
      <c r="V9" s="1">
        <v>0.70237691685684922</v>
      </c>
      <c r="W9" s="1">
        <v>0.45825756949558411</v>
      </c>
      <c r="X9" s="4">
        <v>3.8186675977652493</v>
      </c>
    </row>
    <row r="10" spans="1:24" x14ac:dyDescent="0.25">
      <c r="A10" s="8"/>
      <c r="B10" s="1" t="s">
        <v>12</v>
      </c>
      <c r="C10" s="1" cm="1">
        <f t="array" ref="C10:X10">TRANSPOSE(metrics23_53_14[std_reward])</f>
        <v>0.7630348761506397</v>
      </c>
      <c r="D10" s="1">
        <v>0.71569701845279632</v>
      </c>
      <c r="E10" s="1">
        <v>4.1182520563948</v>
      </c>
      <c r="F10" s="1">
        <v>21.717095160776505</v>
      </c>
      <c r="G10" s="1">
        <v>5.847696602556903</v>
      </c>
      <c r="H10" s="1">
        <v>4.777260953959102</v>
      </c>
      <c r="I10" s="1">
        <v>7.6799884259172053</v>
      </c>
      <c r="J10" s="1">
        <v>100.04323509807591</v>
      </c>
      <c r="K10" s="1">
        <v>6.3600314464631387</v>
      </c>
      <c r="L10" s="1">
        <v>3.2957885584822062</v>
      </c>
      <c r="M10" s="1">
        <v>3.1869525673700676</v>
      </c>
      <c r="N10" s="1">
        <v>2.8653097563788803</v>
      </c>
      <c r="O10" s="1">
        <v>2.9318177903061362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8.0678373806119801</v>
      </c>
      <c r="W10" s="1">
        <v>0</v>
      </c>
      <c r="X10" s="4">
        <v>0</v>
      </c>
    </row>
    <row r="11" spans="1:24" ht="15.75" thickBot="1" x14ac:dyDescent="0.3">
      <c r="A11" s="9"/>
      <c r="B11" s="5" t="s">
        <v>13</v>
      </c>
      <c r="C11" s="5" cm="1">
        <f t="array" ref="C11:X11">TRANSPOSE(metrics23_56_51[std_reward])</f>
        <v>0.89193921068397686</v>
      </c>
      <c r="D11" s="5">
        <v>0.70237691685684922</v>
      </c>
      <c r="E11" s="5">
        <v>6.5933468149508272</v>
      </c>
      <c r="F11" s="5">
        <v>19.574615080648599</v>
      </c>
      <c r="G11" s="5">
        <v>129.32231911863559</v>
      </c>
      <c r="H11" s="5">
        <v>3.8994301577994133</v>
      </c>
      <c r="I11" s="5">
        <v>0</v>
      </c>
      <c r="J11" s="5">
        <v>0</v>
      </c>
      <c r="K11" s="5">
        <v>0</v>
      </c>
      <c r="L11" s="5">
        <v>206.52628565552297</v>
      </c>
      <c r="M11" s="5">
        <v>5.6076336859280991</v>
      </c>
      <c r="N11" s="5">
        <v>3.2897146110600874</v>
      </c>
      <c r="O11" s="5">
        <v>1.9102065042525873</v>
      </c>
      <c r="P11" s="5">
        <v>14.755074456681751</v>
      </c>
      <c r="Q11" s="5">
        <v>1.9857828011475309</v>
      </c>
      <c r="R11" s="5">
        <v>1.9550504398153576</v>
      </c>
      <c r="S11" s="5">
        <v>7.6347887986505567</v>
      </c>
      <c r="T11" s="5">
        <v>2.2420228961066981</v>
      </c>
      <c r="U11" s="5">
        <v>0</v>
      </c>
      <c r="V11" s="5">
        <v>0</v>
      </c>
      <c r="W11" s="5">
        <v>0</v>
      </c>
      <c r="X11" s="6">
        <v>0</v>
      </c>
    </row>
    <row r="12" spans="1:24" x14ac:dyDescent="0.25">
      <c r="A12" s="7" t="s">
        <v>3</v>
      </c>
      <c r="B12" s="2" t="s">
        <v>9</v>
      </c>
      <c r="C12" s="2" cm="1">
        <f t="array" ref="C12:X12">TRANSPOSE(metrics23_43_35[success_rate])</f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</row>
    <row r="13" spans="1:24" x14ac:dyDescent="0.25">
      <c r="A13" s="8"/>
      <c r="B13" s="1" t="s">
        <v>10</v>
      </c>
      <c r="C13" s="1" cm="1">
        <f t="array" ref="C13:X13">TRANSPOSE(metrics23_46_16[success_rate])</f>
        <v>0</v>
      </c>
      <c r="D13" s="1">
        <v>0</v>
      </c>
      <c r="E13" s="1">
        <v>0.16666666666666666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4">
        <v>1</v>
      </c>
    </row>
    <row r="14" spans="1:24" x14ac:dyDescent="0.25">
      <c r="A14" s="8"/>
      <c r="B14" s="1" t="s">
        <v>11</v>
      </c>
      <c r="C14" s="1" cm="1">
        <f t="array" ref="C14:X14">TRANSPOSE(metrics23_48_31[success_rate])</f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4">
        <v>0</v>
      </c>
    </row>
    <row r="15" spans="1:24" x14ac:dyDescent="0.25">
      <c r="A15" s="8"/>
      <c r="B15" s="1" t="s">
        <v>12</v>
      </c>
      <c r="C15" s="1" cm="1">
        <f t="array" ref="C15:X15">TRANSPOSE(metrics23_53_14[success_rate])</f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3.3333333333333333E-2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4">
        <v>1</v>
      </c>
    </row>
    <row r="16" spans="1:24" ht="15.75" thickBot="1" x14ac:dyDescent="0.3">
      <c r="A16" s="9"/>
      <c r="B16" s="5" t="s">
        <v>13</v>
      </c>
      <c r="C16" s="5" cm="1">
        <f t="array" ref="C16:X16">TRANSPOSE(metrics23_56_51[success_rate])</f>
        <v>0</v>
      </c>
      <c r="D16" s="5">
        <v>0</v>
      </c>
      <c r="E16" s="5">
        <v>0</v>
      </c>
      <c r="F16" s="5">
        <v>0</v>
      </c>
      <c r="G16" s="5">
        <v>0.53333333333333333</v>
      </c>
      <c r="H16" s="5">
        <v>0</v>
      </c>
      <c r="I16" s="5">
        <v>1</v>
      </c>
      <c r="J16" s="5">
        <v>1</v>
      </c>
      <c r="K16" s="5">
        <v>1</v>
      </c>
      <c r="L16" s="5">
        <v>0.56666666666666665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1</v>
      </c>
      <c r="W16" s="5">
        <v>1</v>
      </c>
      <c r="X16" s="6">
        <v>1</v>
      </c>
    </row>
    <row r="18" spans="1:23" x14ac:dyDescent="0.25">
      <c r="A18" t="s">
        <v>0</v>
      </c>
      <c r="B18">
        <f>C1</f>
        <v>0</v>
      </c>
      <c r="C18">
        <f t="shared" ref="C18:W18" si="0">D1</f>
        <v>1000</v>
      </c>
      <c r="D18">
        <f t="shared" si="0"/>
        <v>2000</v>
      </c>
      <c r="E18">
        <f t="shared" si="0"/>
        <v>3000</v>
      </c>
      <c r="F18">
        <f t="shared" si="0"/>
        <v>4000</v>
      </c>
      <c r="G18">
        <f t="shared" si="0"/>
        <v>5000</v>
      </c>
      <c r="H18">
        <f t="shared" si="0"/>
        <v>6000</v>
      </c>
      <c r="I18">
        <f t="shared" si="0"/>
        <v>7000</v>
      </c>
      <c r="J18">
        <f t="shared" si="0"/>
        <v>8000</v>
      </c>
      <c r="K18">
        <f t="shared" si="0"/>
        <v>9000</v>
      </c>
      <c r="L18">
        <f t="shared" si="0"/>
        <v>10000</v>
      </c>
      <c r="M18">
        <f t="shared" si="0"/>
        <v>11000</v>
      </c>
      <c r="N18">
        <f t="shared" si="0"/>
        <v>12000</v>
      </c>
      <c r="O18">
        <f t="shared" si="0"/>
        <v>13000</v>
      </c>
      <c r="P18">
        <f t="shared" si="0"/>
        <v>14000</v>
      </c>
      <c r="Q18">
        <f t="shared" si="0"/>
        <v>15000</v>
      </c>
      <c r="R18">
        <f t="shared" si="0"/>
        <v>16000</v>
      </c>
      <c r="S18">
        <f t="shared" si="0"/>
        <v>17000</v>
      </c>
      <c r="T18">
        <f t="shared" si="0"/>
        <v>18000</v>
      </c>
      <c r="U18">
        <f t="shared" si="0"/>
        <v>19000</v>
      </c>
      <c r="V18">
        <f t="shared" si="0"/>
        <v>20000</v>
      </c>
      <c r="W18">
        <f t="shared" si="0"/>
        <v>20000</v>
      </c>
    </row>
    <row r="19" spans="1:23" x14ac:dyDescent="0.25">
      <c r="A19" t="s">
        <v>5</v>
      </c>
      <c r="B19">
        <f t="shared" ref="B19:W19" si="1">AVERAGE(C2:C6)</f>
        <v>9.4066666666666663</v>
      </c>
      <c r="C19">
        <f t="shared" si="1"/>
        <v>9.2866666666666671</v>
      </c>
      <c r="D19">
        <f t="shared" si="1"/>
        <v>58.033333333333339</v>
      </c>
      <c r="E19">
        <f t="shared" si="1"/>
        <v>87.179999999999993</v>
      </c>
      <c r="F19">
        <f t="shared" si="1"/>
        <v>214.41333333333333</v>
      </c>
      <c r="G19">
        <f t="shared" si="1"/>
        <v>183.49333333333334</v>
      </c>
      <c r="H19">
        <f t="shared" si="1"/>
        <v>244.98666666666668</v>
      </c>
      <c r="I19">
        <f t="shared" si="1"/>
        <v>151.74</v>
      </c>
      <c r="J19">
        <f t="shared" si="1"/>
        <v>137.84666666666666</v>
      </c>
      <c r="K19">
        <f t="shared" si="1"/>
        <v>97.586666666666659</v>
      </c>
      <c r="L19">
        <f t="shared" si="1"/>
        <v>64.153333333333336</v>
      </c>
      <c r="M19">
        <f t="shared" si="1"/>
        <v>57.513333333333335</v>
      </c>
      <c r="N19">
        <f t="shared" si="1"/>
        <v>49.546666666666667</v>
      </c>
      <c r="O19">
        <f t="shared" si="1"/>
        <v>131.66666666666669</v>
      </c>
      <c r="P19">
        <f t="shared" si="1"/>
        <v>123.94000000000001</v>
      </c>
      <c r="Q19">
        <f t="shared" si="1"/>
        <v>121.35333333333332</v>
      </c>
      <c r="R19">
        <f t="shared" si="1"/>
        <v>122.38666666666666</v>
      </c>
      <c r="S19">
        <f t="shared" si="1"/>
        <v>119.51333333333335</v>
      </c>
      <c r="T19">
        <f t="shared" si="1"/>
        <v>205.49333333333334</v>
      </c>
      <c r="U19">
        <f t="shared" si="1"/>
        <v>111.14666666666668</v>
      </c>
      <c r="V19">
        <f t="shared" si="1"/>
        <v>205.24</v>
      </c>
      <c r="W19">
        <f t="shared" si="1"/>
        <v>357.49333333333334</v>
      </c>
    </row>
    <row r="20" spans="1:23" x14ac:dyDescent="0.25">
      <c r="A20" t="s">
        <v>2</v>
      </c>
      <c r="B20">
        <f t="shared" ref="B20:W20" si="2">AVERAGE(C7:C11)</f>
        <v>0.74986168784156926</v>
      </c>
      <c r="C20">
        <f t="shared" si="2"/>
        <v>0.70625263319012943</v>
      </c>
      <c r="D20">
        <f t="shared" si="2"/>
        <v>37.574179104474887</v>
      </c>
      <c r="E20">
        <f t="shared" si="2"/>
        <v>23.338269795663685</v>
      </c>
      <c r="F20">
        <f t="shared" si="2"/>
        <v>28.880844078876358</v>
      </c>
      <c r="G20">
        <f t="shared" si="2"/>
        <v>9.924527701285955</v>
      </c>
      <c r="H20">
        <f t="shared" si="2"/>
        <v>3.0848153105568081</v>
      </c>
      <c r="I20">
        <f t="shared" si="2"/>
        <v>21.100292273523941</v>
      </c>
      <c r="J20">
        <f t="shared" si="2"/>
        <v>2.6884994018922144</v>
      </c>
      <c r="K20">
        <f t="shared" si="2"/>
        <v>46.373236685035373</v>
      </c>
      <c r="L20">
        <f t="shared" si="2"/>
        <v>7.4926768161143702</v>
      </c>
      <c r="M20">
        <f t="shared" si="2"/>
        <v>1.6188863084809799</v>
      </c>
      <c r="N20">
        <f t="shared" si="2"/>
        <v>1.228060752902389</v>
      </c>
      <c r="O20">
        <f t="shared" si="2"/>
        <v>3.3033736916860406</v>
      </c>
      <c r="P20">
        <f t="shared" si="2"/>
        <v>1.7379017725309194</v>
      </c>
      <c r="Q20">
        <f t="shared" si="2"/>
        <v>0.77463357697495394</v>
      </c>
      <c r="R20">
        <f t="shared" si="2"/>
        <v>1.8987391059545697</v>
      </c>
      <c r="S20">
        <f t="shared" si="2"/>
        <v>0.71842546418265119</v>
      </c>
      <c r="T20">
        <f t="shared" si="2"/>
        <v>0.34233275037839916</v>
      </c>
      <c r="U20">
        <f t="shared" si="2"/>
        <v>2.018569635332133</v>
      </c>
      <c r="V20">
        <f t="shared" si="2"/>
        <v>0.26468535857825765</v>
      </c>
      <c r="W20">
        <f t="shared" si="2"/>
        <v>10.645649663027788</v>
      </c>
    </row>
    <row r="21" spans="1:23" x14ac:dyDescent="0.25">
      <c r="A21" t="s">
        <v>7</v>
      </c>
      <c r="B21">
        <f>B19+B20</f>
        <v>10.156528354508236</v>
      </c>
      <c r="C21">
        <f t="shared" ref="C21:W21" si="3">C19+C20</f>
        <v>9.9929192998567959</v>
      </c>
      <c r="D21">
        <f t="shared" si="3"/>
        <v>95.607512437808225</v>
      </c>
      <c r="E21">
        <f t="shared" si="3"/>
        <v>110.51826979566368</v>
      </c>
      <c r="F21">
        <f t="shared" si="3"/>
        <v>243.29417741220968</v>
      </c>
      <c r="G21">
        <f t="shared" si="3"/>
        <v>193.41786103461931</v>
      </c>
      <c r="H21">
        <f t="shared" si="3"/>
        <v>248.0714819772235</v>
      </c>
      <c r="I21">
        <f t="shared" si="3"/>
        <v>172.84029227352394</v>
      </c>
      <c r="J21">
        <f t="shared" si="3"/>
        <v>140.53516606855888</v>
      </c>
      <c r="K21">
        <f t="shared" si="3"/>
        <v>143.95990335170202</v>
      </c>
      <c r="L21">
        <f t="shared" si="3"/>
        <v>71.646010149447704</v>
      </c>
      <c r="M21">
        <f t="shared" si="3"/>
        <v>59.132219641814316</v>
      </c>
      <c r="N21">
        <f t="shared" si="3"/>
        <v>50.774727419569054</v>
      </c>
      <c r="O21">
        <f t="shared" si="3"/>
        <v>134.97004035835272</v>
      </c>
      <c r="P21">
        <f t="shared" si="3"/>
        <v>125.67790177253093</v>
      </c>
      <c r="Q21">
        <f t="shared" si="3"/>
        <v>122.12796691030827</v>
      </c>
      <c r="R21">
        <f t="shared" si="3"/>
        <v>124.28540577262123</v>
      </c>
      <c r="S21">
        <f t="shared" si="3"/>
        <v>120.23175879751599</v>
      </c>
      <c r="T21">
        <f t="shared" si="3"/>
        <v>205.83566608371174</v>
      </c>
      <c r="U21">
        <f t="shared" si="3"/>
        <v>113.1652363019988</v>
      </c>
      <c r="V21">
        <f t="shared" si="3"/>
        <v>205.50468535857826</v>
      </c>
      <c r="W21">
        <f t="shared" si="3"/>
        <v>368.13898299636111</v>
      </c>
    </row>
    <row r="22" spans="1:23" x14ac:dyDescent="0.25">
      <c r="A22" t="s">
        <v>8</v>
      </c>
      <c r="B22">
        <f>B19-B20</f>
        <v>8.6568049788250967</v>
      </c>
      <c r="C22">
        <f t="shared" ref="C22:W22" si="4">C19-C20</f>
        <v>8.5804140334765382</v>
      </c>
      <c r="D22">
        <f t="shared" si="4"/>
        <v>20.459154228858452</v>
      </c>
      <c r="E22">
        <f t="shared" si="4"/>
        <v>63.841730204336308</v>
      </c>
      <c r="F22">
        <f t="shared" si="4"/>
        <v>185.53248925445698</v>
      </c>
      <c r="G22">
        <f t="shared" si="4"/>
        <v>173.56880563204737</v>
      </c>
      <c r="H22">
        <f t="shared" si="4"/>
        <v>241.90185135610986</v>
      </c>
      <c r="I22">
        <f t="shared" si="4"/>
        <v>130.63970772647608</v>
      </c>
      <c r="J22">
        <f t="shared" si="4"/>
        <v>135.15816726477445</v>
      </c>
      <c r="K22">
        <f t="shared" si="4"/>
        <v>51.213429981631286</v>
      </c>
      <c r="L22">
        <f t="shared" si="4"/>
        <v>56.660656517218968</v>
      </c>
      <c r="M22">
        <f t="shared" si="4"/>
        <v>55.894447024852354</v>
      </c>
      <c r="N22">
        <f t="shared" si="4"/>
        <v>48.31860591376428</v>
      </c>
      <c r="O22">
        <f t="shared" si="4"/>
        <v>128.36329297498065</v>
      </c>
      <c r="P22">
        <f t="shared" si="4"/>
        <v>122.20209822746909</v>
      </c>
      <c r="Q22">
        <f t="shared" si="4"/>
        <v>120.57869975635838</v>
      </c>
      <c r="R22">
        <f t="shared" si="4"/>
        <v>120.48792756071208</v>
      </c>
      <c r="S22">
        <f t="shared" si="4"/>
        <v>118.79490786915071</v>
      </c>
      <c r="T22">
        <f t="shared" si="4"/>
        <v>205.15100058295494</v>
      </c>
      <c r="U22">
        <f t="shared" si="4"/>
        <v>109.12809703133455</v>
      </c>
      <c r="V22">
        <f t="shared" si="4"/>
        <v>204.97531464142176</v>
      </c>
      <c r="W22">
        <f t="shared" si="4"/>
        <v>346.84768367030557</v>
      </c>
    </row>
    <row r="23" spans="1:23" x14ac:dyDescent="0.25">
      <c r="A23" t="s">
        <v>6</v>
      </c>
      <c r="B23">
        <f t="shared" ref="B23:W23" si="5">AVERAGE(C12:C16)</f>
        <v>0</v>
      </c>
      <c r="C23">
        <f t="shared" si="5"/>
        <v>0</v>
      </c>
      <c r="D23">
        <f t="shared" si="5"/>
        <v>3.3333333333333333E-2</v>
      </c>
      <c r="E23">
        <f t="shared" si="5"/>
        <v>0</v>
      </c>
      <c r="F23">
        <f t="shared" si="5"/>
        <v>0.30666666666666664</v>
      </c>
      <c r="G23">
        <f t="shared" si="5"/>
        <v>0.2</v>
      </c>
      <c r="H23">
        <f t="shared" si="5"/>
        <v>0.4</v>
      </c>
      <c r="I23">
        <f t="shared" si="5"/>
        <v>0.20666666666666669</v>
      </c>
      <c r="J23">
        <f t="shared" si="5"/>
        <v>0.2</v>
      </c>
      <c r="K23">
        <f t="shared" si="5"/>
        <v>0.11333333333333333</v>
      </c>
      <c r="L23">
        <f t="shared" si="5"/>
        <v>0</v>
      </c>
      <c r="M23">
        <f t="shared" si="5"/>
        <v>0</v>
      </c>
      <c r="N23">
        <f t="shared" si="5"/>
        <v>0</v>
      </c>
      <c r="O23">
        <f t="shared" si="5"/>
        <v>0.2</v>
      </c>
      <c r="P23">
        <f t="shared" si="5"/>
        <v>0.2</v>
      </c>
      <c r="Q23">
        <f t="shared" si="5"/>
        <v>0.2</v>
      </c>
      <c r="R23">
        <f t="shared" si="5"/>
        <v>0.2</v>
      </c>
      <c r="S23">
        <f t="shared" si="5"/>
        <v>0.2</v>
      </c>
      <c r="T23">
        <f t="shared" si="5"/>
        <v>0.4</v>
      </c>
      <c r="U23">
        <f t="shared" si="5"/>
        <v>0.2</v>
      </c>
      <c r="V23">
        <f t="shared" si="5"/>
        <v>0.4</v>
      </c>
      <c r="W23">
        <f t="shared" si="5"/>
        <v>0.6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metrics23-56-51</vt:lpstr>
      <vt:lpstr>metrics23-53-14</vt:lpstr>
      <vt:lpstr>metrics23-48-31</vt:lpstr>
      <vt:lpstr>metrics23-46-16</vt:lpstr>
      <vt:lpstr>metrics23-43-35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2022-04-22T18:16:30Z</dcterms:modified>
</cp:coreProperties>
</file>