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2\exp\"/>
    </mc:Choice>
  </mc:AlternateContent>
  <xr:revisionPtr revIDLastSave="0" documentId="13_ncr:1_{34063513-6F6D-4E28-B644-0DBD181DBD5A}" xr6:coauthVersionLast="47" xr6:coauthVersionMax="47" xr10:uidLastSave="{00000000-0000-0000-0000-000000000000}"/>
  <bookViews>
    <workbookView xWindow="-120" yWindow="-120" windowWidth="29040" windowHeight="15840" activeTab="5" xr2:uid="{2637B2A9-BD3A-4DA2-AA58-E39A0F4B6545}"/>
  </bookViews>
  <sheets>
    <sheet name="metrics00-33-13" sheetId="40" r:id="rId1"/>
    <sheet name="metrics00-28-47" sheetId="39" r:id="rId2"/>
    <sheet name="metrics00-24-54" sheetId="38" r:id="rId3"/>
    <sheet name="metrics00-21-41" sheetId="37" r:id="rId4"/>
    <sheet name="metrics00-18-00" sheetId="36" r:id="rId5"/>
    <sheet name="Hoja1" sheetId="1" r:id="rId6"/>
  </sheets>
  <definedNames>
    <definedName name="DatosExternos_1" localSheetId="4" hidden="1">'metrics00-18-00'!$A$1:$D$23</definedName>
    <definedName name="DatosExternos_2" localSheetId="3" hidden="1">'metrics00-21-41'!$A$1:$D$23</definedName>
    <definedName name="DatosExternos_3" localSheetId="2" hidden="1">'metrics00-24-54'!$A$1:$D$23</definedName>
    <definedName name="DatosExternos_4" localSheetId="1" hidden="1">'metrics00-28-47'!$A$1:$D$23</definedName>
    <definedName name="DatosExternos_5" localSheetId="0" hidden="1">'metrics00-33-13'!$A$1:$D$23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B18" i="1" l="1"/>
  <c r="C18" i="1"/>
  <c r="K18" i="1"/>
  <c r="S18" i="1"/>
  <c r="D18" i="1"/>
  <c r="L18" i="1"/>
  <c r="T18" i="1"/>
  <c r="E18" i="1"/>
  <c r="M18" i="1"/>
  <c r="U18" i="1"/>
  <c r="I18" i="1"/>
  <c r="R18" i="1"/>
  <c r="F18" i="1"/>
  <c r="N18" i="1"/>
  <c r="V18" i="1"/>
  <c r="J18" i="1"/>
  <c r="Q18" i="1"/>
  <c r="P18" i="1"/>
  <c r="H18" i="1"/>
  <c r="W18" i="1"/>
  <c r="O18" i="1"/>
  <c r="G18" i="1"/>
  <c r="B19" i="1"/>
  <c r="C19" i="1"/>
  <c r="K19" i="1"/>
  <c r="S19" i="1"/>
  <c r="D19" i="1"/>
  <c r="L19" i="1"/>
  <c r="T19" i="1"/>
  <c r="J19" i="1"/>
  <c r="E19" i="1"/>
  <c r="M19" i="1"/>
  <c r="U19" i="1"/>
  <c r="G19" i="1"/>
  <c r="O19" i="1"/>
  <c r="W19" i="1"/>
  <c r="I19" i="1"/>
  <c r="Q19" i="1"/>
  <c r="F19" i="1"/>
  <c r="N19" i="1"/>
  <c r="V19" i="1"/>
  <c r="H19" i="1"/>
  <c r="P19" i="1"/>
  <c r="B23" i="1"/>
  <c r="G23" i="1"/>
  <c r="O23" i="1"/>
  <c r="W23" i="1"/>
  <c r="H23" i="1"/>
  <c r="P23" i="1"/>
  <c r="F23" i="1"/>
  <c r="N23" i="1"/>
  <c r="V23" i="1"/>
  <c r="I23" i="1"/>
  <c r="Q23" i="1"/>
  <c r="C23" i="1"/>
  <c r="K23" i="1"/>
  <c r="S23" i="1"/>
  <c r="E23" i="1"/>
  <c r="M23" i="1"/>
  <c r="J23" i="1"/>
  <c r="R23" i="1"/>
  <c r="B20" i="1"/>
  <c r="I20" i="1"/>
  <c r="Q20" i="1"/>
  <c r="R19" i="1"/>
  <c r="V20" i="1"/>
  <c r="N20" i="1"/>
  <c r="F20" i="1"/>
  <c r="T23" i="1"/>
  <c r="L23" i="1"/>
  <c r="D23" i="1"/>
  <c r="U23" i="1"/>
  <c r="T20" i="1"/>
  <c r="L20" i="1"/>
  <c r="D20" i="1"/>
  <c r="W20" i="1"/>
  <c r="O20" i="1"/>
  <c r="G20" i="1"/>
  <c r="U20" i="1"/>
  <c r="M20" i="1"/>
  <c r="E20" i="1"/>
  <c r="S20" i="1"/>
  <c r="K20" i="1"/>
  <c r="C20" i="1"/>
  <c r="P20" i="1"/>
  <c r="H20" i="1"/>
  <c r="R20" i="1"/>
  <c r="J20" i="1"/>
  <c r="Q21" i="1" l="1"/>
  <c r="Q22" i="1"/>
  <c r="I21" i="1"/>
  <c r="I22" i="1"/>
  <c r="T21" i="1"/>
  <c r="T22" i="1"/>
  <c r="J21" i="1"/>
  <c r="J22" i="1"/>
  <c r="W22" i="1"/>
  <c r="W21" i="1"/>
  <c r="L21" i="1"/>
  <c r="L22" i="1"/>
  <c r="O22" i="1"/>
  <c r="O21" i="1"/>
  <c r="H22" i="1"/>
  <c r="H21" i="1"/>
  <c r="G22" i="1"/>
  <c r="G21" i="1"/>
  <c r="S21" i="1"/>
  <c r="S22" i="1"/>
  <c r="R21" i="1"/>
  <c r="R22" i="1"/>
  <c r="V22" i="1"/>
  <c r="V21" i="1"/>
  <c r="U22" i="1"/>
  <c r="U21" i="1"/>
  <c r="K21" i="1"/>
  <c r="K22" i="1"/>
  <c r="N22" i="1"/>
  <c r="N21" i="1"/>
  <c r="M22" i="1"/>
  <c r="M21" i="1"/>
  <c r="C21" i="1"/>
  <c r="C22" i="1"/>
  <c r="P22" i="1"/>
  <c r="P21" i="1"/>
  <c r="D21" i="1"/>
  <c r="D22" i="1"/>
  <c r="F22" i="1"/>
  <c r="F21" i="1"/>
  <c r="E22" i="1"/>
  <c r="E21" i="1"/>
  <c r="B22" i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B361C-B027-4FA5-BC97-5C01DBB8E72E}" keepAlive="1" name="Consulta - metrics00-07-37" description="Conexión a la consulta 'metrics00-07-37' en el libro." type="5" refreshedVersion="7" background="1" saveData="1">
    <dbPr connection="Provider=Microsoft.Mashup.OleDb.1;Data Source=$Workbook$;Location=metrics00-07-37;Extended Properties=&quot;&quot;" command="SELECT * FROM [metrics00-07-37]"/>
  </connection>
  <connection id="2" xr16:uid="{0D22A966-E004-4E96-8F3F-4714C9F099BF}" keepAlive="1" name="Consulta - metrics00-09-21" description="Conexión a la consulta 'metrics00-09-21' en el libro." type="5" refreshedVersion="7" background="1" saveData="1">
    <dbPr connection="Provider=Microsoft.Mashup.OleDb.1;Data Source=$Workbook$;Location=metrics00-09-21;Extended Properties=&quot;&quot;" command="SELECT * FROM [metrics00-09-21]"/>
  </connection>
  <connection id="3" xr16:uid="{9A8BD8DA-8AC4-4D0F-877E-CFBBE7485C99}" keepAlive="1" name="Consulta - metrics00-11-19" description="Conexión a la consulta 'metrics00-11-19' en el libro." type="5" refreshedVersion="7" background="1" saveData="1">
    <dbPr connection="Provider=Microsoft.Mashup.OleDb.1;Data Source=$Workbook$;Location=metrics00-11-19;Extended Properties=&quot;&quot;" command="SELECT * FROM [metrics00-11-19]"/>
  </connection>
  <connection id="4" xr16:uid="{950DF1DF-393B-4EE4-BE4E-0AA43863E6EE}" keepAlive="1" name="Consulta - metrics00-13-09" description="Conexión a la consulta 'metrics00-13-09' en el libro." type="5" refreshedVersion="7" background="1" saveData="1">
    <dbPr connection="Provider=Microsoft.Mashup.OleDb.1;Data Source=$Workbook$;Location=metrics00-13-09;Extended Properties=&quot;&quot;" command="SELECT * FROM [metrics00-13-09]"/>
  </connection>
  <connection id="5" xr16:uid="{27AB1E96-616C-4C2A-A8D0-91A299200A5E}" keepAlive="1" name="Consulta - metrics00-15-36" description="Conexión a la consulta 'metrics00-15-36' en el libro." type="5" refreshedVersion="7" background="1" saveData="1">
    <dbPr connection="Provider=Microsoft.Mashup.OleDb.1;Data Source=$Workbook$;Location=metrics00-15-36;Extended Properties=&quot;&quot;" command="SELECT * FROM [metrics00-15-36]"/>
  </connection>
  <connection id="6" xr16:uid="{75FBA740-C4A9-4F30-8A2E-A29925A59D89}" keepAlive="1" name="Consulta - metrics00-18-00" description="Conexión a la consulta 'metrics00-18-00' en el libro." type="5" refreshedVersion="7" background="1" saveData="1">
    <dbPr connection="Provider=Microsoft.Mashup.OleDb.1;Data Source=$Workbook$;Location=metrics00-18-00;Extended Properties=&quot;&quot;" command="SELECT * FROM [metrics00-18-00]"/>
  </connection>
  <connection id="7" xr16:uid="{806A2DE5-2ADF-48D4-8A92-4CEB8CDD3787}" keepAlive="1" name="Consulta - metrics00-21-41" description="Conexión a la consulta 'metrics00-21-41' en el libro." type="5" refreshedVersion="7" background="1" saveData="1">
    <dbPr connection="Provider=Microsoft.Mashup.OleDb.1;Data Source=$Workbook$;Location=metrics00-21-41;Extended Properties=&quot;&quot;" command="SELECT * FROM [metrics00-21-41]"/>
  </connection>
  <connection id="8" xr16:uid="{0A771DB2-936D-4E58-9F1A-1D38847D9444}" keepAlive="1" name="Consulta - metrics00-24-54" description="Conexión a la consulta 'metrics00-24-54' en el libro." type="5" refreshedVersion="7" background="1" saveData="1">
    <dbPr connection="Provider=Microsoft.Mashup.OleDb.1;Data Source=$Workbook$;Location=metrics00-24-54;Extended Properties=&quot;&quot;" command="SELECT * FROM [metrics00-24-54]"/>
  </connection>
  <connection id="9" xr16:uid="{C98C417A-33A3-4699-9ED3-80FBA76EED94}" keepAlive="1" name="Consulta - metrics00-28-47" description="Conexión a la consulta 'metrics00-28-47' en el libro." type="5" refreshedVersion="7" background="1" saveData="1">
    <dbPr connection="Provider=Microsoft.Mashup.OleDb.1;Data Source=$Workbook$;Location=metrics00-28-47;Extended Properties=&quot;&quot;" command="SELECT * FROM [metrics00-28-47]"/>
  </connection>
  <connection id="10" xr16:uid="{5B9AC55D-2FD1-4574-8332-F43C5F3F599B}" keepAlive="1" name="Consulta - metrics00-33-13" description="Conexión a la consulta 'metrics00-33-13' en el libro." type="5" refreshedVersion="7" background="1" saveData="1">
    <dbPr connection="Provider=Microsoft.Mashup.OleDb.1;Data Source=$Workbook$;Location=metrics00-33-13;Extended Properties=&quot;&quot;" command="SELECT * FROM [metrics00-33-13]"/>
  </connection>
  <connection id="11" xr16:uid="{5D85AD0F-6C90-470E-81D3-A41AF9FDDBB3}" keepAlive="1" name="Consulta - metrics23-34-10" description="Conexión a la consulta 'metrics23-34-10' en el libro." type="5" refreshedVersion="7" background="1" saveData="1">
    <dbPr connection="Provider=Microsoft.Mashup.OleDb.1;Data Source=$Workbook$;Location=metrics23-34-10;Extended Properties=&quot;&quot;" command="SELECT * FROM [metrics23-34-10]"/>
  </connection>
  <connection id="12" xr16:uid="{C052B700-8B79-4637-8AF4-0D70A9D7AD62}" keepAlive="1" name="Consulta - metrics23-35-19" description="Conexión a la consulta 'metrics23-35-19' en el libro." type="5" refreshedVersion="7" background="1" saveData="1">
    <dbPr connection="Provider=Microsoft.Mashup.OleDb.1;Data Source=$Workbook$;Location=metrics23-35-19;Extended Properties=&quot;&quot;" command="SELECT * FROM [metrics23-35-19]"/>
  </connection>
  <connection id="13" xr16:uid="{084D5E52-2D6A-4579-8A74-305085D3F153}" keepAlive="1" name="Consulta - metrics23-36-55" description="Conexión a la consulta 'metrics23-36-55' en el libro." type="5" refreshedVersion="7" background="1" saveData="1">
    <dbPr connection="Provider=Microsoft.Mashup.OleDb.1;Data Source=$Workbook$;Location=metrics23-36-55;Extended Properties=&quot;&quot;" command="SELECT * FROM [metrics23-36-55]"/>
  </connection>
  <connection id="14" xr16:uid="{D058DFB8-FBCD-46A4-A2EC-F418ED387415}" keepAlive="1" name="Consulta - metrics23-38-31" description="Conexión a la consulta 'metrics23-38-31' en el libro." type="5" refreshedVersion="7" background="1" saveData="1">
    <dbPr connection="Provider=Microsoft.Mashup.OleDb.1;Data Source=$Workbook$;Location=metrics23-38-31;Extended Properties=&quot;&quot;" command="SELECT * FROM [metrics23-38-31]"/>
  </connection>
  <connection id="15" xr16:uid="{02ADCEB6-E5F2-4639-ACAE-C0B7039EEBB2}" keepAlive="1" name="Consulta - metrics23-41-11" description="Conexión a la consulta 'metrics23-41-11' en el libro." type="5" refreshedVersion="7" background="1" saveData="1">
    <dbPr connection="Provider=Microsoft.Mashup.OleDb.1;Data Source=$Workbook$;Location=metrics23-41-11;Extended Properties=&quot;&quot;" command="SELECT * FROM [metrics23-41-11]"/>
  </connection>
  <connection id="16" xr16:uid="{0270E086-9023-4FA5-AE87-4DB843681BB6}" keepAlive="1" name="Consulta - metrics23-43-35" description="Conexión a la consulta 'metrics23-43-35' en el libro." type="5" refreshedVersion="7" background="1" saveData="1">
    <dbPr connection="Provider=Microsoft.Mashup.OleDb.1;Data Source=$Workbook$;Location=metrics23-43-35;Extended Properties=&quot;&quot;" command="SELECT * FROM [metrics23-43-35]"/>
  </connection>
  <connection id="17" xr16:uid="{BF1A7E07-7686-4E13-8FED-CA0CF9986D19}" keepAlive="1" name="Consulta - metrics23-46-16" description="Conexión a la consulta 'metrics23-46-16' en el libro." type="5" refreshedVersion="7" background="1" saveData="1">
    <dbPr connection="Provider=Microsoft.Mashup.OleDb.1;Data Source=$Workbook$;Location=metrics23-46-16;Extended Properties=&quot;&quot;" command="SELECT * FROM [metrics23-46-16]"/>
  </connection>
  <connection id="18" xr16:uid="{12181B9A-FFB5-4621-A64C-343537B232E8}" keepAlive="1" name="Consulta - metrics23-48-31" description="Conexión a la consulta 'metrics23-48-31' en el libro." type="5" refreshedVersion="7" background="1" saveData="1">
    <dbPr connection="Provider=Microsoft.Mashup.OleDb.1;Data Source=$Workbook$;Location=metrics23-48-31;Extended Properties=&quot;&quot;" command="SELECT * FROM [metrics23-48-31]"/>
  </connection>
  <connection id="19" xr16:uid="{79A59B78-D9B5-4C4C-B91F-3006D366A857}" keepAlive="1" name="Consulta - metrics23-53-14" description="Conexión a la consulta 'metrics23-53-14' en el libro." type="5" refreshedVersion="7" background="1" saveData="1">
    <dbPr connection="Provider=Microsoft.Mashup.OleDb.1;Data Source=$Workbook$;Location=metrics23-53-14;Extended Properties=&quot;&quot;" command="SELECT * FROM [metrics23-53-14]"/>
  </connection>
  <connection id="20" xr16:uid="{972B5806-5E2F-4EFA-9AA8-F221C77003EE}" keepAlive="1" name="Consulta - metrics23-56-51" description="Conexión a la consulta 'metrics23-56-51' en el libro." type="5" refreshedVersion="7" background="1" saveData="1">
    <dbPr connection="Provider=Microsoft.Mashup.OleDb.1;Data Source=$Workbook$;Location=metrics23-56-51;Extended Properties=&quot;&quot;" command="SELECT * FROM [metrics23-56-5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<sst xmlns="http://schemas.openxmlformats.org/spreadsheetml/2006/main" count="46" uniqueCount="14">
  <si>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</si>
  <si>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</si>
  <si>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</si>
  <si>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</si>
  <si>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</si>
  <si>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</si>
  <si>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</si>
  <si>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</si>
  <si>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</si>
  <si>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31a</t>
  </si>
  <si>
    <t>31b</t>
  </si>
  <si>
    <t>31c</t>
  </si>
  <si>
    <t>31d</t>
  </si>
  <si>
    <t>31e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</si>
</sst>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exp_31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12.446258261104083</c:v>
                </c:pt>
                <c:pt idx="1">
                  <c:v>10.004186976228244</c:v>
                </c:pt>
                <c:pt idx="2">
                  <c:v>136.69947621450962</c:v>
                </c:pt>
                <c:pt idx="3">
                  <c:v>166.7298228405709</c:v>
                </c:pt>
                <c:pt idx="4">
                  <c:v>184.45768184671937</c:v>
                </c:pt>
                <c:pt idx="5">
                  <c:v>252.83049821131772</c:v>
                </c:pt>
                <c:pt idx="6">
                  <c:v>207.63997008879136</c:v>
                </c:pt>
                <c:pt idx="7">
                  <c:v>189.38568242640275</c:v>
                </c:pt>
                <c:pt idx="8">
                  <c:v>161.85790881595597</c:v>
                </c:pt>
                <c:pt idx="9">
                  <c:v>134.64624770324025</c:v>
                </c:pt>
                <c:pt idx="10">
                  <c:v>205.10247121474856</c:v>
                </c:pt>
                <c:pt idx="11">
                  <c:v>252.74859819293175</c:v>
                </c:pt>
                <c:pt idx="12">
                  <c:v>255.05734811986869</c:v>
                </c:pt>
                <c:pt idx="13">
                  <c:v>196.15083886183868</c:v>
                </c:pt>
                <c:pt idx="14">
                  <c:v>93.148960639955675</c:v>
                </c:pt>
                <c:pt idx="15">
                  <c:v>338.70644436146034</c:v>
                </c:pt>
                <c:pt idx="16">
                  <c:v>239.63286549976979</c:v>
                </c:pt>
                <c:pt idx="17">
                  <c:v>306.9213217383849</c:v>
                </c:pt>
                <c:pt idx="18">
                  <c:v>310.70895429670117</c:v>
                </c:pt>
                <c:pt idx="19">
                  <c:v>322.82751164228193</c:v>
                </c:pt>
                <c:pt idx="20">
                  <c:v>270.25271336643573</c:v>
                </c:pt>
                <c:pt idx="21">
                  <c:v>402.03883616280683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9.5937417388959165</c:v>
                </c:pt>
                <c:pt idx="1">
                  <c:v>8.6358130237717567</c:v>
                </c:pt>
                <c:pt idx="2">
                  <c:v>127.38052378549041</c:v>
                </c:pt>
                <c:pt idx="3">
                  <c:v>75.816843826095777</c:v>
                </c:pt>
                <c:pt idx="4">
                  <c:v>104.315651486614</c:v>
                </c:pt>
                <c:pt idx="5">
                  <c:v>149.46283512201563</c:v>
                </c:pt>
                <c:pt idx="6">
                  <c:v>134.82669657787534</c:v>
                </c:pt>
                <c:pt idx="7">
                  <c:v>169.36098424026392</c:v>
                </c:pt>
                <c:pt idx="8">
                  <c:v>138.96875785071074</c:v>
                </c:pt>
                <c:pt idx="9">
                  <c:v>104.10041896342641</c:v>
                </c:pt>
                <c:pt idx="10">
                  <c:v>118.73752878525141</c:v>
                </c:pt>
                <c:pt idx="11">
                  <c:v>207.26473514040168</c:v>
                </c:pt>
                <c:pt idx="12">
                  <c:v>163.56931854679797</c:v>
                </c:pt>
                <c:pt idx="13">
                  <c:v>181.43582780482802</c:v>
                </c:pt>
                <c:pt idx="14">
                  <c:v>82.557706026710974</c:v>
                </c:pt>
                <c:pt idx="15">
                  <c:v>332.16022230520633</c:v>
                </c:pt>
                <c:pt idx="16">
                  <c:v>179.54046783356355</c:v>
                </c:pt>
                <c:pt idx="17">
                  <c:v>286.26534492828182</c:v>
                </c:pt>
                <c:pt idx="18">
                  <c:v>274.53104570329884</c:v>
                </c:pt>
                <c:pt idx="19">
                  <c:v>283.31915502438471</c:v>
                </c:pt>
                <c:pt idx="20">
                  <c:v>239.77395330023094</c:v>
                </c:pt>
                <c:pt idx="21">
                  <c:v>401.73449717052648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11.02</c:v>
                </c:pt>
                <c:pt idx="1">
                  <c:v>9.32</c:v>
                </c:pt>
                <c:pt idx="2">
                  <c:v>132.04000000000002</c:v>
                </c:pt>
                <c:pt idx="3">
                  <c:v>121.27333333333334</c:v>
                </c:pt>
                <c:pt idx="4">
                  <c:v>144.38666666666668</c:v>
                </c:pt>
                <c:pt idx="5">
                  <c:v>201.14666666666668</c:v>
                </c:pt>
                <c:pt idx="6">
                  <c:v>171.23333333333335</c:v>
                </c:pt>
                <c:pt idx="7">
                  <c:v>179.37333333333333</c:v>
                </c:pt>
                <c:pt idx="8">
                  <c:v>150.41333333333336</c:v>
                </c:pt>
                <c:pt idx="9">
                  <c:v>119.37333333333333</c:v>
                </c:pt>
                <c:pt idx="10">
                  <c:v>161.91999999999999</c:v>
                </c:pt>
                <c:pt idx="11">
                  <c:v>230.00666666666672</c:v>
                </c:pt>
                <c:pt idx="12">
                  <c:v>209.31333333333333</c:v>
                </c:pt>
                <c:pt idx="13">
                  <c:v>188.79333333333335</c:v>
                </c:pt>
                <c:pt idx="14">
                  <c:v>87.853333333333325</c:v>
                </c:pt>
                <c:pt idx="15">
                  <c:v>335.43333333333334</c:v>
                </c:pt>
                <c:pt idx="16">
                  <c:v>209.58666666666667</c:v>
                </c:pt>
                <c:pt idx="17">
                  <c:v>296.59333333333336</c:v>
                </c:pt>
                <c:pt idx="18">
                  <c:v>292.62</c:v>
                </c:pt>
                <c:pt idx="19">
                  <c:v>303.07333333333332</c:v>
                </c:pt>
                <c:pt idx="20">
                  <c:v>255.01333333333332</c:v>
                </c:pt>
                <c:pt idx="21">
                  <c:v>401.88666666666666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exp_31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0.02</c:v>
                </c:pt>
                <c:pt idx="4">
                  <c:v>6.6666666666666662E-3</c:v>
                </c:pt>
                <c:pt idx="5">
                  <c:v>0.04</c:v>
                </c:pt>
                <c:pt idx="6">
                  <c:v>0.04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6.6666666666666666E-2</c:v>
                </c:pt>
                <c:pt idx="11">
                  <c:v>0.28666666666666668</c:v>
                </c:pt>
                <c:pt idx="12">
                  <c:v>0.14666666666666667</c:v>
                </c:pt>
                <c:pt idx="13">
                  <c:v>0.2</c:v>
                </c:pt>
                <c:pt idx="14">
                  <c:v>0</c:v>
                </c:pt>
                <c:pt idx="15">
                  <c:v>0.6</c:v>
                </c:pt>
                <c:pt idx="16">
                  <c:v>3.3333333333333333E-2</c:v>
                </c:pt>
                <c:pt idx="17">
                  <c:v>0.46666666666666667</c:v>
                </c:pt>
                <c:pt idx="18">
                  <c:v>0.49333333333333335</c:v>
                </c:pt>
                <c:pt idx="19">
                  <c:v>0.4</c:v>
                </c:pt>
                <c:pt idx="20">
                  <c:v>0.35333333333333333</c:v>
                </c:pt>
                <c:pt idx="21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0" xr16:uid="{A2437415-B2D3-4967-8ACA-F363540EB122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E4F46C27-4B35-4AF2-8367-184C838356A6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F86E1B90-E330-4C51-908E-C4F878A3E9F7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B58BDD5E-9646-48AC-B549-9BAB4F227690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805C6843-69D2-470B-974A-D982BC8C581C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726F94-A7EA-4D21-9661-BFD620E44C15}" name="metrics00_33_13" displayName="metrics00_33_13" ref="A1:D23" tableType="queryTable" totalsRowShown="0">
  <autoFilter ref="A1:D23" xr:uid="{7A726F94-A7EA-4D21-9661-BFD620E44C15}"/>
  <tableColumns count="4">
    <tableColumn id="1" xr3:uid="{D4BA5B9B-8DF9-4D70-8082-0D98471D82B9}" uniqueName="1" name="steps" queryTableFieldId="1"/>
    <tableColumn id="2" xr3:uid="{975EF071-FD31-4B22-BF8B-4B3EF88914DA}" uniqueName="2" name="avg_reward" queryTableFieldId="2"/>
    <tableColumn id="3" xr3:uid="{08457F89-576F-4887-BEA5-C4ADBF348F0A}" uniqueName="3" name="std_reward" queryTableFieldId="3"/>
    <tableColumn id="4" xr3:uid="{8252DF17-138D-47EE-A630-D2BF40BED398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797C8E-73F9-4F96-9F60-7B5B878AE20C}" name="metrics00_28_47" displayName="metrics00_28_47" ref="A1:D23" tableType="queryTable" totalsRowShown="0">
  <autoFilter ref="A1:D23" xr:uid="{24797C8E-73F9-4F96-9F60-7B5B878AE20C}"/>
  <tableColumns count="4">
    <tableColumn id="1" xr3:uid="{A8D321AF-23AB-4A76-B0E3-60E79DAA83DD}" uniqueName="1" name="steps" queryTableFieldId="1"/>
    <tableColumn id="2" xr3:uid="{94C6C2DD-F0CD-420F-997D-0C192D8F0D7A}" uniqueName="2" name="avg_reward" queryTableFieldId="2"/>
    <tableColumn id="3" xr3:uid="{959C9E8E-A1B0-44CC-A410-307D3105147D}" uniqueName="3" name="std_reward" queryTableFieldId="3"/>
    <tableColumn id="4" xr3:uid="{F558063A-DDA6-40D2-8FD6-DA34243EAB00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4CA37-8B71-4086-8B92-EF22ED0EC7CB}" name="metrics00_24_54" displayName="metrics00_24_54" ref="A1:D23" tableType="queryTable" totalsRowShown="0">
  <autoFilter ref="A1:D23" xr:uid="{9884CA37-8B71-4086-8B92-EF22ED0EC7CB}"/>
  <tableColumns count="4">
    <tableColumn id="1" xr3:uid="{06363125-56A1-4698-8508-5441B9500BF7}" uniqueName="1" name="steps" queryTableFieldId="1"/>
    <tableColumn id="2" xr3:uid="{6F518F07-F93B-4394-9BEE-C3C479BAC381}" uniqueName="2" name="avg_reward" queryTableFieldId="2"/>
    <tableColumn id="3" xr3:uid="{854F3FC9-33F8-4EF6-86D9-957528AA99CD}" uniqueName="3" name="std_reward" queryTableFieldId="3"/>
    <tableColumn id="4" xr3:uid="{EFA47314-1102-4967-9AD7-01EFE8859D6E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E13D41-9787-4CA9-8A36-D90BA308B23F}" name="metrics00_21_41" displayName="metrics00_21_41" ref="A1:D23" tableType="queryTable" totalsRowShown="0">
  <autoFilter ref="A1:D23" xr:uid="{DBE13D41-9787-4CA9-8A36-D90BA308B23F}"/>
  <tableColumns count="4">
    <tableColumn id="1" xr3:uid="{2D172F33-E3B1-4BB7-9FAB-81276FAF24C3}" uniqueName="1" name="steps" queryTableFieldId="1"/>
    <tableColumn id="2" xr3:uid="{8D0AFF4B-EC13-4189-9C73-2B2D201F4FB2}" uniqueName="2" name="avg_reward" queryTableFieldId="2"/>
    <tableColumn id="3" xr3:uid="{1D9DF96F-9FF2-49CE-8076-BC09BD7EC0FA}" uniqueName="3" name="std_reward" queryTableFieldId="3"/>
    <tableColumn id="4" xr3:uid="{3EAD0E61-157C-4B65-9CB9-BF960E9521D0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315B4-FABC-4F0C-AF24-67477A1C87BE}" name="metrics00_18_00" displayName="metrics00_18_00" ref="A1:D23" tableType="queryTable" totalsRowShown="0">
  <autoFilter ref="A1:D23" xr:uid="{F67315B4-FABC-4F0C-AF24-67477A1C87BE}"/>
  <tableColumns count="4">
    <tableColumn id="1" xr3:uid="{A04357DD-06AB-42D1-8D60-CE5FEC29D892}" uniqueName="1" name="steps" queryTableFieldId="1"/>
    <tableColumn id="2" xr3:uid="{5B49C917-C5B0-4773-84F5-3C439E63EC87}" uniqueName="2" name="avg_reward" queryTableFieldId="2"/>
    <tableColumn id="3" xr3:uid="{4A55AC07-1C27-4651-9BB9-21C97B2DD0AE}" uniqueName="3" name="std_reward" queryTableFieldId="3"/>
    <tableColumn id="4" xr3:uid="{D6EC28D6-B577-4E89-B911-A69D7B6C2714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901C-19A0-4A75-BE60-8961D26D8D11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9.2666666666666675</v>
      </c>
      <c r="C2">
        <v>0.72724747430904757</v>
      </c>
      <c r="D2">
        <v>0</v>
      </c>
    </row>
    <row r="3" spans="1:4" x14ac:dyDescent="0.25">
      <c r="A3">
        <v>1000</v>
      </c>
      <c r="B3">
        <v>9.1666666666666661</v>
      </c>
      <c r="C3">
        <v>0.77817450199525029</v>
      </c>
      <c r="D3">
        <v>0</v>
      </c>
    </row>
    <row r="4" spans="1:4" x14ac:dyDescent="0.25">
      <c r="A4">
        <v>2000</v>
      </c>
      <c r="B4">
        <v>500</v>
      </c>
      <c r="C4">
        <v>0</v>
      </c>
      <c r="D4">
        <v>1</v>
      </c>
    </row>
    <row r="5" spans="1:4" x14ac:dyDescent="0.25">
      <c r="A5">
        <v>3000</v>
      </c>
      <c r="B5">
        <v>247.33333333333334</v>
      </c>
      <c r="C5">
        <v>38.048507052036733</v>
      </c>
      <c r="D5">
        <v>0</v>
      </c>
    </row>
    <row r="6" spans="1:4" x14ac:dyDescent="0.25">
      <c r="A6">
        <v>4000</v>
      </c>
      <c r="B6">
        <v>112.73333333333333</v>
      </c>
      <c r="C6">
        <v>6.0439133753627612</v>
      </c>
      <c r="D6">
        <v>0</v>
      </c>
    </row>
    <row r="7" spans="1:4" x14ac:dyDescent="0.25">
      <c r="A7">
        <v>5000</v>
      </c>
      <c r="B7">
        <v>213.76666666666668</v>
      </c>
      <c r="C7">
        <v>14.901193091680797</v>
      </c>
      <c r="D7">
        <v>0</v>
      </c>
    </row>
    <row r="8" spans="1:4" x14ac:dyDescent="0.25">
      <c r="A8">
        <v>6000</v>
      </c>
      <c r="B8">
        <v>248.06666666666666</v>
      </c>
      <c r="C8">
        <v>35.418388193454284</v>
      </c>
      <c r="D8">
        <v>0</v>
      </c>
    </row>
    <row r="9" spans="1:4" x14ac:dyDescent="0.25">
      <c r="A9">
        <v>7000</v>
      </c>
      <c r="B9">
        <v>193.36666666666667</v>
      </c>
      <c r="C9">
        <v>16.150300994787134</v>
      </c>
      <c r="D9">
        <v>0</v>
      </c>
    </row>
    <row r="10" spans="1:4" x14ac:dyDescent="0.25">
      <c r="A10">
        <v>8000</v>
      </c>
      <c r="B10">
        <v>129.6</v>
      </c>
      <c r="C10">
        <v>5.9250879037079835</v>
      </c>
      <c r="D10">
        <v>0</v>
      </c>
    </row>
    <row r="11" spans="1:4" x14ac:dyDescent="0.25">
      <c r="A11">
        <v>9000</v>
      </c>
      <c r="B11">
        <v>133.9</v>
      </c>
      <c r="C11">
        <v>43.646572984981688</v>
      </c>
      <c r="D11">
        <v>0</v>
      </c>
    </row>
    <row r="12" spans="1:4" x14ac:dyDescent="0.25">
      <c r="A12">
        <v>10000</v>
      </c>
      <c r="B12">
        <v>343.06666666666666</v>
      </c>
      <c r="C12">
        <v>131.68951700453945</v>
      </c>
      <c r="D12">
        <v>0.3</v>
      </c>
    </row>
    <row r="13" spans="1:4" x14ac:dyDescent="0.25">
      <c r="A13">
        <v>11000</v>
      </c>
      <c r="B13">
        <v>9.1999999999999993</v>
      </c>
      <c r="C13">
        <v>0.79162280580252775</v>
      </c>
      <c r="D13">
        <v>0</v>
      </c>
    </row>
    <row r="14" spans="1:4" x14ac:dyDescent="0.25">
      <c r="A14">
        <v>12000</v>
      </c>
      <c r="B14">
        <v>420.33333333333331</v>
      </c>
      <c r="C14">
        <v>96.292725005001756</v>
      </c>
      <c r="D14">
        <v>0.53333333333333333</v>
      </c>
    </row>
    <row r="15" spans="1:4" x14ac:dyDescent="0.25">
      <c r="A15">
        <v>13000</v>
      </c>
      <c r="B15">
        <v>500</v>
      </c>
      <c r="C15">
        <v>0</v>
      </c>
      <c r="D15">
        <v>1</v>
      </c>
    </row>
    <row r="16" spans="1:4" x14ac:dyDescent="0.25">
      <c r="A16">
        <v>14000</v>
      </c>
      <c r="B16">
        <v>131.69999999999999</v>
      </c>
      <c r="C16">
        <v>5.9785728508845093</v>
      </c>
      <c r="D16">
        <v>0</v>
      </c>
    </row>
    <row r="17" spans="1:4" x14ac:dyDescent="0.25">
      <c r="A17">
        <v>15000</v>
      </c>
      <c r="B17">
        <v>500</v>
      </c>
      <c r="C17">
        <v>0</v>
      </c>
      <c r="D17">
        <v>1</v>
      </c>
    </row>
    <row r="18" spans="1:4" x14ac:dyDescent="0.25">
      <c r="A18">
        <v>16000</v>
      </c>
      <c r="B18">
        <v>254.66666666666666</v>
      </c>
      <c r="C18">
        <v>116.59483502949672</v>
      </c>
      <c r="D18">
        <v>0.16666666666666666</v>
      </c>
    </row>
    <row r="19" spans="1:4" x14ac:dyDescent="0.25">
      <c r="A19">
        <v>17000</v>
      </c>
      <c r="B19">
        <v>20.9</v>
      </c>
      <c r="C19">
        <v>2.7245794782559258</v>
      </c>
      <c r="D19">
        <v>0</v>
      </c>
    </row>
    <row r="20" spans="1:4" x14ac:dyDescent="0.25">
      <c r="A20">
        <v>18000</v>
      </c>
      <c r="B20">
        <v>500</v>
      </c>
      <c r="C20">
        <v>0</v>
      </c>
      <c r="D20">
        <v>1</v>
      </c>
    </row>
    <row r="21" spans="1:4" x14ac:dyDescent="0.25">
      <c r="A21">
        <v>19000</v>
      </c>
      <c r="B21">
        <v>489.33333333333331</v>
      </c>
      <c r="C21">
        <v>41.161740595957426</v>
      </c>
      <c r="D21">
        <v>0.93333333333333335</v>
      </c>
    </row>
    <row r="22" spans="1:4" x14ac:dyDescent="0.25">
      <c r="A22">
        <v>20000</v>
      </c>
      <c r="B22">
        <v>500</v>
      </c>
      <c r="C22">
        <v>0</v>
      </c>
      <c r="D22">
        <v>1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BE45-0803-4AA1-8658-F3796DBB5105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17.600000000000001</v>
      </c>
      <c r="C2">
        <v>4.6303347611160897</v>
      </c>
      <c r="D2">
        <v>0</v>
      </c>
    </row>
    <row r="3" spans="1:4" x14ac:dyDescent="0.25">
      <c r="A3">
        <v>1000</v>
      </c>
      <c r="B3">
        <v>9.4</v>
      </c>
      <c r="C3">
        <v>0.55377492419453833</v>
      </c>
      <c r="D3">
        <v>0</v>
      </c>
    </row>
    <row r="4" spans="1:4" x14ac:dyDescent="0.25">
      <c r="A4">
        <v>2000</v>
      </c>
      <c r="B4">
        <v>9.1333333333333329</v>
      </c>
      <c r="C4">
        <v>0.7630348761506397</v>
      </c>
      <c r="D4">
        <v>0</v>
      </c>
    </row>
    <row r="5" spans="1:4" x14ac:dyDescent="0.25">
      <c r="A5">
        <v>3000</v>
      </c>
      <c r="B5">
        <v>57.733333333333334</v>
      </c>
      <c r="C5">
        <v>31.986385992932821</v>
      </c>
      <c r="D5">
        <v>0</v>
      </c>
    </row>
    <row r="6" spans="1:4" x14ac:dyDescent="0.25">
      <c r="A6">
        <v>4000</v>
      </c>
      <c r="B6">
        <v>113</v>
      </c>
      <c r="C6">
        <v>42.611422568758876</v>
      </c>
      <c r="D6">
        <v>0</v>
      </c>
    </row>
    <row r="7" spans="1:4" x14ac:dyDescent="0.25">
      <c r="A7">
        <v>5000</v>
      </c>
      <c r="B7">
        <v>92.933333333333337</v>
      </c>
      <c r="C7">
        <v>86.512015864207498</v>
      </c>
      <c r="D7">
        <v>0</v>
      </c>
    </row>
    <row r="8" spans="1:4" x14ac:dyDescent="0.25">
      <c r="A8">
        <v>6000</v>
      </c>
      <c r="B8">
        <v>115.26666666666667</v>
      </c>
      <c r="C8">
        <v>62.975621385492417</v>
      </c>
      <c r="D8">
        <v>0</v>
      </c>
    </row>
    <row r="9" spans="1:4" x14ac:dyDescent="0.25">
      <c r="A9">
        <v>7000</v>
      </c>
      <c r="B9">
        <v>184.06666666666666</v>
      </c>
      <c r="C9">
        <v>32.496085234310236</v>
      </c>
      <c r="D9">
        <v>0</v>
      </c>
    </row>
    <row r="10" spans="1:4" x14ac:dyDescent="0.25">
      <c r="A10">
        <v>8000</v>
      </c>
      <c r="B10">
        <v>341.23333333333335</v>
      </c>
      <c r="C10">
        <v>39.051831654297033</v>
      </c>
      <c r="D10">
        <v>0</v>
      </c>
    </row>
    <row r="11" spans="1:4" x14ac:dyDescent="0.25">
      <c r="A11">
        <v>9000</v>
      </c>
      <c r="B11">
        <v>278.96666666666664</v>
      </c>
      <c r="C11">
        <v>19.982464534908821</v>
      </c>
      <c r="D11">
        <v>0</v>
      </c>
    </row>
    <row r="12" spans="1:4" x14ac:dyDescent="0.25">
      <c r="A12">
        <v>10000</v>
      </c>
      <c r="B12">
        <v>126.7</v>
      </c>
      <c r="C12">
        <v>6.1489836558572826</v>
      </c>
      <c r="D12">
        <v>0</v>
      </c>
    </row>
    <row r="13" spans="1:4" x14ac:dyDescent="0.25">
      <c r="A13">
        <v>11000</v>
      </c>
      <c r="B13">
        <v>500</v>
      </c>
      <c r="C13">
        <v>0</v>
      </c>
      <c r="D13">
        <v>1</v>
      </c>
    </row>
    <row r="14" spans="1:4" x14ac:dyDescent="0.25">
      <c r="A14">
        <v>12000</v>
      </c>
      <c r="B14">
        <v>122.7</v>
      </c>
      <c r="C14">
        <v>4.7268735262680055</v>
      </c>
      <c r="D14">
        <v>0</v>
      </c>
    </row>
    <row r="15" spans="1:4" x14ac:dyDescent="0.25">
      <c r="A15">
        <v>13000</v>
      </c>
      <c r="B15">
        <v>190.53333333333333</v>
      </c>
      <c r="C15">
        <v>8.8156426626511788</v>
      </c>
      <c r="D15">
        <v>0</v>
      </c>
    </row>
    <row r="16" spans="1:4" x14ac:dyDescent="0.25">
      <c r="A16">
        <v>14000</v>
      </c>
      <c r="B16">
        <v>116.6</v>
      </c>
      <c r="C16">
        <v>3.9631637193871607</v>
      </c>
      <c r="D16">
        <v>0</v>
      </c>
    </row>
    <row r="17" spans="1:4" x14ac:dyDescent="0.25">
      <c r="A17">
        <v>15000</v>
      </c>
      <c r="B17">
        <v>167.9</v>
      </c>
      <c r="C17">
        <v>15.638307666325877</v>
      </c>
      <c r="D17">
        <v>0</v>
      </c>
    </row>
    <row r="18" spans="1:4" x14ac:dyDescent="0.25">
      <c r="A18">
        <v>16000</v>
      </c>
      <c r="B18">
        <v>198.86666666666667</v>
      </c>
      <c r="C18">
        <v>10.078800634114272</v>
      </c>
      <c r="D18">
        <v>0</v>
      </c>
    </row>
    <row r="19" spans="1:4" x14ac:dyDescent="0.25">
      <c r="A19">
        <v>17000</v>
      </c>
      <c r="B19">
        <v>453.13333333333333</v>
      </c>
      <c r="C19">
        <v>46.309634226823931</v>
      </c>
      <c r="D19">
        <v>0.4</v>
      </c>
    </row>
    <row r="20" spans="1:4" x14ac:dyDescent="0.25">
      <c r="A20">
        <v>18000</v>
      </c>
      <c r="B20">
        <v>500</v>
      </c>
      <c r="C20">
        <v>0</v>
      </c>
      <c r="D20">
        <v>1</v>
      </c>
    </row>
    <row r="21" spans="1:4" x14ac:dyDescent="0.25">
      <c r="A21">
        <v>19000</v>
      </c>
      <c r="B21">
        <v>377.16666666666669</v>
      </c>
      <c r="C21">
        <v>51.28682958507855</v>
      </c>
      <c r="D21">
        <v>6.6666666666666666E-2</v>
      </c>
    </row>
    <row r="22" spans="1:4" x14ac:dyDescent="0.25">
      <c r="A22">
        <v>20000</v>
      </c>
      <c r="B22">
        <v>468.46666666666664</v>
      </c>
      <c r="C22">
        <v>65.134595688892986</v>
      </c>
      <c r="D22">
        <v>0.76666666666666672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CBAA-BBA7-42C2-8E4D-D4DC18FDEAA6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9.1999999999999993</v>
      </c>
      <c r="C2">
        <v>0.65319726474218076</v>
      </c>
      <c r="D2">
        <v>0</v>
      </c>
    </row>
    <row r="3" spans="1:4" x14ac:dyDescent="0.25">
      <c r="A3">
        <v>1000</v>
      </c>
      <c r="B3">
        <v>9.3333333333333339</v>
      </c>
      <c r="C3">
        <v>0.69920589878010098</v>
      </c>
      <c r="D3">
        <v>0</v>
      </c>
    </row>
    <row r="4" spans="1:4" x14ac:dyDescent="0.25">
      <c r="A4">
        <v>2000</v>
      </c>
      <c r="B4">
        <v>88.36666666666666</v>
      </c>
      <c r="C4">
        <v>10.110995115329757</v>
      </c>
      <c r="D4">
        <v>0</v>
      </c>
    </row>
    <row r="5" spans="1:4" x14ac:dyDescent="0.25">
      <c r="A5">
        <v>3000</v>
      </c>
      <c r="B5">
        <v>162.76666666666668</v>
      </c>
      <c r="C5">
        <v>144.95417283480398</v>
      </c>
      <c r="D5">
        <v>0.1</v>
      </c>
    </row>
    <row r="6" spans="1:4" x14ac:dyDescent="0.25">
      <c r="A6">
        <v>4000</v>
      </c>
      <c r="B6">
        <v>248</v>
      </c>
      <c r="C6">
        <v>91.56418513807678</v>
      </c>
      <c r="D6">
        <v>3.3333333333333333E-2</v>
      </c>
    </row>
    <row r="7" spans="1:4" x14ac:dyDescent="0.25">
      <c r="A7">
        <v>5000</v>
      </c>
      <c r="B7">
        <v>294.89999999999998</v>
      </c>
      <c r="C7">
        <v>64.868764954072205</v>
      </c>
      <c r="D7">
        <v>0</v>
      </c>
    </row>
    <row r="8" spans="1:4" x14ac:dyDescent="0.25">
      <c r="A8">
        <v>6000</v>
      </c>
      <c r="B8">
        <v>90.5</v>
      </c>
      <c r="C8">
        <v>8.2290137116586859</v>
      </c>
      <c r="D8">
        <v>0</v>
      </c>
    </row>
    <row r="9" spans="1:4" x14ac:dyDescent="0.25">
      <c r="A9">
        <v>7000</v>
      </c>
      <c r="B9">
        <v>500</v>
      </c>
      <c r="C9">
        <v>0</v>
      </c>
      <c r="D9">
        <v>1</v>
      </c>
    </row>
    <row r="10" spans="1:4" x14ac:dyDescent="0.25">
      <c r="A10">
        <v>8000</v>
      </c>
      <c r="B10">
        <v>131.03333333333333</v>
      </c>
      <c r="C10">
        <v>5.4374217746608133</v>
      </c>
      <c r="D10">
        <v>0</v>
      </c>
    </row>
    <row r="11" spans="1:4" x14ac:dyDescent="0.25">
      <c r="A11">
        <v>9000</v>
      </c>
      <c r="B11">
        <v>160.76666666666668</v>
      </c>
      <c r="C11">
        <v>10.858739439834727</v>
      </c>
      <c r="D11">
        <v>0</v>
      </c>
    </row>
    <row r="12" spans="1:4" x14ac:dyDescent="0.25">
      <c r="A12">
        <v>10000</v>
      </c>
      <c r="B12">
        <v>259.76666666666665</v>
      </c>
      <c r="C12">
        <v>71.910909387163827</v>
      </c>
      <c r="D12">
        <v>3.3333333333333333E-2</v>
      </c>
    </row>
    <row r="13" spans="1:4" x14ac:dyDescent="0.25">
      <c r="A13">
        <v>11000</v>
      </c>
      <c r="B13">
        <v>406.1</v>
      </c>
      <c r="C13">
        <v>93.480247467936607</v>
      </c>
      <c r="D13">
        <v>0.43333333333333335</v>
      </c>
    </row>
    <row r="14" spans="1:4" x14ac:dyDescent="0.25">
      <c r="A14">
        <v>12000</v>
      </c>
      <c r="B14">
        <v>345.93333333333334</v>
      </c>
      <c r="C14">
        <v>102.59367535195443</v>
      </c>
      <c r="D14">
        <v>0.2</v>
      </c>
    </row>
    <row r="15" spans="1:4" x14ac:dyDescent="0.25">
      <c r="A15">
        <v>13000</v>
      </c>
      <c r="B15">
        <v>178.06666666666666</v>
      </c>
      <c r="C15">
        <v>20.097982209388309</v>
      </c>
      <c r="D15">
        <v>0</v>
      </c>
    </row>
    <row r="16" spans="1:4" x14ac:dyDescent="0.25">
      <c r="A16">
        <v>14000</v>
      </c>
      <c r="B16">
        <v>170.66666666666666</v>
      </c>
      <c r="C16">
        <v>14.344181940966712</v>
      </c>
      <c r="D16">
        <v>0</v>
      </c>
    </row>
    <row r="17" spans="1:4" x14ac:dyDescent="0.25">
      <c r="A17">
        <v>15000</v>
      </c>
      <c r="B17">
        <v>500</v>
      </c>
      <c r="C17">
        <v>0</v>
      </c>
      <c r="D17">
        <v>1</v>
      </c>
    </row>
    <row r="18" spans="1:4" x14ac:dyDescent="0.25">
      <c r="A18">
        <v>16000</v>
      </c>
      <c r="B18">
        <v>262.23333333333335</v>
      </c>
      <c r="C18">
        <v>14.467626696256101</v>
      </c>
      <c r="D18">
        <v>0</v>
      </c>
    </row>
    <row r="19" spans="1:4" x14ac:dyDescent="0.25">
      <c r="A19">
        <v>17000</v>
      </c>
      <c r="B19">
        <v>499.53333333333336</v>
      </c>
      <c r="C19">
        <v>1.7650936393164969</v>
      </c>
      <c r="D19">
        <v>0.93333333333333335</v>
      </c>
    </row>
    <row r="20" spans="1:4" x14ac:dyDescent="0.25">
      <c r="A20">
        <v>18000</v>
      </c>
      <c r="B20">
        <v>25.1</v>
      </c>
      <c r="C20">
        <v>2.5344295873693814</v>
      </c>
      <c r="D20">
        <v>0</v>
      </c>
    </row>
    <row r="21" spans="1:4" x14ac:dyDescent="0.25">
      <c r="A21">
        <v>19000</v>
      </c>
      <c r="B21">
        <v>139.46666666666667</v>
      </c>
      <c r="C21">
        <v>5.4816866828457913</v>
      </c>
      <c r="D21">
        <v>0</v>
      </c>
    </row>
    <row r="22" spans="1:4" x14ac:dyDescent="0.25">
      <c r="A22">
        <v>20000</v>
      </c>
      <c r="B22">
        <v>153.06666666666666</v>
      </c>
      <c r="C22">
        <v>5.5972215329472954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04E9-5729-46EB-8432-4CAE705088DC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9.4666666666666668</v>
      </c>
      <c r="C2">
        <v>0.56174331821175727</v>
      </c>
      <c r="D2">
        <v>0</v>
      </c>
    </row>
    <row r="3" spans="1:4" x14ac:dyDescent="0.25">
      <c r="A3">
        <v>1000</v>
      </c>
      <c r="B3">
        <v>9.2666666666666675</v>
      </c>
      <c r="C3">
        <v>0.62893207547044028</v>
      </c>
      <c r="D3">
        <v>0</v>
      </c>
    </row>
    <row r="4" spans="1:4" x14ac:dyDescent="0.25">
      <c r="A4">
        <v>2000</v>
      </c>
      <c r="B4">
        <v>53.4</v>
      </c>
      <c r="C4">
        <v>11.783038657324351</v>
      </c>
      <c r="D4">
        <v>0</v>
      </c>
    </row>
    <row r="5" spans="1:4" x14ac:dyDescent="0.25">
      <c r="A5">
        <v>3000</v>
      </c>
      <c r="B5">
        <v>129.23333333333332</v>
      </c>
      <c r="C5">
        <v>11.470784144464096</v>
      </c>
      <c r="D5">
        <v>0</v>
      </c>
    </row>
    <row r="6" spans="1:4" x14ac:dyDescent="0.25">
      <c r="A6">
        <v>4000</v>
      </c>
      <c r="B6">
        <v>238.96666666666667</v>
      </c>
      <c r="C6">
        <v>59.520015307644385</v>
      </c>
      <c r="D6">
        <v>0</v>
      </c>
    </row>
    <row r="7" spans="1:4" x14ac:dyDescent="0.25">
      <c r="A7">
        <v>5000</v>
      </c>
      <c r="B7">
        <v>394.76666666666665</v>
      </c>
      <c r="C7">
        <v>91.385149535116241</v>
      </c>
      <c r="D7">
        <v>0.2</v>
      </c>
    </row>
    <row r="8" spans="1:4" x14ac:dyDescent="0.25">
      <c r="A8">
        <v>6000</v>
      </c>
      <c r="B8">
        <v>392.86666666666667</v>
      </c>
      <c r="C8">
        <v>74.692138512400064</v>
      </c>
      <c r="D8">
        <v>0.2</v>
      </c>
    </row>
    <row r="9" spans="1:4" x14ac:dyDescent="0.25">
      <c r="A9">
        <v>7000</v>
      </c>
      <c r="B9">
        <v>10.033333333333333</v>
      </c>
      <c r="C9">
        <v>0.75203427817856516</v>
      </c>
      <c r="D9">
        <v>0</v>
      </c>
    </row>
    <row r="10" spans="1:4" x14ac:dyDescent="0.25">
      <c r="A10">
        <v>8000</v>
      </c>
      <c r="B10">
        <v>141.03333333333333</v>
      </c>
      <c r="C10">
        <v>6.0744455622623601</v>
      </c>
      <c r="D10">
        <v>0</v>
      </c>
    </row>
    <row r="11" spans="1:4" x14ac:dyDescent="0.25">
      <c r="A11">
        <v>9000</v>
      </c>
      <c r="B11">
        <v>13.933333333333334</v>
      </c>
      <c r="C11">
        <v>1.236482466066094</v>
      </c>
      <c r="D11">
        <v>0</v>
      </c>
    </row>
    <row r="12" spans="1:4" x14ac:dyDescent="0.25">
      <c r="A12">
        <v>10000</v>
      </c>
      <c r="B12">
        <v>70.666666666666671</v>
      </c>
      <c r="C12">
        <v>5.4057582467422849</v>
      </c>
      <c r="D12">
        <v>0</v>
      </c>
    </row>
    <row r="13" spans="1:4" x14ac:dyDescent="0.25">
      <c r="A13">
        <v>11000</v>
      </c>
      <c r="B13">
        <v>225.5</v>
      </c>
      <c r="C13">
        <v>18.722090339133253</v>
      </c>
      <c r="D13">
        <v>0</v>
      </c>
    </row>
    <row r="14" spans="1:4" x14ac:dyDescent="0.25">
      <c r="A14">
        <v>12000</v>
      </c>
      <c r="B14">
        <v>148.30000000000001</v>
      </c>
      <c r="C14">
        <v>24.325775081861902</v>
      </c>
      <c r="D14">
        <v>0</v>
      </c>
    </row>
    <row r="15" spans="1:4" x14ac:dyDescent="0.25">
      <c r="A15">
        <v>13000</v>
      </c>
      <c r="B15">
        <v>65.933333333333337</v>
      </c>
      <c r="C15">
        <v>7.1130552897862085</v>
      </c>
      <c r="D15">
        <v>0</v>
      </c>
    </row>
    <row r="16" spans="1:4" x14ac:dyDescent="0.25">
      <c r="A16">
        <v>14000</v>
      </c>
      <c r="B16">
        <v>11.333333333333334</v>
      </c>
      <c r="C16">
        <v>1.5347819244295118</v>
      </c>
      <c r="D16">
        <v>0</v>
      </c>
    </row>
    <row r="17" spans="1:4" x14ac:dyDescent="0.25">
      <c r="A17">
        <v>15000</v>
      </c>
      <c r="B17">
        <v>500</v>
      </c>
      <c r="C17">
        <v>0</v>
      </c>
      <c r="D17">
        <v>1</v>
      </c>
    </row>
    <row r="18" spans="1:4" x14ac:dyDescent="0.25">
      <c r="A18">
        <v>16000</v>
      </c>
      <c r="B18">
        <v>322.73333333333335</v>
      </c>
      <c r="C18">
        <v>8.2862670861022938</v>
      </c>
      <c r="D18">
        <v>0</v>
      </c>
    </row>
    <row r="19" spans="1:4" x14ac:dyDescent="0.25">
      <c r="A19">
        <v>17000</v>
      </c>
      <c r="B19">
        <v>500</v>
      </c>
      <c r="C19">
        <v>0</v>
      </c>
      <c r="D19">
        <v>1</v>
      </c>
    </row>
    <row r="20" spans="1:4" x14ac:dyDescent="0.25">
      <c r="A20">
        <v>18000</v>
      </c>
      <c r="B20">
        <v>428.6</v>
      </c>
      <c r="C20">
        <v>87.299331803475638</v>
      </c>
      <c r="D20">
        <v>0.46666666666666667</v>
      </c>
    </row>
    <row r="21" spans="1:4" x14ac:dyDescent="0.25">
      <c r="A21">
        <v>19000</v>
      </c>
      <c r="B21">
        <v>500</v>
      </c>
      <c r="C21">
        <v>0</v>
      </c>
      <c r="D21">
        <v>1</v>
      </c>
    </row>
    <row r="22" spans="1:4" x14ac:dyDescent="0.25">
      <c r="A22">
        <v>20000</v>
      </c>
      <c r="B22">
        <v>144.1</v>
      </c>
      <c r="C22">
        <v>4.7493859252188244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AF11-E491-434F-B292-E38CFAC9939B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9.5666666666666664</v>
      </c>
      <c r="C2">
        <v>0.55876848714134042</v>
      </c>
      <c r="D2">
        <v>0</v>
      </c>
    </row>
    <row r="3" spans="1:4" x14ac:dyDescent="0.25">
      <c r="A3">
        <v>1000</v>
      </c>
      <c r="B3">
        <v>9.4333333333333336</v>
      </c>
      <c r="C3">
        <v>0.76084748070088859</v>
      </c>
      <c r="D3">
        <v>0</v>
      </c>
    </row>
    <row r="4" spans="1:4" x14ac:dyDescent="0.25">
      <c r="A4">
        <v>2000</v>
      </c>
      <c r="B4">
        <v>9.3000000000000007</v>
      </c>
      <c r="C4">
        <v>0.64031242374328479</v>
      </c>
      <c r="D4">
        <v>0</v>
      </c>
    </row>
    <row r="5" spans="1:4" x14ac:dyDescent="0.25">
      <c r="A5">
        <v>3000</v>
      </c>
      <c r="B5">
        <v>9.3000000000000007</v>
      </c>
      <c r="C5">
        <v>0.82259751195020436</v>
      </c>
      <c r="D5">
        <v>0</v>
      </c>
    </row>
    <row r="6" spans="1:4" x14ac:dyDescent="0.25">
      <c r="A6">
        <v>4000</v>
      </c>
      <c r="B6">
        <v>9.2333333333333325</v>
      </c>
      <c r="C6">
        <v>0.61553951042064625</v>
      </c>
      <c r="D6">
        <v>0</v>
      </c>
    </row>
    <row r="7" spans="1:4" x14ac:dyDescent="0.25">
      <c r="A7">
        <v>5000</v>
      </c>
      <c r="B7">
        <v>9.3666666666666671</v>
      </c>
      <c r="C7">
        <v>0.75203427817856505</v>
      </c>
      <c r="D7">
        <v>0</v>
      </c>
    </row>
    <row r="8" spans="1:4" x14ac:dyDescent="0.25">
      <c r="A8">
        <v>6000</v>
      </c>
      <c r="B8">
        <v>9.4666666666666668</v>
      </c>
      <c r="C8">
        <v>0.71802197428460057</v>
      </c>
      <c r="D8">
        <v>0</v>
      </c>
    </row>
    <row r="9" spans="1:4" x14ac:dyDescent="0.25">
      <c r="A9">
        <v>7000</v>
      </c>
      <c r="B9">
        <v>9.4</v>
      </c>
      <c r="C9">
        <v>0.66332495807107994</v>
      </c>
      <c r="D9">
        <v>0</v>
      </c>
    </row>
    <row r="10" spans="1:4" x14ac:dyDescent="0.25">
      <c r="A10">
        <v>8000</v>
      </c>
      <c r="B10">
        <v>9.1666666666666661</v>
      </c>
      <c r="C10">
        <v>0.73409051818484128</v>
      </c>
      <c r="D10">
        <v>0</v>
      </c>
    </row>
    <row r="11" spans="1:4" x14ac:dyDescent="0.25">
      <c r="A11">
        <v>9000</v>
      </c>
      <c r="B11">
        <v>9.3000000000000007</v>
      </c>
      <c r="C11">
        <v>0.64031242374328479</v>
      </c>
      <c r="D11">
        <v>0</v>
      </c>
    </row>
    <row r="12" spans="1:4" x14ac:dyDescent="0.25">
      <c r="A12">
        <v>10000</v>
      </c>
      <c r="B12">
        <v>9.4</v>
      </c>
      <c r="C12">
        <v>0.75718777944003646</v>
      </c>
      <c r="D12">
        <v>0</v>
      </c>
    </row>
    <row r="13" spans="1:4" x14ac:dyDescent="0.25">
      <c r="A13">
        <v>11000</v>
      </c>
      <c r="B13">
        <v>9.2333333333333325</v>
      </c>
      <c r="C13">
        <v>0.71569701845279632</v>
      </c>
      <c r="D13">
        <v>0</v>
      </c>
    </row>
    <row r="14" spans="1:4" x14ac:dyDescent="0.25">
      <c r="A14">
        <v>12000</v>
      </c>
      <c r="B14">
        <v>9.3000000000000007</v>
      </c>
      <c r="C14">
        <v>0.78102496759066531</v>
      </c>
      <c r="D14">
        <v>0</v>
      </c>
    </row>
    <row r="15" spans="1:4" x14ac:dyDescent="0.25">
      <c r="A15">
        <v>13000</v>
      </c>
      <c r="B15">
        <v>9.4333333333333336</v>
      </c>
      <c r="C15">
        <v>0.76084748070088848</v>
      </c>
      <c r="D15">
        <v>0</v>
      </c>
    </row>
    <row r="16" spans="1:4" x14ac:dyDescent="0.25">
      <c r="A16">
        <v>14000</v>
      </c>
      <c r="B16">
        <v>8.9666666666666668</v>
      </c>
      <c r="C16">
        <v>0.65743609744386733</v>
      </c>
      <c r="D16">
        <v>0</v>
      </c>
    </row>
    <row r="17" spans="1:4" x14ac:dyDescent="0.25">
      <c r="A17">
        <v>15000</v>
      </c>
      <c r="B17">
        <v>9.2666666666666675</v>
      </c>
      <c r="C17">
        <v>0.72724747430904757</v>
      </c>
      <c r="D17">
        <v>0</v>
      </c>
    </row>
    <row r="18" spans="1:4" x14ac:dyDescent="0.25">
      <c r="A18">
        <v>16000</v>
      </c>
      <c r="B18">
        <v>9.4333333333333336</v>
      </c>
      <c r="C18">
        <v>0.80346471954626331</v>
      </c>
      <c r="D18">
        <v>0</v>
      </c>
    </row>
    <row r="19" spans="1:4" x14ac:dyDescent="0.25">
      <c r="A19">
        <v>17000</v>
      </c>
      <c r="B19">
        <v>9.4</v>
      </c>
      <c r="C19">
        <v>0.84063468086123272</v>
      </c>
      <c r="D19">
        <v>0</v>
      </c>
    </row>
    <row r="20" spans="1:4" x14ac:dyDescent="0.25">
      <c r="A20">
        <v>18000</v>
      </c>
      <c r="B20">
        <v>9.4</v>
      </c>
      <c r="C20">
        <v>0.61101009266077866</v>
      </c>
      <c r="D20">
        <v>0</v>
      </c>
    </row>
    <row r="21" spans="1:4" x14ac:dyDescent="0.25">
      <c r="A21">
        <v>19000</v>
      </c>
      <c r="B21">
        <v>9.4</v>
      </c>
      <c r="C21">
        <v>0.84063468086123272</v>
      </c>
      <c r="D21">
        <v>0</v>
      </c>
    </row>
    <row r="22" spans="1:4" x14ac:dyDescent="0.25">
      <c r="A22">
        <v>20000</v>
      </c>
      <c r="B22">
        <v>9.4333333333333336</v>
      </c>
      <c r="C22">
        <v>0.71569701845279643</v>
      </c>
      <c r="D22">
        <v>0</v>
      </c>
    </row>
    <row r="23" spans="1:4" x14ac:dyDescent="0.25">
      <c r="A23">
        <v>20000</v>
      </c>
      <c r="B23">
        <v>9.4333333333333336</v>
      </c>
      <c r="C23">
        <v>0.76084748070088859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B26" sqref="B26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TRANSPOSE(metrics00_18_00[steps])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9</v>
      </c>
      <c r="C2" s="2" cm="1">
        <f t="array" ref="C2:X2">TRANSPOSE(metrics00_18_00[avg_reward])</f>
        <v>9.5666666666666664</v>
      </c>
      <c r="D2" s="2">
        <v>9.4333333333333336</v>
      </c>
      <c r="E2" s="2">
        <v>9.3000000000000007</v>
      </c>
      <c r="F2" s="2">
        <v>9.3000000000000007</v>
      </c>
      <c r="G2" s="2">
        <v>9.2333333333333325</v>
      </c>
      <c r="H2" s="2">
        <v>9.3666666666666671</v>
      </c>
      <c r="I2" s="2">
        <v>9.4666666666666668</v>
      </c>
      <c r="J2" s="2">
        <v>9.4</v>
      </c>
      <c r="K2" s="2">
        <v>9.1666666666666661</v>
      </c>
      <c r="L2" s="2">
        <v>9.3000000000000007</v>
      </c>
      <c r="M2" s="2">
        <v>9.4</v>
      </c>
      <c r="N2" s="2">
        <v>9.2333333333333325</v>
      </c>
      <c r="O2" s="2">
        <v>9.3000000000000007</v>
      </c>
      <c r="P2" s="2">
        <v>9.4333333333333336</v>
      </c>
      <c r="Q2" s="2">
        <v>8.9666666666666668</v>
      </c>
      <c r="R2" s="2">
        <v>9.2666666666666675</v>
      </c>
      <c r="S2" s="2">
        <v>9.4333333333333336</v>
      </c>
      <c r="T2" s="2">
        <v>9.4</v>
      </c>
      <c r="U2" s="2">
        <v>9.4</v>
      </c>
      <c r="V2" s="2">
        <v>9.4</v>
      </c>
      <c r="W2" s="2">
        <v>9.4333333333333336</v>
      </c>
      <c r="X2" s="3">
        <v>9.4333333333333336</v>
      </c>
    </row>
    <row r="3" spans="1:24" x14ac:dyDescent="0.25">
      <c r="A3" s="8"/>
      <c r="B3" s="1" t="s">
        <v>10</v>
      </c>
      <c r="C3" s="1" cm="1">
        <f t="array" ref="C3:X3">TRANSPOSE(metrics00_21_41[avg_reward])</f>
        <v>9.4666666666666668</v>
      </c>
      <c r="D3" s="1">
        <v>9.2666666666666675</v>
      </c>
      <c r="E3" s="1">
        <v>53.4</v>
      </c>
      <c r="F3" s="1">
        <v>129.23333333333332</v>
      </c>
      <c r="G3" s="1">
        <v>238.96666666666667</v>
      </c>
      <c r="H3" s="1">
        <v>394.76666666666665</v>
      </c>
      <c r="I3" s="1">
        <v>392.86666666666667</v>
      </c>
      <c r="J3" s="1">
        <v>10.033333333333333</v>
      </c>
      <c r="K3" s="1">
        <v>141.03333333333333</v>
      </c>
      <c r="L3" s="1">
        <v>13.933333333333334</v>
      </c>
      <c r="M3" s="1">
        <v>70.666666666666671</v>
      </c>
      <c r="N3" s="1">
        <v>225.5</v>
      </c>
      <c r="O3" s="1">
        <v>148.30000000000001</v>
      </c>
      <c r="P3" s="1">
        <v>65.933333333333337</v>
      </c>
      <c r="Q3" s="1">
        <v>11.333333333333334</v>
      </c>
      <c r="R3" s="1">
        <v>500</v>
      </c>
      <c r="S3" s="1">
        <v>322.73333333333335</v>
      </c>
      <c r="T3" s="1">
        <v>500</v>
      </c>
      <c r="U3" s="1">
        <v>428.6</v>
      </c>
      <c r="V3" s="1">
        <v>500</v>
      </c>
      <c r="W3" s="1">
        <v>144.1</v>
      </c>
      <c r="X3" s="4">
        <v>500</v>
      </c>
    </row>
    <row r="4" spans="1:24" x14ac:dyDescent="0.25">
      <c r="A4" s="8"/>
      <c r="B4" s="1" t="s">
        <v>11</v>
      </c>
      <c r="C4" s="1" cm="1">
        <f t="array" ref="C4:X4">TRANSPOSE(metrics00_24_54[avg_reward])</f>
        <v>9.1999999999999993</v>
      </c>
      <c r="D4" s="1">
        <v>9.3333333333333339</v>
      </c>
      <c r="E4" s="1">
        <v>88.36666666666666</v>
      </c>
      <c r="F4" s="1">
        <v>162.76666666666668</v>
      </c>
      <c r="G4" s="1">
        <v>248</v>
      </c>
      <c r="H4" s="1">
        <v>294.89999999999998</v>
      </c>
      <c r="I4" s="1">
        <v>90.5</v>
      </c>
      <c r="J4" s="1">
        <v>500</v>
      </c>
      <c r="K4" s="1">
        <v>131.03333333333333</v>
      </c>
      <c r="L4" s="1">
        <v>160.76666666666668</v>
      </c>
      <c r="M4" s="1">
        <v>259.76666666666665</v>
      </c>
      <c r="N4" s="1">
        <v>406.1</v>
      </c>
      <c r="O4" s="1">
        <v>345.93333333333334</v>
      </c>
      <c r="P4" s="1">
        <v>178.06666666666666</v>
      </c>
      <c r="Q4" s="1">
        <v>170.66666666666666</v>
      </c>
      <c r="R4" s="1">
        <v>500</v>
      </c>
      <c r="S4" s="1">
        <v>262.23333333333335</v>
      </c>
      <c r="T4" s="1">
        <v>499.53333333333336</v>
      </c>
      <c r="U4" s="1">
        <v>25.1</v>
      </c>
      <c r="V4" s="1">
        <v>139.46666666666667</v>
      </c>
      <c r="W4" s="1">
        <v>153.06666666666666</v>
      </c>
      <c r="X4" s="4">
        <v>500</v>
      </c>
    </row>
    <row r="5" spans="1:24" x14ac:dyDescent="0.25">
      <c r="A5" s="8"/>
      <c r="B5" s="1" t="s">
        <v>12</v>
      </c>
      <c r="C5" s="1" cm="1">
        <f t="array" ref="C5:X5">TRANSPOSE(metrics00_28_47[avg_reward])</f>
        <v>17.600000000000001</v>
      </c>
      <c r="D5" s="1">
        <v>9.4</v>
      </c>
      <c r="E5" s="1">
        <v>9.1333333333333329</v>
      </c>
      <c r="F5" s="1">
        <v>57.733333333333334</v>
      </c>
      <c r="G5" s="1">
        <v>113</v>
      </c>
      <c r="H5" s="1">
        <v>92.933333333333337</v>
      </c>
      <c r="I5" s="1">
        <v>115.26666666666667</v>
      </c>
      <c r="J5" s="1">
        <v>184.06666666666666</v>
      </c>
      <c r="K5" s="1">
        <v>341.23333333333335</v>
      </c>
      <c r="L5" s="1">
        <v>278.96666666666664</v>
      </c>
      <c r="M5" s="1">
        <v>126.7</v>
      </c>
      <c r="N5" s="1">
        <v>500</v>
      </c>
      <c r="O5" s="1">
        <v>122.7</v>
      </c>
      <c r="P5" s="1">
        <v>190.53333333333333</v>
      </c>
      <c r="Q5" s="1">
        <v>116.6</v>
      </c>
      <c r="R5" s="1">
        <v>167.9</v>
      </c>
      <c r="S5" s="1">
        <v>198.86666666666667</v>
      </c>
      <c r="T5" s="1">
        <v>453.13333333333333</v>
      </c>
      <c r="U5" s="1">
        <v>500</v>
      </c>
      <c r="V5" s="1">
        <v>377.16666666666669</v>
      </c>
      <c r="W5" s="1">
        <v>468.46666666666664</v>
      </c>
      <c r="X5" s="4">
        <v>500</v>
      </c>
    </row>
    <row r="6" spans="1:24" ht="15.75" thickBot="1" x14ac:dyDescent="0.3">
      <c r="A6" s="9"/>
      <c r="B6" s="5" t="s">
        <v>13</v>
      </c>
      <c r="C6" s="5" cm="1">
        <f t="array" ref="C6:X6">TRANSPOSE(metrics00_33_13[avg_reward])</f>
        <v>9.2666666666666675</v>
      </c>
      <c r="D6" s="5">
        <v>9.1666666666666661</v>
      </c>
      <c r="E6" s="5">
        <v>500</v>
      </c>
      <c r="F6" s="5">
        <v>247.33333333333334</v>
      </c>
      <c r="G6" s="5">
        <v>112.73333333333333</v>
      </c>
      <c r="H6" s="5">
        <v>213.76666666666668</v>
      </c>
      <c r="I6" s="5">
        <v>248.06666666666666</v>
      </c>
      <c r="J6" s="5">
        <v>193.36666666666667</v>
      </c>
      <c r="K6" s="5">
        <v>129.6</v>
      </c>
      <c r="L6" s="5">
        <v>133.9</v>
      </c>
      <c r="M6" s="5">
        <v>343.06666666666666</v>
      </c>
      <c r="N6" s="5">
        <v>9.1999999999999993</v>
      </c>
      <c r="O6" s="5">
        <v>420.33333333333331</v>
      </c>
      <c r="P6" s="5">
        <v>500</v>
      </c>
      <c r="Q6" s="5">
        <v>131.69999999999999</v>
      </c>
      <c r="R6" s="5">
        <v>500</v>
      </c>
      <c r="S6" s="5">
        <v>254.66666666666666</v>
      </c>
      <c r="T6" s="5">
        <v>20.9</v>
      </c>
      <c r="U6" s="5">
        <v>500</v>
      </c>
      <c r="V6" s="5">
        <v>489.33333333333331</v>
      </c>
      <c r="W6" s="5">
        <v>500</v>
      </c>
      <c r="X6" s="6">
        <v>500</v>
      </c>
    </row>
    <row r="7" spans="1:24" x14ac:dyDescent="0.25">
      <c r="A7" s="7" t="s">
        <v>2</v>
      </c>
      <c r="B7" s="2" t="s">
        <v>9</v>
      </c>
      <c r="C7" s="2" cm="1">
        <f t="array" ref="C7:X7">TRANSPOSE(metrics00_18_00[std_reward])</f>
        <v>0.55876848714134042</v>
      </c>
      <c r="D7" s="2">
        <v>0.76084748070088859</v>
      </c>
      <c r="E7" s="2">
        <v>0.64031242374328479</v>
      </c>
      <c r="F7" s="2">
        <v>0.82259751195020436</v>
      </c>
      <c r="G7" s="2">
        <v>0.61553951042064625</v>
      </c>
      <c r="H7" s="2">
        <v>0.75203427817856505</v>
      </c>
      <c r="I7" s="2">
        <v>0.71802197428460057</v>
      </c>
      <c r="J7" s="2">
        <v>0.66332495807107994</v>
      </c>
      <c r="K7" s="2">
        <v>0.73409051818484128</v>
      </c>
      <c r="L7" s="2">
        <v>0.64031242374328479</v>
      </c>
      <c r="M7" s="2">
        <v>0.75718777944003646</v>
      </c>
      <c r="N7" s="2">
        <v>0.71569701845279632</v>
      </c>
      <c r="O7" s="2">
        <v>0.78102496759066531</v>
      </c>
      <c r="P7" s="2">
        <v>0.76084748070088848</v>
      </c>
      <c r="Q7" s="2">
        <v>0.65743609744386733</v>
      </c>
      <c r="R7" s="2">
        <v>0.72724747430904757</v>
      </c>
      <c r="S7" s="2">
        <v>0.80346471954626331</v>
      </c>
      <c r="T7" s="2">
        <v>0.84063468086123272</v>
      </c>
      <c r="U7" s="2">
        <v>0.61101009266077866</v>
      </c>
      <c r="V7" s="2">
        <v>0.84063468086123272</v>
      </c>
      <c r="W7" s="2">
        <v>0.71569701845279643</v>
      </c>
      <c r="X7" s="3">
        <v>0.76084748070088859</v>
      </c>
    </row>
    <row r="8" spans="1:24" x14ac:dyDescent="0.25">
      <c r="A8" s="8"/>
      <c r="B8" s="1" t="s">
        <v>10</v>
      </c>
      <c r="C8" s="1" cm="1">
        <f t="array" ref="C8:X8">TRANSPOSE(metrics00_21_41[std_reward])</f>
        <v>0.56174331821175727</v>
      </c>
      <c r="D8" s="1">
        <v>0.62893207547044028</v>
      </c>
      <c r="E8" s="1">
        <v>11.783038657324351</v>
      </c>
      <c r="F8" s="1">
        <v>11.470784144464096</v>
      </c>
      <c r="G8" s="1">
        <v>59.520015307644385</v>
      </c>
      <c r="H8" s="1">
        <v>91.385149535116241</v>
      </c>
      <c r="I8" s="1">
        <v>74.692138512400064</v>
      </c>
      <c r="J8" s="1">
        <v>0.75203427817856516</v>
      </c>
      <c r="K8" s="1">
        <v>6.0744455622623601</v>
      </c>
      <c r="L8" s="1">
        <v>1.236482466066094</v>
      </c>
      <c r="M8" s="1">
        <v>5.4057582467422849</v>
      </c>
      <c r="N8" s="1">
        <v>18.722090339133253</v>
      </c>
      <c r="O8" s="1">
        <v>24.325775081861902</v>
      </c>
      <c r="P8" s="1">
        <v>7.1130552897862085</v>
      </c>
      <c r="Q8" s="1">
        <v>1.5347819244295118</v>
      </c>
      <c r="R8" s="1">
        <v>0</v>
      </c>
      <c r="S8" s="1">
        <v>8.2862670861022938</v>
      </c>
      <c r="T8" s="1">
        <v>0</v>
      </c>
      <c r="U8" s="1">
        <v>87.299331803475638</v>
      </c>
      <c r="V8" s="1">
        <v>0</v>
      </c>
      <c r="W8" s="1">
        <v>4.7493859252188244</v>
      </c>
      <c r="X8" s="4">
        <v>0</v>
      </c>
    </row>
    <row r="9" spans="1:24" x14ac:dyDescent="0.25">
      <c r="A9" s="8"/>
      <c r="B9" s="1" t="s">
        <v>11</v>
      </c>
      <c r="C9" s="1" cm="1">
        <f t="array" ref="C9:X9">TRANSPOSE(metrics00_24_54[std_reward])</f>
        <v>0.65319726474218076</v>
      </c>
      <c r="D9" s="1">
        <v>0.69920589878010098</v>
      </c>
      <c r="E9" s="1">
        <v>10.110995115329757</v>
      </c>
      <c r="F9" s="1">
        <v>144.95417283480398</v>
      </c>
      <c r="G9" s="1">
        <v>91.56418513807678</v>
      </c>
      <c r="H9" s="1">
        <v>64.868764954072205</v>
      </c>
      <c r="I9" s="1">
        <v>8.2290137116586859</v>
      </c>
      <c r="J9" s="1">
        <v>0</v>
      </c>
      <c r="K9" s="1">
        <v>5.4374217746608133</v>
      </c>
      <c r="L9" s="1">
        <v>10.858739439834727</v>
      </c>
      <c r="M9" s="1">
        <v>71.910909387163827</v>
      </c>
      <c r="N9" s="1">
        <v>93.480247467936607</v>
      </c>
      <c r="O9" s="1">
        <v>102.59367535195443</v>
      </c>
      <c r="P9" s="1">
        <v>20.097982209388309</v>
      </c>
      <c r="Q9" s="1">
        <v>14.344181940966712</v>
      </c>
      <c r="R9" s="1">
        <v>0</v>
      </c>
      <c r="S9" s="1">
        <v>14.467626696256101</v>
      </c>
      <c r="T9" s="1">
        <v>1.7650936393164969</v>
      </c>
      <c r="U9" s="1">
        <v>2.5344295873693814</v>
      </c>
      <c r="V9" s="1">
        <v>5.4816866828457913</v>
      </c>
      <c r="W9" s="1">
        <v>5.5972215329472954</v>
      </c>
      <c r="X9" s="4">
        <v>0</v>
      </c>
    </row>
    <row r="10" spans="1:24" x14ac:dyDescent="0.25">
      <c r="A10" s="8"/>
      <c r="B10" s="1" t="s">
        <v>12</v>
      </c>
      <c r="C10" s="1" cm="1">
        <f t="array" ref="C10:X10">TRANSPOSE(metrics00_28_47[std_reward])</f>
        <v>4.6303347611160897</v>
      </c>
      <c r="D10" s="1">
        <v>0.55377492419453833</v>
      </c>
      <c r="E10" s="1">
        <v>0.7630348761506397</v>
      </c>
      <c r="F10" s="1">
        <v>31.986385992932821</v>
      </c>
      <c r="G10" s="1">
        <v>42.611422568758876</v>
      </c>
      <c r="H10" s="1">
        <v>86.512015864207498</v>
      </c>
      <c r="I10" s="1">
        <v>62.975621385492417</v>
      </c>
      <c r="J10" s="1">
        <v>32.496085234310236</v>
      </c>
      <c r="K10" s="1">
        <v>39.051831654297033</v>
      </c>
      <c r="L10" s="1">
        <v>19.982464534908821</v>
      </c>
      <c r="M10" s="1">
        <v>6.1489836558572826</v>
      </c>
      <c r="N10" s="1">
        <v>0</v>
      </c>
      <c r="O10" s="1">
        <v>4.7268735262680055</v>
      </c>
      <c r="P10" s="1">
        <v>8.8156426626511788</v>
      </c>
      <c r="Q10" s="1">
        <v>3.9631637193871607</v>
      </c>
      <c r="R10" s="1">
        <v>15.638307666325877</v>
      </c>
      <c r="S10" s="1">
        <v>10.078800634114272</v>
      </c>
      <c r="T10" s="1">
        <v>46.309634226823931</v>
      </c>
      <c r="U10" s="1">
        <v>0</v>
      </c>
      <c r="V10" s="1">
        <v>51.28682958507855</v>
      </c>
      <c r="W10" s="1">
        <v>65.134595688892986</v>
      </c>
      <c r="X10" s="4">
        <v>0</v>
      </c>
    </row>
    <row r="11" spans="1:24" ht="15.75" thickBot="1" x14ac:dyDescent="0.3">
      <c r="A11" s="9"/>
      <c r="B11" s="5" t="s">
        <v>13</v>
      </c>
      <c r="C11" s="5" cm="1">
        <f t="array" ref="C11:X11">TRANSPOSE(metrics00_33_13[std_reward])</f>
        <v>0.72724747430904757</v>
      </c>
      <c r="D11" s="5">
        <v>0.77817450199525029</v>
      </c>
      <c r="E11" s="5">
        <v>0</v>
      </c>
      <c r="F11" s="5">
        <v>38.048507052036733</v>
      </c>
      <c r="G11" s="5">
        <v>6.0439133753627612</v>
      </c>
      <c r="H11" s="5">
        <v>14.901193091680797</v>
      </c>
      <c r="I11" s="5">
        <v>35.418388193454284</v>
      </c>
      <c r="J11" s="5">
        <v>16.150300994787134</v>
      </c>
      <c r="K11" s="5">
        <v>5.9250879037079835</v>
      </c>
      <c r="L11" s="5">
        <v>43.646572984981688</v>
      </c>
      <c r="M11" s="5">
        <v>131.68951700453945</v>
      </c>
      <c r="N11" s="5">
        <v>0.79162280580252775</v>
      </c>
      <c r="O11" s="5">
        <v>96.292725005001756</v>
      </c>
      <c r="P11" s="5">
        <v>0</v>
      </c>
      <c r="Q11" s="5">
        <v>5.9785728508845093</v>
      </c>
      <c r="R11" s="5">
        <v>0</v>
      </c>
      <c r="S11" s="5">
        <v>116.59483502949672</v>
      </c>
      <c r="T11" s="5">
        <v>2.7245794782559258</v>
      </c>
      <c r="U11" s="5">
        <v>0</v>
      </c>
      <c r="V11" s="5">
        <v>41.161740595957426</v>
      </c>
      <c r="W11" s="5">
        <v>0</v>
      </c>
      <c r="X11" s="6">
        <v>0</v>
      </c>
    </row>
    <row r="12" spans="1:24" x14ac:dyDescent="0.25">
      <c r="A12" s="7" t="s">
        <v>3</v>
      </c>
      <c r="B12" s="2" t="s">
        <v>9</v>
      </c>
      <c r="C12" s="2" cm="1">
        <f t="array" ref="C12:X12">TRANSPOSE(metrics00_18_00[success_rate])</f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</row>
    <row r="13" spans="1:24" x14ac:dyDescent="0.25">
      <c r="A13" s="8"/>
      <c r="B13" s="1" t="s">
        <v>10</v>
      </c>
      <c r="C13" s="1" cm="1">
        <f t="array" ref="C13:X13">TRANSPOSE(metrics00_21_41[success_rate])</f>
        <v>0</v>
      </c>
      <c r="D13" s="1">
        <v>0</v>
      </c>
      <c r="E13" s="1">
        <v>0</v>
      </c>
      <c r="F13" s="1">
        <v>0</v>
      </c>
      <c r="G13" s="1">
        <v>0</v>
      </c>
      <c r="H13" s="1">
        <v>0.2</v>
      </c>
      <c r="I13" s="1">
        <v>0.2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0.46666666666666667</v>
      </c>
      <c r="V13" s="1">
        <v>1</v>
      </c>
      <c r="W13" s="1">
        <v>0</v>
      </c>
      <c r="X13" s="4">
        <v>1</v>
      </c>
    </row>
    <row r="14" spans="1:24" x14ac:dyDescent="0.25">
      <c r="A14" s="8"/>
      <c r="B14" s="1" t="s">
        <v>11</v>
      </c>
      <c r="C14" s="1" cm="1">
        <f t="array" ref="C14:X14">TRANSPOSE(metrics00_24_54[success_rate])</f>
        <v>0</v>
      </c>
      <c r="D14" s="1">
        <v>0</v>
      </c>
      <c r="E14" s="1">
        <v>0</v>
      </c>
      <c r="F14" s="1">
        <v>0.1</v>
      </c>
      <c r="G14" s="1">
        <v>3.3333333333333333E-2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3.3333333333333333E-2</v>
      </c>
      <c r="N14" s="1">
        <v>0.43333333333333335</v>
      </c>
      <c r="O14" s="1">
        <v>0.2</v>
      </c>
      <c r="P14" s="1">
        <v>0</v>
      </c>
      <c r="Q14" s="1">
        <v>0</v>
      </c>
      <c r="R14" s="1">
        <v>1</v>
      </c>
      <c r="S14" s="1">
        <v>0</v>
      </c>
      <c r="T14" s="1">
        <v>0.93333333333333335</v>
      </c>
      <c r="U14" s="1">
        <v>0</v>
      </c>
      <c r="V14" s="1">
        <v>0</v>
      </c>
      <c r="W14" s="1">
        <v>0</v>
      </c>
      <c r="X14" s="4">
        <v>1</v>
      </c>
    </row>
    <row r="15" spans="1:24" x14ac:dyDescent="0.25">
      <c r="A15" s="8"/>
      <c r="B15" s="1" t="s">
        <v>12</v>
      </c>
      <c r="C15" s="1" cm="1">
        <f t="array" ref="C15:X15">TRANSPOSE(metrics00_28_47[success_rate])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0.4</v>
      </c>
      <c r="U15" s="1">
        <v>1</v>
      </c>
      <c r="V15" s="1">
        <v>6.6666666666666666E-2</v>
      </c>
      <c r="W15" s="1">
        <v>0.76666666666666672</v>
      </c>
      <c r="X15" s="4">
        <v>1</v>
      </c>
    </row>
    <row r="16" spans="1:24" ht="15.75" thickBot="1" x14ac:dyDescent="0.3">
      <c r="A16" s="9"/>
      <c r="B16" s="5" t="s">
        <v>13</v>
      </c>
      <c r="C16" s="5" cm="1">
        <f t="array" ref="C16:X16">TRANSPOSE(metrics00_33_13[success_rate])</f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0.3</v>
      </c>
      <c r="N16" s="5">
        <v>0</v>
      </c>
      <c r="O16" s="5">
        <v>0.53333333333333333</v>
      </c>
      <c r="P16" s="5">
        <v>1</v>
      </c>
      <c r="Q16" s="5">
        <v>0</v>
      </c>
      <c r="R16" s="5">
        <v>1</v>
      </c>
      <c r="S16" s="5">
        <v>0.16666666666666666</v>
      </c>
      <c r="T16" s="5">
        <v>0</v>
      </c>
      <c r="U16" s="5">
        <v>1</v>
      </c>
      <c r="V16" s="5">
        <v>0.93333333333333335</v>
      </c>
      <c r="W16" s="5">
        <v>1</v>
      </c>
      <c r="X16" s="6">
        <v>1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5</v>
      </c>
      <c r="B19">
        <f t="shared" ref="B19:W19" si="1">AVERAGE(C2:C6)</f>
        <v>11.02</v>
      </c>
      <c r="C19">
        <f t="shared" si="1"/>
        <v>9.32</v>
      </c>
      <c r="D19">
        <f t="shared" si="1"/>
        <v>132.04000000000002</v>
      </c>
      <c r="E19">
        <f t="shared" si="1"/>
        <v>121.27333333333334</v>
      </c>
      <c r="F19">
        <f t="shared" si="1"/>
        <v>144.38666666666668</v>
      </c>
      <c r="G19">
        <f t="shared" si="1"/>
        <v>201.14666666666668</v>
      </c>
      <c r="H19">
        <f t="shared" si="1"/>
        <v>171.23333333333335</v>
      </c>
      <c r="I19">
        <f t="shared" si="1"/>
        <v>179.37333333333333</v>
      </c>
      <c r="J19">
        <f t="shared" si="1"/>
        <v>150.41333333333336</v>
      </c>
      <c r="K19">
        <f t="shared" si="1"/>
        <v>119.37333333333333</v>
      </c>
      <c r="L19">
        <f t="shared" si="1"/>
        <v>161.91999999999999</v>
      </c>
      <c r="M19">
        <f t="shared" si="1"/>
        <v>230.00666666666672</v>
      </c>
      <c r="N19">
        <f t="shared" si="1"/>
        <v>209.31333333333333</v>
      </c>
      <c r="O19">
        <f t="shared" si="1"/>
        <v>188.79333333333335</v>
      </c>
      <c r="P19">
        <f t="shared" si="1"/>
        <v>87.853333333333325</v>
      </c>
      <c r="Q19">
        <f t="shared" si="1"/>
        <v>335.43333333333334</v>
      </c>
      <c r="R19">
        <f t="shared" si="1"/>
        <v>209.58666666666667</v>
      </c>
      <c r="S19">
        <f t="shared" si="1"/>
        <v>296.59333333333336</v>
      </c>
      <c r="T19">
        <f t="shared" si="1"/>
        <v>292.62</v>
      </c>
      <c r="U19">
        <f t="shared" si="1"/>
        <v>303.07333333333332</v>
      </c>
      <c r="V19">
        <f t="shared" si="1"/>
        <v>255.01333333333332</v>
      </c>
      <c r="W19">
        <f t="shared" si="1"/>
        <v>401.88666666666666</v>
      </c>
    </row>
    <row r="20" spans="1:23" x14ac:dyDescent="0.25">
      <c r="A20" t="s">
        <v>2</v>
      </c>
      <c r="B20">
        <f t="shared" ref="B20:W20" si="2">AVERAGE(C7:C11)</f>
        <v>1.426258261104083</v>
      </c>
      <c r="C20">
        <f t="shared" si="2"/>
        <v>0.68418697622824376</v>
      </c>
      <c r="D20">
        <f t="shared" si="2"/>
        <v>4.6594762145096071</v>
      </c>
      <c r="E20">
        <f t="shared" si="2"/>
        <v>45.456489507237571</v>
      </c>
      <c r="F20">
        <f t="shared" si="2"/>
        <v>40.07101518005269</v>
      </c>
      <c r="G20">
        <f t="shared" si="2"/>
        <v>51.683831544651056</v>
      </c>
      <c r="H20">
        <f t="shared" si="2"/>
        <v>36.40663675545801</v>
      </c>
      <c r="I20">
        <f t="shared" si="2"/>
        <v>10.012349093069403</v>
      </c>
      <c r="J20">
        <f t="shared" si="2"/>
        <v>11.444575482622607</v>
      </c>
      <c r="K20">
        <f t="shared" si="2"/>
        <v>15.272914369906923</v>
      </c>
      <c r="L20">
        <f t="shared" si="2"/>
        <v>43.182471214748581</v>
      </c>
      <c r="M20">
        <f t="shared" si="2"/>
        <v>22.741931526265038</v>
      </c>
      <c r="N20">
        <f t="shared" si="2"/>
        <v>45.744014786535352</v>
      </c>
      <c r="O20">
        <f t="shared" si="2"/>
        <v>7.3575055285053166</v>
      </c>
      <c r="P20">
        <f t="shared" si="2"/>
        <v>5.295627306622352</v>
      </c>
      <c r="Q20">
        <f t="shared" si="2"/>
        <v>3.2731110281269848</v>
      </c>
      <c r="R20">
        <f t="shared" si="2"/>
        <v>30.04619883310313</v>
      </c>
      <c r="S20">
        <f t="shared" si="2"/>
        <v>10.327988405051517</v>
      </c>
      <c r="T20">
        <f t="shared" si="2"/>
        <v>18.088954296701161</v>
      </c>
      <c r="U20">
        <f t="shared" si="2"/>
        <v>19.7541783089486</v>
      </c>
      <c r="V20">
        <f t="shared" si="2"/>
        <v>15.239380033102382</v>
      </c>
      <c r="W20">
        <f t="shared" si="2"/>
        <v>0.15216949614017772</v>
      </c>
    </row>
    <row r="21" spans="1:23" x14ac:dyDescent="0.25">
      <c r="A21" t="s">
        <v>7</v>
      </c>
      <c r="B21">
        <f>B19+B20</f>
        <v>12.446258261104083</v>
      </c>
      <c r="C21">
        <f t="shared" ref="C21:W21" si="3">C19+C20</f>
        <v>10.004186976228244</v>
      </c>
      <c r="D21">
        <f t="shared" si="3"/>
        <v>136.69947621450962</v>
      </c>
      <c r="E21">
        <f t="shared" si="3"/>
        <v>166.7298228405709</v>
      </c>
      <c r="F21">
        <f t="shared" si="3"/>
        <v>184.45768184671937</v>
      </c>
      <c r="G21">
        <f t="shared" si="3"/>
        <v>252.83049821131772</v>
      </c>
      <c r="H21">
        <f t="shared" si="3"/>
        <v>207.63997008879136</v>
      </c>
      <c r="I21">
        <f t="shared" si="3"/>
        <v>189.38568242640275</v>
      </c>
      <c r="J21">
        <f t="shared" si="3"/>
        <v>161.85790881595597</v>
      </c>
      <c r="K21">
        <f t="shared" si="3"/>
        <v>134.64624770324025</v>
      </c>
      <c r="L21">
        <f t="shared" si="3"/>
        <v>205.10247121474856</v>
      </c>
      <c r="M21">
        <f t="shared" si="3"/>
        <v>252.74859819293175</v>
      </c>
      <c r="N21">
        <f t="shared" si="3"/>
        <v>255.05734811986869</v>
      </c>
      <c r="O21">
        <f t="shared" si="3"/>
        <v>196.15083886183868</v>
      </c>
      <c r="P21">
        <f t="shared" si="3"/>
        <v>93.148960639955675</v>
      </c>
      <c r="Q21">
        <f t="shared" si="3"/>
        <v>338.70644436146034</v>
      </c>
      <c r="R21">
        <f t="shared" si="3"/>
        <v>239.63286549976979</v>
      </c>
      <c r="S21">
        <f t="shared" si="3"/>
        <v>306.9213217383849</v>
      </c>
      <c r="T21">
        <f t="shared" si="3"/>
        <v>310.70895429670117</v>
      </c>
      <c r="U21">
        <f t="shared" si="3"/>
        <v>322.82751164228193</v>
      </c>
      <c r="V21">
        <f t="shared" si="3"/>
        <v>270.25271336643573</v>
      </c>
      <c r="W21">
        <f t="shared" si="3"/>
        <v>402.03883616280683</v>
      </c>
    </row>
    <row r="22" spans="1:23" x14ac:dyDescent="0.25">
      <c r="A22" t="s">
        <v>8</v>
      </c>
      <c r="B22">
        <f>B19-B20</f>
        <v>9.5937417388959165</v>
      </c>
      <c r="C22">
        <f t="shared" ref="C22:W22" si="4">C19-C20</f>
        <v>8.6358130237717567</v>
      </c>
      <c r="D22">
        <f t="shared" si="4"/>
        <v>127.38052378549041</v>
      </c>
      <c r="E22">
        <f t="shared" si="4"/>
        <v>75.816843826095777</v>
      </c>
      <c r="F22">
        <f t="shared" si="4"/>
        <v>104.315651486614</v>
      </c>
      <c r="G22">
        <f t="shared" si="4"/>
        <v>149.46283512201563</v>
      </c>
      <c r="H22">
        <f t="shared" si="4"/>
        <v>134.82669657787534</v>
      </c>
      <c r="I22">
        <f t="shared" si="4"/>
        <v>169.36098424026392</v>
      </c>
      <c r="J22">
        <f t="shared" si="4"/>
        <v>138.96875785071074</v>
      </c>
      <c r="K22">
        <f t="shared" si="4"/>
        <v>104.10041896342641</v>
      </c>
      <c r="L22">
        <f t="shared" si="4"/>
        <v>118.73752878525141</v>
      </c>
      <c r="M22">
        <f t="shared" si="4"/>
        <v>207.26473514040168</v>
      </c>
      <c r="N22">
        <f t="shared" si="4"/>
        <v>163.56931854679797</v>
      </c>
      <c r="O22">
        <f t="shared" si="4"/>
        <v>181.43582780482802</v>
      </c>
      <c r="P22">
        <f t="shared" si="4"/>
        <v>82.557706026710974</v>
      </c>
      <c r="Q22">
        <f t="shared" si="4"/>
        <v>332.16022230520633</v>
      </c>
      <c r="R22">
        <f t="shared" si="4"/>
        <v>179.54046783356355</v>
      </c>
      <c r="S22">
        <f t="shared" si="4"/>
        <v>286.26534492828182</v>
      </c>
      <c r="T22">
        <f t="shared" si="4"/>
        <v>274.53104570329884</v>
      </c>
      <c r="U22">
        <f t="shared" si="4"/>
        <v>283.31915502438471</v>
      </c>
      <c r="V22">
        <f t="shared" si="4"/>
        <v>239.77395330023094</v>
      </c>
      <c r="W22">
        <f t="shared" si="4"/>
        <v>401.73449717052648</v>
      </c>
    </row>
    <row r="23" spans="1:23" x14ac:dyDescent="0.25">
      <c r="A23" t="s">
        <v>6</v>
      </c>
      <c r="B23">
        <f t="shared" ref="B23:W23" si="5">AVERAGE(C12:C16)</f>
        <v>0</v>
      </c>
      <c r="C23">
        <f t="shared" si="5"/>
        <v>0</v>
      </c>
      <c r="D23">
        <f t="shared" si="5"/>
        <v>0.2</v>
      </c>
      <c r="E23">
        <f t="shared" si="5"/>
        <v>0.02</v>
      </c>
      <c r="F23">
        <f t="shared" si="5"/>
        <v>6.6666666666666662E-3</v>
      </c>
      <c r="G23">
        <f t="shared" si="5"/>
        <v>0.04</v>
      </c>
      <c r="H23">
        <f t="shared" si="5"/>
        <v>0.04</v>
      </c>
      <c r="I23">
        <f t="shared" si="5"/>
        <v>0.2</v>
      </c>
      <c r="J23">
        <f t="shared" si="5"/>
        <v>0</v>
      </c>
      <c r="K23">
        <f t="shared" si="5"/>
        <v>0</v>
      </c>
      <c r="L23">
        <f t="shared" si="5"/>
        <v>6.6666666666666666E-2</v>
      </c>
      <c r="M23">
        <f t="shared" si="5"/>
        <v>0.28666666666666668</v>
      </c>
      <c r="N23">
        <f t="shared" si="5"/>
        <v>0.14666666666666667</v>
      </c>
      <c r="O23">
        <f t="shared" si="5"/>
        <v>0.2</v>
      </c>
      <c r="P23">
        <f t="shared" si="5"/>
        <v>0</v>
      </c>
      <c r="Q23">
        <f t="shared" si="5"/>
        <v>0.6</v>
      </c>
      <c r="R23">
        <f t="shared" si="5"/>
        <v>3.3333333333333333E-2</v>
      </c>
      <c r="S23">
        <f t="shared" si="5"/>
        <v>0.46666666666666667</v>
      </c>
      <c r="T23">
        <f t="shared" si="5"/>
        <v>0.49333333333333335</v>
      </c>
      <c r="U23">
        <f t="shared" si="5"/>
        <v>0.4</v>
      </c>
      <c r="V23">
        <f t="shared" si="5"/>
        <v>0.35333333333333333</v>
      </c>
      <c r="W23">
        <f t="shared" si="5"/>
        <v>0.8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metrics00-33-13</vt:lpstr>
      <vt:lpstr>metrics00-28-47</vt:lpstr>
      <vt:lpstr>metrics00-24-54</vt:lpstr>
      <vt:lpstr>metrics00-21-41</vt:lpstr>
      <vt:lpstr>metrics00-18-00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2022-04-22T23:40:00Z</dcterms:modified>
</cp:coreProperties>
</file>