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Escritorio\"/>
    </mc:Choice>
  </mc:AlternateContent>
  <xr:revisionPtr revIDLastSave="0" documentId="13_ncr:1_{5E5BC551-3A42-4D32-B2E1-B1D406719CBA}" xr6:coauthVersionLast="47" xr6:coauthVersionMax="47" xr10:uidLastSave="{00000000-0000-0000-0000-000000000000}"/>
  <bookViews>
    <workbookView xWindow="-120" yWindow="-120" windowWidth="29040" windowHeight="15840" activeTab="5" xr2:uid="{2637B2A9-BD3A-4DA2-AA58-E39A0F4B6545}"/>
  </bookViews>
  <sheets>
    <sheet name="metrics01-01-59" sheetId="45" r:id="rId1"/>
    <sheet name="metrics00-59-28" sheetId="44" r:id="rId2"/>
    <sheet name="metrics00-57-27" sheetId="43" r:id="rId3"/>
    <sheet name="metrics00-55-14" sheetId="42" r:id="rId4"/>
    <sheet name="metrics00-53-40" sheetId="41" r:id="rId5"/>
    <sheet name="Hoja1" sheetId="1" r:id="rId6"/>
  </sheets>
  <definedNames>
    <definedName name="DatosExternos_1" localSheetId="4" hidden="1">'metrics00-53-40'!$A$1:$D$23</definedName>
    <definedName name="DatosExternos_2" localSheetId="3" hidden="1">'metrics00-55-14'!$A$1:$D$23</definedName>
    <definedName name="DatosExternos_3" localSheetId="2" hidden="1">'metrics00-57-27'!$A$1:$D$23</definedName>
    <definedName name="DatosExternos_4" localSheetId="1" hidden="1">'metrics00-59-28'!$A$1:$D$23</definedName>
    <definedName name="DatosExternos_5" localSheetId="0" hidden="1">'metrics01-01-59'!$A$1:$D$23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B18" i="1" l="1"/>
  <c r="C18" i="1"/>
  <c r="K18" i="1"/>
  <c r="S18" i="1"/>
  <c r="N18" i="1"/>
  <c r="W18" i="1"/>
  <c r="D18" i="1"/>
  <c r="L18" i="1"/>
  <c r="T18" i="1"/>
  <c r="E18" i="1"/>
  <c r="M18" i="1"/>
  <c r="U18" i="1"/>
  <c r="F18" i="1"/>
  <c r="V18" i="1"/>
  <c r="G18" i="1"/>
  <c r="O18" i="1"/>
  <c r="H18" i="1"/>
  <c r="P18" i="1"/>
  <c r="I18" i="1"/>
  <c r="Q18" i="1"/>
  <c r="R18" i="1"/>
  <c r="J18" i="1"/>
  <c r="B19" i="1"/>
  <c r="C19" i="1"/>
  <c r="K19" i="1"/>
  <c r="S19" i="1"/>
  <c r="D19" i="1"/>
  <c r="L19" i="1"/>
  <c r="T19" i="1"/>
  <c r="J19" i="1"/>
  <c r="E19" i="1"/>
  <c r="M19" i="1"/>
  <c r="U19" i="1"/>
  <c r="G19" i="1"/>
  <c r="O19" i="1"/>
  <c r="W19" i="1"/>
  <c r="I19" i="1"/>
  <c r="Q19" i="1"/>
  <c r="F19" i="1"/>
  <c r="N19" i="1"/>
  <c r="V19" i="1"/>
  <c r="H19" i="1"/>
  <c r="P19" i="1"/>
  <c r="B23" i="1"/>
  <c r="G23" i="1"/>
  <c r="O23" i="1"/>
  <c r="W23" i="1"/>
  <c r="H23" i="1"/>
  <c r="P23" i="1"/>
  <c r="F23" i="1"/>
  <c r="N23" i="1"/>
  <c r="V23" i="1"/>
  <c r="I23" i="1"/>
  <c r="Q23" i="1"/>
  <c r="C23" i="1"/>
  <c r="K23" i="1"/>
  <c r="S23" i="1"/>
  <c r="E23" i="1"/>
  <c r="M23" i="1"/>
  <c r="J23" i="1"/>
  <c r="R23" i="1"/>
  <c r="B20" i="1"/>
  <c r="I20" i="1"/>
  <c r="Q20" i="1"/>
  <c r="R19" i="1"/>
  <c r="V20" i="1"/>
  <c r="N20" i="1"/>
  <c r="F20" i="1"/>
  <c r="T23" i="1"/>
  <c r="L23" i="1"/>
  <c r="D23" i="1"/>
  <c r="U23" i="1"/>
  <c r="T20" i="1"/>
  <c r="L20" i="1"/>
  <c r="D20" i="1"/>
  <c r="W20" i="1"/>
  <c r="O20" i="1"/>
  <c r="G20" i="1"/>
  <c r="U20" i="1"/>
  <c r="M20" i="1"/>
  <c r="E20" i="1"/>
  <c r="S20" i="1"/>
  <c r="K20" i="1"/>
  <c r="C20" i="1"/>
  <c r="P20" i="1"/>
  <c r="H20" i="1"/>
  <c r="R20" i="1"/>
  <c r="J20" i="1"/>
  <c r="Q21" i="1" l="1"/>
  <c r="Q22" i="1"/>
  <c r="I21" i="1"/>
  <c r="I22" i="1"/>
  <c r="T21" i="1"/>
  <c r="T22" i="1"/>
  <c r="J21" i="1"/>
  <c r="J22" i="1"/>
  <c r="W22" i="1"/>
  <c r="W21" i="1"/>
  <c r="L21" i="1"/>
  <c r="L22" i="1"/>
  <c r="O22" i="1"/>
  <c r="O21" i="1"/>
  <c r="H22" i="1"/>
  <c r="H21" i="1"/>
  <c r="G22" i="1"/>
  <c r="G21" i="1"/>
  <c r="S21" i="1"/>
  <c r="S22" i="1"/>
  <c r="R21" i="1"/>
  <c r="R22" i="1"/>
  <c r="V22" i="1"/>
  <c r="V21" i="1"/>
  <c r="U22" i="1"/>
  <c r="U21" i="1"/>
  <c r="K21" i="1"/>
  <c r="K22" i="1"/>
  <c r="N22" i="1"/>
  <c r="N21" i="1"/>
  <c r="M22" i="1"/>
  <c r="M21" i="1"/>
  <c r="C21" i="1"/>
  <c r="C22" i="1"/>
  <c r="P22" i="1"/>
  <c r="P21" i="1"/>
  <c r="D21" i="1"/>
  <c r="D22" i="1"/>
  <c r="F22" i="1"/>
  <c r="F21" i="1"/>
  <c r="E22" i="1"/>
  <c r="E21" i="1"/>
  <c r="B22" i="1"/>
  <c r="B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2B361C-B027-4FA5-BC97-5C01DBB8E72E}" keepAlive="1" name="Consulta - metrics00-07-37" description="Conexión a la consulta 'metrics00-07-37' en el libro." type="5" refreshedVersion="7" background="1" saveData="1">
    <dbPr connection="Provider=Microsoft.Mashup.OleDb.1;Data Source=$Workbook$;Location=metrics00-07-37;Extended Properties=&quot;&quot;" command="SELECT * FROM [metrics00-07-37]"/>
  </connection>
  <connection id="2" xr16:uid="{0D22A966-E004-4E96-8F3F-4714C9F099BF}" keepAlive="1" name="Consulta - metrics00-09-21" description="Conexión a la consulta 'metrics00-09-21' en el libro." type="5" refreshedVersion="7" background="1" saveData="1">
    <dbPr connection="Provider=Microsoft.Mashup.OleDb.1;Data Source=$Workbook$;Location=metrics00-09-21;Extended Properties=&quot;&quot;" command="SELECT * FROM [metrics00-09-21]"/>
  </connection>
  <connection id="3" xr16:uid="{9A8BD8DA-8AC4-4D0F-877E-CFBBE7485C99}" keepAlive="1" name="Consulta - metrics00-11-19" description="Conexión a la consulta 'metrics00-11-19' en el libro." type="5" refreshedVersion="7" background="1" saveData="1">
    <dbPr connection="Provider=Microsoft.Mashup.OleDb.1;Data Source=$Workbook$;Location=metrics00-11-19;Extended Properties=&quot;&quot;" command="SELECT * FROM [metrics00-11-19]"/>
  </connection>
  <connection id="4" xr16:uid="{950DF1DF-393B-4EE4-BE4E-0AA43863E6EE}" keepAlive="1" name="Consulta - metrics00-13-09" description="Conexión a la consulta 'metrics00-13-09' en el libro." type="5" refreshedVersion="7" background="1" saveData="1">
    <dbPr connection="Provider=Microsoft.Mashup.OleDb.1;Data Source=$Workbook$;Location=metrics00-13-09;Extended Properties=&quot;&quot;" command="SELECT * FROM [metrics00-13-09]"/>
  </connection>
  <connection id="5" xr16:uid="{27AB1E96-616C-4C2A-A8D0-91A299200A5E}" keepAlive="1" name="Consulta - metrics00-15-36" description="Conexión a la consulta 'metrics00-15-36' en el libro." type="5" refreshedVersion="7" background="1" saveData="1">
    <dbPr connection="Provider=Microsoft.Mashup.OleDb.1;Data Source=$Workbook$;Location=metrics00-15-36;Extended Properties=&quot;&quot;" command="SELECT * FROM [metrics00-15-36]"/>
  </connection>
  <connection id="6" xr16:uid="{F84630C7-6AFA-4E66-9F34-2E3BC301B29B}" keepAlive="1" name="Consulta - metrics00-38-05" description="Conexión a la consulta 'metrics00-38-05' en el libro." type="5" refreshedVersion="7" background="1" saveData="1">
    <dbPr connection="Provider=Microsoft.Mashup.OleDb.1;Data Source=$Workbook$;Location=metrics00-38-05;Extended Properties=&quot;&quot;" command="SELECT * FROM [metrics00-38-05]"/>
  </connection>
  <connection id="7" xr16:uid="{3824CAB0-CE18-47EE-9B6F-55ED3BEDC0A2}" keepAlive="1" name="Consulta - metrics00-41-20" description="Conexión a la consulta 'metrics00-41-20' en el libro." type="5" refreshedVersion="7" background="1" saveData="1">
    <dbPr connection="Provider=Microsoft.Mashup.OleDb.1;Data Source=$Workbook$;Location=metrics00-41-20;Extended Properties=&quot;&quot;" command="SELECT * FROM [metrics00-41-20]"/>
  </connection>
  <connection id="8" xr16:uid="{BEA77AB3-69AE-4B95-95FD-65CF40295672}" keepAlive="1" name="Consulta - metrics00-42-54" description="Conexión a la consulta 'metrics00-42-54' en el libro." type="5" refreshedVersion="7" background="1" saveData="1">
    <dbPr connection="Provider=Microsoft.Mashup.OleDb.1;Data Source=$Workbook$;Location=metrics00-42-54;Extended Properties=&quot;&quot;" command="SELECT * FROM [metrics00-42-54]"/>
  </connection>
  <connection id="9" xr16:uid="{383FAF14-B626-4259-AFAC-00F6169947A7}" keepAlive="1" name="Consulta - metrics00-46-04" description="Conexión a la consulta 'metrics00-46-04' en el libro." type="5" refreshedVersion="7" background="1" saveData="1">
    <dbPr connection="Provider=Microsoft.Mashup.OleDb.1;Data Source=$Workbook$;Location=metrics00-46-04;Extended Properties=&quot;&quot;" command="SELECT * FROM [metrics00-46-04]"/>
  </connection>
  <connection id="10" xr16:uid="{2E20A445-FAF2-4976-95C0-BBF8BA066AB3}" keepAlive="1" name="Consulta - metrics00-50-12" description="Conexión a la consulta 'metrics00-50-12' en el libro." type="5" refreshedVersion="7" background="1" saveData="1">
    <dbPr connection="Provider=Microsoft.Mashup.OleDb.1;Data Source=$Workbook$;Location=metrics00-50-12;Extended Properties=&quot;&quot;" command="SELECT * FROM [metrics00-50-12]"/>
  </connection>
  <connection id="11" xr16:uid="{59B3C436-48F8-4E9F-A523-BC537B16DFD1}" keepAlive="1" name="Consulta - metrics00-53-40" description="Conexión a la consulta 'metrics00-53-40' en el libro." type="5" refreshedVersion="7" background="1" saveData="1">
    <dbPr connection="Provider=Microsoft.Mashup.OleDb.1;Data Source=$Workbook$;Location=metrics00-53-40;Extended Properties=&quot;&quot;" command="SELECT * FROM [metrics00-53-40]"/>
  </connection>
  <connection id="12" xr16:uid="{F392F14E-80F7-4BB8-99B0-0EC1466A5146}" keepAlive="1" name="Consulta - metrics00-55-14" description="Conexión a la consulta 'metrics00-55-14' en el libro." type="5" refreshedVersion="7" background="1" saveData="1">
    <dbPr connection="Provider=Microsoft.Mashup.OleDb.1;Data Source=$Workbook$;Location=metrics00-55-14;Extended Properties=&quot;&quot;" command="SELECT * FROM [metrics00-55-14]"/>
  </connection>
  <connection id="13" xr16:uid="{6FEA3582-030C-4A72-9CF3-B08505932C11}" keepAlive="1" name="Consulta - metrics00-57-27" description="Conexión a la consulta 'metrics00-57-27' en el libro." type="5" refreshedVersion="7" background="1" saveData="1">
    <dbPr connection="Provider=Microsoft.Mashup.OleDb.1;Data Source=$Workbook$;Location=metrics00-57-27;Extended Properties=&quot;&quot;" command="SELECT * FROM [metrics00-57-27]"/>
  </connection>
  <connection id="14" xr16:uid="{2D2FDAE5-E1FE-4A4E-AE54-4ADB829C1AAA}" keepAlive="1" name="Consulta - metrics00-59-28" description="Conexión a la consulta 'metrics00-59-28' en el libro." type="5" refreshedVersion="7" background="1" saveData="1">
    <dbPr connection="Provider=Microsoft.Mashup.OleDb.1;Data Source=$Workbook$;Location=metrics00-59-28;Extended Properties=&quot;&quot;" command="SELECT * FROM [metrics00-59-28]"/>
  </connection>
  <connection id="15" xr16:uid="{DFA324BE-EF81-40A4-9BEB-BA87B78E6C24}" keepAlive="1" name="Consulta - metrics01-01-59" description="Conexión a la consulta 'metrics01-01-59' en el libro." type="5" refreshedVersion="7" background="1" saveData="1">
    <dbPr connection="Provider=Microsoft.Mashup.OleDb.1;Data Source=$Workbook$;Location=metrics01-01-59;Extended Properties=&quot;&quot;" command="SELECT * FROM [metrics01-01-59]"/>
  </connection>
  <connection id="16" xr16:uid="{5D85AD0F-6C90-470E-81D3-A41AF9FDDBB3}" keepAlive="1" name="Consulta - metrics23-34-10" description="Conexión a la consulta 'metrics23-34-10' en el libro." type="5" refreshedVersion="7" background="1" saveData="1">
    <dbPr connection="Provider=Microsoft.Mashup.OleDb.1;Data Source=$Workbook$;Location=metrics23-34-10;Extended Properties=&quot;&quot;" command="SELECT * FROM [metrics23-34-10]"/>
  </connection>
  <connection id="17" xr16:uid="{C052B700-8B79-4637-8AF4-0D70A9D7AD62}" keepAlive="1" name="Consulta - metrics23-35-19" description="Conexión a la consulta 'metrics23-35-19' en el libro." type="5" refreshedVersion="7" background="1" saveData="1">
    <dbPr connection="Provider=Microsoft.Mashup.OleDb.1;Data Source=$Workbook$;Location=metrics23-35-19;Extended Properties=&quot;&quot;" command="SELECT * FROM [metrics23-35-19]"/>
  </connection>
  <connection id="18" xr16:uid="{084D5E52-2D6A-4579-8A74-305085D3F153}" keepAlive="1" name="Consulta - metrics23-36-55" description="Conexión a la consulta 'metrics23-36-55' en el libro." type="5" refreshedVersion="7" background="1" saveData="1">
    <dbPr connection="Provider=Microsoft.Mashup.OleDb.1;Data Source=$Workbook$;Location=metrics23-36-55;Extended Properties=&quot;&quot;" command="SELECT * FROM [metrics23-36-55]"/>
  </connection>
  <connection id="19" xr16:uid="{D058DFB8-FBCD-46A4-A2EC-F418ED387415}" keepAlive="1" name="Consulta - metrics23-38-31" description="Conexión a la consulta 'metrics23-38-31' en el libro." type="5" refreshedVersion="7" background="1" saveData="1">
    <dbPr connection="Provider=Microsoft.Mashup.OleDb.1;Data Source=$Workbook$;Location=metrics23-38-31;Extended Properties=&quot;&quot;" command="SELECT * FROM [metrics23-38-31]"/>
  </connection>
  <connection id="20" xr16:uid="{02ADCEB6-E5F2-4639-ACAE-C0B7039EEBB2}" keepAlive="1" name="Consulta - metrics23-41-11" description="Conexión a la consulta 'metrics23-41-11' en el libro." type="5" refreshedVersion="7" background="1" saveData="1">
    <dbPr connection="Provider=Microsoft.Mashup.OleDb.1;Data Source=$Workbook$;Location=metrics23-41-11;Extended Properties=&quot;&quot;" command="SELECT * FROM [metrics23-41-11]"/>
  </connection>
  <connection id="21" xr16:uid="{0270E086-9023-4FA5-AE87-4DB843681BB6}" keepAlive="1" name="Consulta - metrics23-43-35" description="Conexión a la consulta 'metrics23-43-35' en el libro." type="5" refreshedVersion="7" background="1" saveData="1">
    <dbPr connection="Provider=Microsoft.Mashup.OleDb.1;Data Source=$Workbook$;Location=metrics23-43-35;Extended Properties=&quot;&quot;" command="SELECT * FROM [metrics23-43-35]"/>
  </connection>
  <connection id="22" xr16:uid="{BF1A7E07-7686-4E13-8FED-CA0CF9986D19}" keepAlive="1" name="Consulta - metrics23-46-16" description="Conexión a la consulta 'metrics23-46-16' en el libro." type="5" refreshedVersion="7" background="1" saveData="1">
    <dbPr connection="Provider=Microsoft.Mashup.OleDb.1;Data Source=$Workbook$;Location=metrics23-46-16;Extended Properties=&quot;&quot;" command="SELECT * FROM [metrics23-46-16]"/>
  </connection>
  <connection id="23" xr16:uid="{12181B9A-FFB5-4621-A64C-343537B232E8}" keepAlive="1" name="Consulta - metrics23-48-31" description="Conexión a la consulta 'metrics23-48-31' en el libro." type="5" refreshedVersion="7" background="1" saveData="1">
    <dbPr connection="Provider=Microsoft.Mashup.OleDb.1;Data Source=$Workbook$;Location=metrics23-48-31;Extended Properties=&quot;&quot;" command="SELECT * FROM [metrics23-48-31]"/>
  </connection>
  <connection id="24" xr16:uid="{79A59B78-D9B5-4C4C-B91F-3006D366A857}" keepAlive="1" name="Consulta - metrics23-53-14" description="Conexión a la consulta 'metrics23-53-14' en el libro." type="5" refreshedVersion="7" background="1" saveData="1">
    <dbPr connection="Provider=Microsoft.Mashup.OleDb.1;Data Source=$Workbook$;Location=metrics23-53-14;Extended Properties=&quot;&quot;" command="SELECT * FROM [metrics23-53-14]"/>
  </connection>
  <connection id="25" xr16:uid="{972B5806-5E2F-4EFA-9AA8-F221C77003EE}" keepAlive="1" name="Consulta - metrics23-56-51" description="Conexión a la consulta 'metrics23-56-51' en el libro." type="5" refreshedVersion="7" background="1" saveData="1">
    <dbPr connection="Provider=Microsoft.Mashup.OleDb.1;Data Source=$Workbook$;Location=metrics23-56-51;Extended Properties=&quot;&quot;" command="SELECT * FROM [metrics23-56-5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<sst xmlns="http://schemas.openxmlformats.org/spreadsheetml/2006/main" count="46" uniqueCount="14">
  <si>
    <t>steps</t>
  </si>
  <si>
    <t>avg_reward</t>
  </si>
  <si>
    <t>std_reward</t>
  </si>
  <si>
    <t>success_rate</t>
  </si>
  <si>
    <t>exp</t>
  </si>
  <si>
    <t>reward</t>
  </si>
  <si>
    <t>success</t>
  </si>
  <si>
    <t>reward_up</t>
  </si>
  <si>
    <t>reward_dwn</t>
  </si>
  <si>
    <t>32a</t>
  </si>
  <si>
    <t>32b</t>
  </si>
  <si>
    <t>32c</t>
  </si>
  <si>
    <t>32d</t>
  </si>
  <si>
    <t>32e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</si>
</sst>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 exp_33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val>
            <c:numRef>
              <c:f>Hoja1!$B$21:$W$21</c:f>
              <c:numCache>
                <c:formatCode>General</c:formatCode>
                <c:ptCount val="22"/>
                <c:pt idx="0">
                  <c:v>17.210805969617326</c:v>
                </c:pt>
                <c:pt idx="1">
                  <c:v>14.710469118093707</c:v>
                </c:pt>
                <c:pt idx="2">
                  <c:v>10.181533707614388</c:v>
                </c:pt>
                <c:pt idx="3">
                  <c:v>10.020404533234215</c:v>
                </c:pt>
                <c:pt idx="4">
                  <c:v>10.107952838650387</c:v>
                </c:pt>
                <c:pt idx="5">
                  <c:v>10.252955825538987</c:v>
                </c:pt>
                <c:pt idx="6">
                  <c:v>11.116764887110001</c:v>
                </c:pt>
                <c:pt idx="7">
                  <c:v>20.520906030104953</c:v>
                </c:pt>
                <c:pt idx="8">
                  <c:v>31.532088027119002</c:v>
                </c:pt>
                <c:pt idx="9">
                  <c:v>60.061545393266876</c:v>
                </c:pt>
                <c:pt idx="10">
                  <c:v>78.993065718193506</c:v>
                </c:pt>
                <c:pt idx="11">
                  <c:v>52.658093766604907</c:v>
                </c:pt>
                <c:pt idx="12">
                  <c:v>165.25234135094661</c:v>
                </c:pt>
                <c:pt idx="13">
                  <c:v>192.68553293424802</c:v>
                </c:pt>
                <c:pt idx="14">
                  <c:v>179.97282306843377</c:v>
                </c:pt>
                <c:pt idx="15">
                  <c:v>167.16402385985765</c:v>
                </c:pt>
                <c:pt idx="16">
                  <c:v>84.84207507915194</c:v>
                </c:pt>
                <c:pt idx="17">
                  <c:v>40.730448504086397</c:v>
                </c:pt>
                <c:pt idx="18">
                  <c:v>121.17956685938978</c:v>
                </c:pt>
                <c:pt idx="19">
                  <c:v>109.56239472577757</c:v>
                </c:pt>
                <c:pt idx="20">
                  <c:v>56.460391566428747</c:v>
                </c:pt>
                <c:pt idx="21">
                  <c:v>281.51605027109929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5-4C4B-A370-5CB7AADDB296}"/>
            </c:ext>
          </c:extLst>
        </c:ser>
        <c:ser>
          <c:idx val="2"/>
          <c:order val="2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val>
            <c:numRef>
              <c:f>Hoja1!$B$22:$W$22</c:f>
              <c:numCache>
                <c:formatCode>General</c:formatCode>
                <c:ptCount val="22"/>
                <c:pt idx="0">
                  <c:v>11.762527363716011</c:v>
                </c:pt>
                <c:pt idx="1">
                  <c:v>10.422864215239626</c:v>
                </c:pt>
                <c:pt idx="2">
                  <c:v>8.5784662923856132</c:v>
                </c:pt>
                <c:pt idx="3">
                  <c:v>8.5529288000991155</c:v>
                </c:pt>
                <c:pt idx="4">
                  <c:v>8.5587138280162804</c:v>
                </c:pt>
                <c:pt idx="5">
                  <c:v>8.7737108411276772</c:v>
                </c:pt>
                <c:pt idx="6">
                  <c:v>8.3899017795566664</c:v>
                </c:pt>
                <c:pt idx="7">
                  <c:v>7.4124273032283856</c:v>
                </c:pt>
                <c:pt idx="8">
                  <c:v>9.6279119728810016</c:v>
                </c:pt>
                <c:pt idx="9">
                  <c:v>29.351787940066465</c:v>
                </c:pt>
                <c:pt idx="10">
                  <c:v>42.366934281806508</c:v>
                </c:pt>
                <c:pt idx="11">
                  <c:v>35.835239566728418</c:v>
                </c:pt>
                <c:pt idx="12">
                  <c:v>108.93432531572002</c:v>
                </c:pt>
                <c:pt idx="13">
                  <c:v>154.19446706575198</c:v>
                </c:pt>
                <c:pt idx="14">
                  <c:v>132.97384359823283</c:v>
                </c:pt>
                <c:pt idx="15">
                  <c:v>153.79597614014233</c:v>
                </c:pt>
                <c:pt idx="16">
                  <c:v>69.757924920848055</c:v>
                </c:pt>
                <c:pt idx="17">
                  <c:v>34.096218162580271</c:v>
                </c:pt>
                <c:pt idx="18">
                  <c:v>77.167099807276884</c:v>
                </c:pt>
                <c:pt idx="19">
                  <c:v>54.864271940889111</c:v>
                </c:pt>
                <c:pt idx="20">
                  <c:v>34.579608433571245</c:v>
                </c:pt>
                <c:pt idx="21">
                  <c:v>208.17728306223404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cat>
          <c:val>
            <c:numRef>
              <c:f>Hoja1!$B$19:$W$19</c:f>
              <c:numCache>
                <c:formatCode>General</c:formatCode>
                <c:ptCount val="22"/>
                <c:pt idx="0">
                  <c:v>14.486666666666668</c:v>
                </c:pt>
                <c:pt idx="1">
                  <c:v>12.566666666666666</c:v>
                </c:pt>
                <c:pt idx="2">
                  <c:v>9.3800000000000008</c:v>
                </c:pt>
                <c:pt idx="3">
                  <c:v>9.2866666666666653</c:v>
                </c:pt>
                <c:pt idx="4">
                  <c:v>9.3333333333333339</c:v>
                </c:pt>
                <c:pt idx="5">
                  <c:v>9.5133333333333319</c:v>
                </c:pt>
                <c:pt idx="6">
                  <c:v>9.7533333333333339</c:v>
                </c:pt>
                <c:pt idx="7">
                  <c:v>13.966666666666669</c:v>
                </c:pt>
                <c:pt idx="8">
                  <c:v>20.580000000000002</c:v>
                </c:pt>
                <c:pt idx="9">
                  <c:v>44.706666666666671</c:v>
                </c:pt>
                <c:pt idx="10">
                  <c:v>60.680000000000007</c:v>
                </c:pt>
                <c:pt idx="11">
                  <c:v>44.246666666666663</c:v>
                </c:pt>
                <c:pt idx="12">
                  <c:v>137.09333333333331</c:v>
                </c:pt>
                <c:pt idx="13">
                  <c:v>173.44</c:v>
                </c:pt>
                <c:pt idx="14">
                  <c:v>156.4733333333333</c:v>
                </c:pt>
                <c:pt idx="15">
                  <c:v>160.47999999999999</c:v>
                </c:pt>
                <c:pt idx="16">
                  <c:v>77.3</c:v>
                </c:pt>
                <c:pt idx="17">
                  <c:v>37.413333333333334</c:v>
                </c:pt>
                <c:pt idx="18">
                  <c:v>99.173333333333332</c:v>
                </c:pt>
                <c:pt idx="19">
                  <c:v>82.213333333333338</c:v>
                </c:pt>
                <c:pt idx="20">
                  <c:v>45.519999999999996</c:v>
                </c:pt>
                <c:pt idx="21">
                  <c:v>244.84666666666666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exp_33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cat>
          <c:val>
            <c:numRef>
              <c:f>Hoja1!$B$23:$W$23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2.6666666666666665E-2</c:v>
                </c:pt>
                <c:pt idx="13">
                  <c:v>0.21333333333333332</c:v>
                </c:pt>
                <c:pt idx="14">
                  <c:v>0.13999999999999999</c:v>
                </c:pt>
                <c:pt idx="15">
                  <c:v>0.2</c:v>
                </c:pt>
                <c:pt idx="16">
                  <c:v>0</c:v>
                </c:pt>
                <c:pt idx="17">
                  <c:v>0</c:v>
                </c:pt>
                <c:pt idx="18">
                  <c:v>6.6666666666666662E-3</c:v>
                </c:pt>
                <c:pt idx="19">
                  <c:v>0</c:v>
                </c:pt>
                <c:pt idx="20">
                  <c:v>0</c:v>
                </c:pt>
                <c:pt idx="21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5" xr16:uid="{67AB3E8D-C6C2-48EC-8EE7-34B49CA40155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4" xr16:uid="{49F05F3C-FEB1-4D96-A90C-88FEA5A36280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3" xr16:uid="{DB68B9D2-A2FB-497D-BFE5-692BE93BBE17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2" xr16:uid="{4FBF3A79-0B5B-4741-ABA8-1BDC53BFBC6F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DCD68904-F605-4FE7-B124-77A7637954A6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04AA73-8D43-487D-902F-59CB61059085}" name="metrics01_01_59" displayName="metrics01_01_59" ref="A1:D23" tableType="queryTable" totalsRowShown="0">
  <autoFilter ref="A1:D23" xr:uid="{3204AA73-8D43-487D-902F-59CB61059085}"/>
  <tableColumns count="4">
    <tableColumn id="1" xr3:uid="{B6E8550B-8C08-439D-9520-8CB17D250492}" uniqueName="1" name="steps" queryTableFieldId="1"/>
    <tableColumn id="2" xr3:uid="{6EBF8EAF-3162-433E-8FFB-9C0849DC8834}" uniqueName="2" name="avg_reward" queryTableFieldId="2"/>
    <tableColumn id="3" xr3:uid="{D6687C37-CD41-45E2-9D64-12E552BA3A2F}" uniqueName="3" name="std_reward" queryTableFieldId="3"/>
    <tableColumn id="4" xr3:uid="{CC632197-D04A-4C74-972E-39338CA85F61}" uniqueName="4" name="success_rat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06D238-5761-460E-87AE-AC1C638E562E}" name="metrics00_59_28" displayName="metrics00_59_28" ref="A1:D23" tableType="queryTable" totalsRowShown="0">
  <autoFilter ref="A1:D23" xr:uid="{BF06D238-5761-460E-87AE-AC1C638E562E}"/>
  <tableColumns count="4">
    <tableColumn id="1" xr3:uid="{341EBBC0-1287-408E-9AB4-5233C21D1AF6}" uniqueName="1" name="steps" queryTableFieldId="1"/>
    <tableColumn id="2" xr3:uid="{1772CCE7-F4F6-4F45-997A-EC368904CD1A}" uniqueName="2" name="avg_reward" queryTableFieldId="2"/>
    <tableColumn id="3" xr3:uid="{0FAEFF63-DC18-4343-B2C7-DD7644CF65E6}" uniqueName="3" name="std_reward" queryTableFieldId="3"/>
    <tableColumn id="4" xr3:uid="{F9CD35D6-7F30-4A0B-81D5-EF293B81A47A}" uniqueName="4" name="success_rat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358536-88CB-4660-9D3B-09DA08B11816}" name="metrics00_57_27" displayName="metrics00_57_27" ref="A1:D23" tableType="queryTable" totalsRowShown="0">
  <autoFilter ref="A1:D23" xr:uid="{E3358536-88CB-4660-9D3B-09DA08B11816}"/>
  <tableColumns count="4">
    <tableColumn id="1" xr3:uid="{312652C8-F7E7-45F3-B056-10F5F3F96C3C}" uniqueName="1" name="steps" queryTableFieldId="1"/>
    <tableColumn id="2" xr3:uid="{9BFE54E0-E15F-4791-8364-2D1F0B9296C2}" uniqueName="2" name="avg_reward" queryTableFieldId="2"/>
    <tableColumn id="3" xr3:uid="{087C7E0E-9E60-4FD7-B013-753209915044}" uniqueName="3" name="std_reward" queryTableFieldId="3"/>
    <tableColumn id="4" xr3:uid="{F2269592-5E14-421A-8604-2F6AE42F55D6}" uniqueName="4" name="success_rat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7C49FF-45BA-46F5-B497-61E88F2A6590}" name="metrics00_55_14" displayName="metrics00_55_14" ref="A1:D23" tableType="queryTable" totalsRowShown="0">
  <autoFilter ref="A1:D23" xr:uid="{F37C49FF-45BA-46F5-B497-61E88F2A6590}"/>
  <tableColumns count="4">
    <tableColumn id="1" xr3:uid="{3C86A37F-E8FB-4AFE-BDE9-736FC4C17009}" uniqueName="1" name="steps" queryTableFieldId="1"/>
    <tableColumn id="2" xr3:uid="{D6D3ABAB-4123-41DD-B516-B40C8E21EA25}" uniqueName="2" name="avg_reward" queryTableFieldId="2"/>
    <tableColumn id="3" xr3:uid="{A1BC8C3A-E72F-486D-AB8A-1F02A5FAD13A}" uniqueName="3" name="std_reward" queryTableFieldId="3"/>
    <tableColumn id="4" xr3:uid="{A5393BFF-8E58-4A36-A37F-2FE7EE519DD3}" uniqueName="4" name="success_rat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59651-7772-4A97-A7A9-0893F7A4A73C}" name="metrics00_53_40" displayName="metrics00_53_40" ref="A1:D23" tableType="queryTable" totalsRowShown="0">
  <autoFilter ref="A1:D23" xr:uid="{14F59651-7772-4A97-A7A9-0893F7A4A73C}"/>
  <tableColumns count="4">
    <tableColumn id="1" xr3:uid="{2EF09AEE-4C65-46FD-9841-512E85868907}" uniqueName="1" name="steps" queryTableFieldId="1"/>
    <tableColumn id="2" xr3:uid="{063F41ED-143F-4D3C-8911-9DCC1301BC8A}" uniqueName="2" name="avg_reward" queryTableFieldId="2"/>
    <tableColumn id="3" xr3:uid="{7B3253A2-6874-40DF-907B-6FC2856A73F3}" uniqueName="3" name="std_reward" queryTableFieldId="3"/>
    <tableColumn id="4" xr3:uid="{71163743-2A4A-4921-AD20-CF2419620372}" uniqueName="4" name="success_r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EB2E-A602-4F95-8EF6-722E6252666A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9.4666666666666668</v>
      </c>
      <c r="C2">
        <v>0.71802197428460057</v>
      </c>
      <c r="D2">
        <v>0</v>
      </c>
    </row>
    <row r="3" spans="1:4" x14ac:dyDescent="0.25">
      <c r="A3">
        <v>1000</v>
      </c>
      <c r="B3">
        <v>9.5</v>
      </c>
      <c r="C3">
        <v>0.67082039324993692</v>
      </c>
      <c r="D3">
        <v>0</v>
      </c>
    </row>
    <row r="4" spans="1:4" x14ac:dyDescent="0.25">
      <c r="A4">
        <v>2000</v>
      </c>
      <c r="B4">
        <v>9.4333333333333336</v>
      </c>
      <c r="C4">
        <v>0.80346471954626342</v>
      </c>
      <c r="D4">
        <v>0</v>
      </c>
    </row>
    <row r="5" spans="1:4" x14ac:dyDescent="0.25">
      <c r="A5">
        <v>3000</v>
      </c>
      <c r="B5">
        <v>8.9</v>
      </c>
      <c r="C5">
        <v>0.7</v>
      </c>
      <c r="D5">
        <v>0</v>
      </c>
    </row>
    <row r="6" spans="1:4" x14ac:dyDescent="0.25">
      <c r="A6">
        <v>4000</v>
      </c>
      <c r="B6">
        <v>9.0666666666666664</v>
      </c>
      <c r="C6">
        <v>0.81377037438224697</v>
      </c>
      <c r="D6">
        <v>0</v>
      </c>
    </row>
    <row r="7" spans="1:4" x14ac:dyDescent="0.25">
      <c r="A7">
        <v>5000</v>
      </c>
      <c r="B7">
        <v>9.1666666666666661</v>
      </c>
      <c r="C7">
        <v>0.73409051818484139</v>
      </c>
      <c r="D7">
        <v>0</v>
      </c>
    </row>
    <row r="8" spans="1:4" x14ac:dyDescent="0.25">
      <c r="A8">
        <v>6000</v>
      </c>
      <c r="B8">
        <v>9</v>
      </c>
      <c r="C8">
        <v>0.85634883857767519</v>
      </c>
      <c r="D8">
        <v>0</v>
      </c>
    </row>
    <row r="9" spans="1:4" x14ac:dyDescent="0.25">
      <c r="A9">
        <v>7000</v>
      </c>
      <c r="B9">
        <v>8.9</v>
      </c>
      <c r="C9">
        <v>0.39581140290126388</v>
      </c>
      <c r="D9">
        <v>0</v>
      </c>
    </row>
    <row r="10" spans="1:4" x14ac:dyDescent="0.25">
      <c r="A10">
        <v>8000</v>
      </c>
      <c r="B10">
        <v>14.433333333333334</v>
      </c>
      <c r="C10">
        <v>11.629512266451915</v>
      </c>
      <c r="D10">
        <v>0</v>
      </c>
    </row>
    <row r="11" spans="1:4" x14ac:dyDescent="0.25">
      <c r="A11">
        <v>9000</v>
      </c>
      <c r="B11">
        <v>30.333333333333332</v>
      </c>
      <c r="C11">
        <v>17.816347050454034</v>
      </c>
      <c r="D11">
        <v>0</v>
      </c>
    </row>
    <row r="12" spans="1:4" x14ac:dyDescent="0.25">
      <c r="A12">
        <v>10000</v>
      </c>
      <c r="B12">
        <v>47</v>
      </c>
      <c r="C12">
        <v>31.390019645316144</v>
      </c>
      <c r="D12">
        <v>0</v>
      </c>
    </row>
    <row r="13" spans="1:4" x14ac:dyDescent="0.25">
      <c r="A13">
        <v>11000</v>
      </c>
      <c r="B13">
        <v>43.56666666666667</v>
      </c>
      <c r="C13">
        <v>4.9845316285038814</v>
      </c>
      <c r="D13">
        <v>0</v>
      </c>
    </row>
    <row r="14" spans="1:4" x14ac:dyDescent="0.25">
      <c r="A14">
        <v>12000</v>
      </c>
      <c r="B14">
        <v>137.63333333333333</v>
      </c>
      <c r="C14">
        <v>70.39719849223799</v>
      </c>
      <c r="D14">
        <v>0</v>
      </c>
    </row>
    <row r="15" spans="1:4" x14ac:dyDescent="0.25">
      <c r="A15">
        <v>13000</v>
      </c>
      <c r="B15">
        <v>500</v>
      </c>
      <c r="C15">
        <v>0</v>
      </c>
      <c r="D15">
        <v>1</v>
      </c>
    </row>
    <row r="16" spans="1:4" x14ac:dyDescent="0.25">
      <c r="A16">
        <v>14000</v>
      </c>
      <c r="B16">
        <v>459.43333333333334</v>
      </c>
      <c r="C16">
        <v>78.174029503978403</v>
      </c>
      <c r="D16">
        <v>0.7</v>
      </c>
    </row>
    <row r="17" spans="1:4" x14ac:dyDescent="0.25">
      <c r="A17">
        <v>15000</v>
      </c>
      <c r="B17">
        <v>500</v>
      </c>
      <c r="C17">
        <v>0</v>
      </c>
      <c r="D17">
        <v>1</v>
      </c>
    </row>
    <row r="18" spans="1:4" x14ac:dyDescent="0.25">
      <c r="A18">
        <v>16000</v>
      </c>
      <c r="B18">
        <v>106.96666666666667</v>
      </c>
      <c r="C18">
        <v>6.2848141491128349</v>
      </c>
      <c r="D18">
        <v>0</v>
      </c>
    </row>
    <row r="19" spans="1:4" x14ac:dyDescent="0.25">
      <c r="A19">
        <v>17000</v>
      </c>
      <c r="B19">
        <v>24.533333333333335</v>
      </c>
      <c r="C19">
        <v>2.604269997949948</v>
      </c>
      <c r="D19">
        <v>0</v>
      </c>
    </row>
    <row r="20" spans="1:4" x14ac:dyDescent="0.25">
      <c r="A20">
        <v>18000</v>
      </c>
      <c r="B20">
        <v>263.96666666666664</v>
      </c>
      <c r="C20">
        <v>88.985198519504095</v>
      </c>
      <c r="D20">
        <v>3.3333333333333333E-2</v>
      </c>
    </row>
    <row r="21" spans="1:4" x14ac:dyDescent="0.25">
      <c r="A21">
        <v>19000</v>
      </c>
      <c r="B21">
        <v>113.66666666666667</v>
      </c>
      <c r="C21">
        <v>3.0477678535099892</v>
      </c>
      <c r="D21">
        <v>0</v>
      </c>
    </row>
    <row r="22" spans="1:4" x14ac:dyDescent="0.25">
      <c r="A22">
        <v>20000</v>
      </c>
      <c r="B22">
        <v>51.1</v>
      </c>
      <c r="C22">
        <v>4.1501004003919393</v>
      </c>
      <c r="D22">
        <v>0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A9B3-3A11-44C5-B217-E072CE82FB4E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10.333333333333334</v>
      </c>
      <c r="C2">
        <v>1.0110500592068734</v>
      </c>
      <c r="D2">
        <v>0</v>
      </c>
    </row>
    <row r="3" spans="1:4" x14ac:dyDescent="0.25">
      <c r="A3">
        <v>1000</v>
      </c>
      <c r="B3">
        <v>15.233333333333333</v>
      </c>
      <c r="C3">
        <v>5.9871157960703885</v>
      </c>
      <c r="D3">
        <v>0</v>
      </c>
    </row>
    <row r="4" spans="1:4" x14ac:dyDescent="0.25">
      <c r="A4">
        <v>2000</v>
      </c>
      <c r="B4">
        <v>9.5666666666666664</v>
      </c>
      <c r="C4">
        <v>0.84393259341147753</v>
      </c>
      <c r="D4">
        <v>0</v>
      </c>
    </row>
    <row r="5" spans="1:4" x14ac:dyDescent="0.25">
      <c r="A5">
        <v>3000</v>
      </c>
      <c r="B5">
        <v>9.4333333333333336</v>
      </c>
      <c r="C5">
        <v>0.71569701845279643</v>
      </c>
      <c r="D5">
        <v>0</v>
      </c>
    </row>
    <row r="6" spans="1:4" x14ac:dyDescent="0.25">
      <c r="A6">
        <v>4000</v>
      </c>
      <c r="B6">
        <v>9.6333333333333329</v>
      </c>
      <c r="C6">
        <v>0.60461190490723493</v>
      </c>
      <c r="D6">
        <v>0</v>
      </c>
    </row>
    <row r="7" spans="1:4" x14ac:dyDescent="0.25">
      <c r="A7">
        <v>5000</v>
      </c>
      <c r="B7">
        <v>9.9666666666666668</v>
      </c>
      <c r="C7">
        <v>0.87496031656044582</v>
      </c>
      <c r="D7">
        <v>0</v>
      </c>
    </row>
    <row r="8" spans="1:4" x14ac:dyDescent="0.25">
      <c r="A8">
        <v>6000</v>
      </c>
      <c r="B8">
        <v>10.033333333333333</v>
      </c>
      <c r="C8">
        <v>0.9122621455602673</v>
      </c>
      <c r="D8">
        <v>0</v>
      </c>
    </row>
    <row r="9" spans="1:4" x14ac:dyDescent="0.25">
      <c r="A9">
        <v>7000</v>
      </c>
      <c r="B9">
        <v>12</v>
      </c>
      <c r="C9">
        <v>2.7568097504180442</v>
      </c>
      <c r="D9">
        <v>0</v>
      </c>
    </row>
    <row r="10" spans="1:4" x14ac:dyDescent="0.25">
      <c r="A10">
        <v>8000</v>
      </c>
      <c r="B10">
        <v>33.700000000000003</v>
      </c>
      <c r="C10">
        <v>10.539291563794347</v>
      </c>
      <c r="D10">
        <v>0</v>
      </c>
    </row>
    <row r="11" spans="1:4" x14ac:dyDescent="0.25">
      <c r="A11">
        <v>9000</v>
      </c>
      <c r="B11">
        <v>40.466666666666669</v>
      </c>
      <c r="C11">
        <v>14.396141458352263</v>
      </c>
      <c r="D11">
        <v>0</v>
      </c>
    </row>
    <row r="12" spans="1:4" x14ac:dyDescent="0.25">
      <c r="A12">
        <v>10000</v>
      </c>
      <c r="B12">
        <v>75.266666666666666</v>
      </c>
      <c r="C12">
        <v>15.577619273246546</v>
      </c>
      <c r="D12">
        <v>0</v>
      </c>
    </row>
    <row r="13" spans="1:4" x14ac:dyDescent="0.25">
      <c r="A13">
        <v>11000</v>
      </c>
      <c r="B13">
        <v>20.100000000000001</v>
      </c>
      <c r="C13">
        <v>6.0572270883631223</v>
      </c>
      <c r="D13">
        <v>0</v>
      </c>
    </row>
    <row r="14" spans="1:4" x14ac:dyDescent="0.25">
      <c r="A14">
        <v>12000</v>
      </c>
      <c r="B14">
        <v>390.9</v>
      </c>
      <c r="C14">
        <v>60.02185712999335</v>
      </c>
      <c r="D14">
        <v>0.13333333333333333</v>
      </c>
    </row>
    <row r="15" spans="1:4" x14ac:dyDescent="0.25">
      <c r="A15">
        <v>13000</v>
      </c>
      <c r="B15">
        <v>239.86666666666667</v>
      </c>
      <c r="C15">
        <v>90.576940896799002</v>
      </c>
      <c r="D15">
        <v>6.6666666666666666E-2</v>
      </c>
    </row>
    <row r="16" spans="1:4" x14ac:dyDescent="0.25">
      <c r="A16">
        <v>14000</v>
      </c>
      <c r="B16">
        <v>157.1</v>
      </c>
      <c r="C16">
        <v>23.824846973975159</v>
      </c>
      <c r="D16">
        <v>0</v>
      </c>
    </row>
    <row r="17" spans="1:4" x14ac:dyDescent="0.25">
      <c r="A17">
        <v>15000</v>
      </c>
      <c r="B17">
        <v>108.9</v>
      </c>
      <c r="C17">
        <v>10.393427410307599</v>
      </c>
      <c r="D17">
        <v>0</v>
      </c>
    </row>
    <row r="18" spans="1:4" x14ac:dyDescent="0.25">
      <c r="A18">
        <v>16000</v>
      </c>
      <c r="B18">
        <v>73.7</v>
      </c>
      <c r="C18">
        <v>4.2829117821096112</v>
      </c>
      <c r="D18">
        <v>0</v>
      </c>
    </row>
    <row r="19" spans="1:4" x14ac:dyDescent="0.25">
      <c r="A19">
        <v>17000</v>
      </c>
      <c r="B19">
        <v>85.7</v>
      </c>
      <c r="C19">
        <v>8.4583292282420253</v>
      </c>
      <c r="D19">
        <v>0</v>
      </c>
    </row>
    <row r="20" spans="1:4" x14ac:dyDescent="0.25">
      <c r="A20">
        <v>18000</v>
      </c>
      <c r="B20">
        <v>108.96666666666667</v>
      </c>
      <c r="C20">
        <v>15.337282100236086</v>
      </c>
      <c r="D20">
        <v>0</v>
      </c>
    </row>
    <row r="21" spans="1:4" x14ac:dyDescent="0.25">
      <c r="A21">
        <v>19000</v>
      </c>
      <c r="B21">
        <v>59.766666666666666</v>
      </c>
      <c r="C21">
        <v>41.73302715542637</v>
      </c>
      <c r="D21">
        <v>0</v>
      </c>
    </row>
    <row r="22" spans="1:4" x14ac:dyDescent="0.25">
      <c r="A22">
        <v>20000</v>
      </c>
      <c r="B22">
        <v>52.033333333333331</v>
      </c>
      <c r="C22">
        <v>39.959548990892721</v>
      </c>
      <c r="D22">
        <v>0</v>
      </c>
    </row>
    <row r="23" spans="1:4" x14ac:dyDescent="0.25">
      <c r="A23">
        <v>20000</v>
      </c>
      <c r="B23">
        <v>414.86666666666667</v>
      </c>
      <c r="C23">
        <v>48.275413572081959</v>
      </c>
      <c r="D23">
        <v>0.16666666666666666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56E2-8F05-4188-B706-73D577F00015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9.1666666666666661</v>
      </c>
      <c r="C2">
        <v>0.68718427093627676</v>
      </c>
      <c r="D2">
        <v>0</v>
      </c>
    </row>
    <row r="3" spans="1:4" x14ac:dyDescent="0.25">
      <c r="A3">
        <v>1000</v>
      </c>
      <c r="B3">
        <v>9.8000000000000007</v>
      </c>
      <c r="C3">
        <v>0.83266639978645307</v>
      </c>
      <c r="D3">
        <v>0</v>
      </c>
    </row>
    <row r="4" spans="1:4" x14ac:dyDescent="0.25">
      <c r="A4">
        <v>2000</v>
      </c>
      <c r="B4">
        <v>9.6333333333333329</v>
      </c>
      <c r="C4">
        <v>0.83599574693229672</v>
      </c>
      <c r="D4">
        <v>0</v>
      </c>
    </row>
    <row r="5" spans="1:4" x14ac:dyDescent="0.25">
      <c r="A5">
        <v>3000</v>
      </c>
      <c r="B5">
        <v>9.2666666666666675</v>
      </c>
      <c r="C5">
        <v>0.77172246018601509</v>
      </c>
      <c r="D5">
        <v>0</v>
      </c>
    </row>
    <row r="6" spans="1:4" x14ac:dyDescent="0.25">
      <c r="A6">
        <v>4000</v>
      </c>
      <c r="B6">
        <v>9.1666666666666661</v>
      </c>
      <c r="C6">
        <v>0.89752746785575077</v>
      </c>
      <c r="D6">
        <v>0</v>
      </c>
    </row>
    <row r="7" spans="1:4" x14ac:dyDescent="0.25">
      <c r="A7">
        <v>5000</v>
      </c>
      <c r="B7">
        <v>9.5333333333333332</v>
      </c>
      <c r="C7">
        <v>0.61824123303304701</v>
      </c>
      <c r="D7">
        <v>0</v>
      </c>
    </row>
    <row r="8" spans="1:4" x14ac:dyDescent="0.25">
      <c r="A8">
        <v>6000</v>
      </c>
      <c r="B8">
        <v>9.6999999999999993</v>
      </c>
      <c r="C8">
        <v>0.58594652770823141</v>
      </c>
      <c r="D8">
        <v>0</v>
      </c>
    </row>
    <row r="9" spans="1:4" x14ac:dyDescent="0.25">
      <c r="A9">
        <v>7000</v>
      </c>
      <c r="B9">
        <v>8.8000000000000007</v>
      </c>
      <c r="C9">
        <v>0.4</v>
      </c>
      <c r="D9">
        <v>0</v>
      </c>
    </row>
    <row r="10" spans="1:4" x14ac:dyDescent="0.25">
      <c r="A10">
        <v>8000</v>
      </c>
      <c r="B10">
        <v>13.633333333333333</v>
      </c>
      <c r="C10">
        <v>6.6956868372275471</v>
      </c>
      <c r="D10">
        <v>0</v>
      </c>
    </row>
    <row r="11" spans="1:4" x14ac:dyDescent="0.25">
      <c r="A11">
        <v>9000</v>
      </c>
      <c r="B11">
        <v>8.7666666666666675</v>
      </c>
      <c r="C11">
        <v>0.61553951042064625</v>
      </c>
      <c r="D11">
        <v>0</v>
      </c>
    </row>
    <row r="12" spans="1:4" x14ac:dyDescent="0.25">
      <c r="A12">
        <v>10000</v>
      </c>
      <c r="B12">
        <v>8.9666666666666668</v>
      </c>
      <c r="C12">
        <v>0.60461190490723515</v>
      </c>
      <c r="D12">
        <v>0</v>
      </c>
    </row>
    <row r="13" spans="1:4" x14ac:dyDescent="0.25">
      <c r="A13">
        <v>11000</v>
      </c>
      <c r="B13">
        <v>8.9333333333333336</v>
      </c>
      <c r="C13">
        <v>0.62893207547044039</v>
      </c>
      <c r="D13">
        <v>0</v>
      </c>
    </row>
    <row r="14" spans="1:4" x14ac:dyDescent="0.25">
      <c r="A14">
        <v>12000</v>
      </c>
      <c r="B14">
        <v>9.6333333333333329</v>
      </c>
      <c r="C14">
        <v>0.65743609744386722</v>
      </c>
      <c r="D14">
        <v>0</v>
      </c>
    </row>
    <row r="15" spans="1:4" x14ac:dyDescent="0.25">
      <c r="A15">
        <v>13000</v>
      </c>
      <c r="B15">
        <v>10.166666666666666</v>
      </c>
      <c r="C15">
        <v>0.93392838174146009</v>
      </c>
      <c r="D15">
        <v>0</v>
      </c>
    </row>
    <row r="16" spans="1:4" x14ac:dyDescent="0.25">
      <c r="A16">
        <v>14000</v>
      </c>
      <c r="B16">
        <v>16.266666666666666</v>
      </c>
      <c r="C16">
        <v>1.7876116903722561</v>
      </c>
      <c r="D16">
        <v>0</v>
      </c>
    </row>
    <row r="17" spans="1:4" x14ac:dyDescent="0.25">
      <c r="A17">
        <v>15000</v>
      </c>
      <c r="B17">
        <v>9.5666666666666664</v>
      </c>
      <c r="C17">
        <v>1.1742609969205688</v>
      </c>
      <c r="D17">
        <v>0</v>
      </c>
    </row>
    <row r="18" spans="1:4" x14ac:dyDescent="0.25">
      <c r="A18">
        <v>16000</v>
      </c>
      <c r="B18">
        <v>9.4</v>
      </c>
      <c r="C18">
        <v>0.75718777944003646</v>
      </c>
      <c r="D18">
        <v>0</v>
      </c>
    </row>
    <row r="19" spans="1:4" x14ac:dyDescent="0.25">
      <c r="A19">
        <v>17000</v>
      </c>
      <c r="B19">
        <v>9.3000000000000007</v>
      </c>
      <c r="C19">
        <v>0.73711147958319934</v>
      </c>
      <c r="D19">
        <v>0</v>
      </c>
    </row>
    <row r="20" spans="1:4" x14ac:dyDescent="0.25">
      <c r="A20">
        <v>18000</v>
      </c>
      <c r="B20">
        <v>9.2666666666666675</v>
      </c>
      <c r="C20">
        <v>0.81377037438224686</v>
      </c>
      <c r="D20">
        <v>0</v>
      </c>
    </row>
    <row r="21" spans="1:4" x14ac:dyDescent="0.25">
      <c r="A21">
        <v>19000</v>
      </c>
      <c r="B21">
        <v>8.7666666666666675</v>
      </c>
      <c r="C21">
        <v>0.76084748070088848</v>
      </c>
      <c r="D21">
        <v>0</v>
      </c>
    </row>
    <row r="22" spans="1:4" x14ac:dyDescent="0.25">
      <c r="A22">
        <v>20000</v>
      </c>
      <c r="B22">
        <v>9</v>
      </c>
      <c r="C22">
        <v>0.5163977794943222</v>
      </c>
      <c r="D22">
        <v>0</v>
      </c>
    </row>
    <row r="23" spans="1:4" x14ac:dyDescent="0.25">
      <c r="A23">
        <v>20000</v>
      </c>
      <c r="B23">
        <v>16.733333333333334</v>
      </c>
      <c r="C23">
        <v>2.9204261485079348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8CE4-6881-47CE-ADFD-DA94EA34DDA2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31.333333333333332</v>
      </c>
      <c r="C2">
        <v>9.6827452489237569</v>
      </c>
      <c r="D2">
        <v>0</v>
      </c>
    </row>
    <row r="3" spans="1:4" x14ac:dyDescent="0.25">
      <c r="A3">
        <v>1000</v>
      </c>
      <c r="B3">
        <v>9.6666666666666661</v>
      </c>
      <c r="C3">
        <v>0.74535599249992979</v>
      </c>
      <c r="D3">
        <v>0</v>
      </c>
    </row>
    <row r="4" spans="1:4" x14ac:dyDescent="0.25">
      <c r="A4">
        <v>2000</v>
      </c>
      <c r="B4">
        <v>9.1</v>
      </c>
      <c r="C4">
        <v>0.74610097618664639</v>
      </c>
      <c r="D4">
        <v>0</v>
      </c>
    </row>
    <row r="5" spans="1:4" x14ac:dyDescent="0.25">
      <c r="A5">
        <v>3000</v>
      </c>
      <c r="B5">
        <v>9.5666666666666664</v>
      </c>
      <c r="C5">
        <v>0.66749947981669289</v>
      </c>
      <c r="D5">
        <v>0</v>
      </c>
    </row>
    <row r="6" spans="1:4" x14ac:dyDescent="0.25">
      <c r="A6">
        <v>4000</v>
      </c>
      <c r="B6">
        <v>9.4</v>
      </c>
      <c r="C6">
        <v>0.75718777944003646</v>
      </c>
      <c r="D6">
        <v>0</v>
      </c>
    </row>
    <row r="7" spans="1:4" x14ac:dyDescent="0.25">
      <c r="A7">
        <v>5000</v>
      </c>
      <c r="B7">
        <v>9.5</v>
      </c>
      <c r="C7">
        <v>0.67082039324993692</v>
      </c>
      <c r="D7">
        <v>0</v>
      </c>
    </row>
    <row r="8" spans="1:4" x14ac:dyDescent="0.25">
      <c r="A8">
        <v>6000</v>
      </c>
      <c r="B8">
        <v>10.033333333333333</v>
      </c>
      <c r="C8">
        <v>1.6224124698183942</v>
      </c>
      <c r="D8">
        <v>0</v>
      </c>
    </row>
    <row r="9" spans="1:4" x14ac:dyDescent="0.25">
      <c r="A9">
        <v>7000</v>
      </c>
      <c r="B9">
        <v>17.033333333333335</v>
      </c>
      <c r="C9">
        <v>8.3405968344930539</v>
      </c>
      <c r="D9">
        <v>0</v>
      </c>
    </row>
    <row r="10" spans="1:4" x14ac:dyDescent="0.25">
      <c r="A10">
        <v>8000</v>
      </c>
      <c r="B10">
        <v>27.366666666666667</v>
      </c>
      <c r="C10">
        <v>21.743172619366192</v>
      </c>
      <c r="D10">
        <v>0</v>
      </c>
    </row>
    <row r="11" spans="1:4" x14ac:dyDescent="0.25">
      <c r="A11">
        <v>9000</v>
      </c>
      <c r="B11">
        <v>62.733333333333334</v>
      </c>
      <c r="C11">
        <v>23.30226503058352</v>
      </c>
      <c r="D11">
        <v>0</v>
      </c>
    </row>
    <row r="12" spans="1:4" x14ac:dyDescent="0.25">
      <c r="A12">
        <v>10000</v>
      </c>
      <c r="B12">
        <v>75.766666666666666</v>
      </c>
      <c r="C12">
        <v>37.581629673138032</v>
      </c>
      <c r="D12">
        <v>0</v>
      </c>
    </row>
    <row r="13" spans="1:4" x14ac:dyDescent="0.25">
      <c r="A13">
        <v>11000</v>
      </c>
      <c r="B13">
        <v>26.8</v>
      </c>
      <c r="C13">
        <v>21.932320138705496</v>
      </c>
      <c r="D13">
        <v>0</v>
      </c>
    </row>
    <row r="14" spans="1:4" x14ac:dyDescent="0.25">
      <c r="A14">
        <v>12000</v>
      </c>
      <c r="B14">
        <v>9.1999999999999993</v>
      </c>
      <c r="C14">
        <v>0.79162280580252775</v>
      </c>
      <c r="D14">
        <v>0</v>
      </c>
    </row>
    <row r="15" spans="1:4" x14ac:dyDescent="0.25">
      <c r="A15">
        <v>13000</v>
      </c>
      <c r="B15">
        <v>9.5333333333333332</v>
      </c>
      <c r="C15">
        <v>0.7630348761506397</v>
      </c>
      <c r="D15">
        <v>0</v>
      </c>
    </row>
    <row r="16" spans="1:4" x14ac:dyDescent="0.25">
      <c r="A16">
        <v>14000</v>
      </c>
      <c r="B16">
        <v>12.5</v>
      </c>
      <c r="C16">
        <v>6.3809612650968717</v>
      </c>
      <c r="D16">
        <v>0</v>
      </c>
    </row>
    <row r="17" spans="1:4" x14ac:dyDescent="0.25">
      <c r="A17">
        <v>15000</v>
      </c>
      <c r="B17">
        <v>8.7666666666666675</v>
      </c>
      <c r="C17">
        <v>0.61553951042064625</v>
      </c>
      <c r="D17">
        <v>0</v>
      </c>
    </row>
    <row r="18" spans="1:4" x14ac:dyDescent="0.25">
      <c r="A18">
        <v>16000</v>
      </c>
      <c r="B18">
        <v>8.7666666666666675</v>
      </c>
      <c r="C18">
        <v>0.61553951042064625</v>
      </c>
      <c r="D18">
        <v>0</v>
      </c>
    </row>
    <row r="19" spans="1:4" x14ac:dyDescent="0.25">
      <c r="A19">
        <v>17000</v>
      </c>
      <c r="B19">
        <v>9.6</v>
      </c>
      <c r="C19">
        <v>1.2274635093014645</v>
      </c>
      <c r="D19">
        <v>0</v>
      </c>
    </row>
    <row r="20" spans="1:4" x14ac:dyDescent="0.25">
      <c r="A20">
        <v>18000</v>
      </c>
      <c r="B20">
        <v>10.033333333333333</v>
      </c>
      <c r="C20">
        <v>1.303414319734477</v>
      </c>
      <c r="D20">
        <v>0</v>
      </c>
    </row>
    <row r="21" spans="1:4" x14ac:dyDescent="0.25">
      <c r="A21">
        <v>19000</v>
      </c>
      <c r="B21">
        <v>11.933333333333334</v>
      </c>
      <c r="C21">
        <v>2.7800879282657394</v>
      </c>
      <c r="D21">
        <v>0</v>
      </c>
    </row>
    <row r="22" spans="1:4" x14ac:dyDescent="0.25">
      <c r="A22">
        <v>20000</v>
      </c>
      <c r="B22">
        <v>13.033333333333333</v>
      </c>
      <c r="C22">
        <v>6.9064382201601493</v>
      </c>
      <c r="D22">
        <v>0</v>
      </c>
    </row>
    <row r="23" spans="1:4" x14ac:dyDescent="0.25">
      <c r="A23">
        <v>20000</v>
      </c>
      <c r="B23">
        <v>85.63333333333334</v>
      </c>
      <c r="C23">
        <v>30.799873737114932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06A2-2E72-47AA-80A6-DF4692078DE8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12.133333333333333</v>
      </c>
      <c r="C2">
        <v>1.521694961401777</v>
      </c>
      <c r="D2">
        <v>0</v>
      </c>
    </row>
    <row r="3" spans="1:4" x14ac:dyDescent="0.25">
      <c r="A3">
        <v>1000</v>
      </c>
      <c r="B3">
        <v>18.633333333333333</v>
      </c>
      <c r="C3">
        <v>2.4830536755284927</v>
      </c>
      <c r="D3">
        <v>0</v>
      </c>
    </row>
    <row r="4" spans="1:4" x14ac:dyDescent="0.25">
      <c r="A4">
        <v>2000</v>
      </c>
      <c r="B4">
        <v>9.1666666666666661</v>
      </c>
      <c r="C4">
        <v>0.77817450199525029</v>
      </c>
      <c r="D4">
        <v>0</v>
      </c>
    </row>
    <row r="5" spans="1:4" x14ac:dyDescent="0.25">
      <c r="A5">
        <v>3000</v>
      </c>
      <c r="B5">
        <v>9.2666666666666675</v>
      </c>
      <c r="C5">
        <v>0.81377037438224686</v>
      </c>
      <c r="D5">
        <v>0</v>
      </c>
    </row>
    <row r="6" spans="1:4" x14ac:dyDescent="0.25">
      <c r="A6">
        <v>4000</v>
      </c>
      <c r="B6">
        <v>9.4</v>
      </c>
      <c r="C6">
        <v>0.8</v>
      </c>
      <c r="D6">
        <v>0</v>
      </c>
    </row>
    <row r="7" spans="1:4" x14ac:dyDescent="0.25">
      <c r="A7">
        <v>5000</v>
      </c>
      <c r="B7">
        <v>9.4</v>
      </c>
      <c r="C7">
        <v>0.8</v>
      </c>
      <c r="D7">
        <v>0</v>
      </c>
    </row>
    <row r="8" spans="1:4" x14ac:dyDescent="0.25">
      <c r="A8">
        <v>6000</v>
      </c>
      <c r="B8">
        <v>10</v>
      </c>
      <c r="C8">
        <v>2.8401877872187722</v>
      </c>
      <c r="D8">
        <v>0</v>
      </c>
    </row>
    <row r="9" spans="1:4" x14ac:dyDescent="0.25">
      <c r="A9">
        <v>7000</v>
      </c>
      <c r="B9">
        <v>23.1</v>
      </c>
      <c r="C9">
        <v>20.877978829379057</v>
      </c>
      <c r="D9">
        <v>0</v>
      </c>
    </row>
    <row r="10" spans="1:4" x14ac:dyDescent="0.25">
      <c r="A10">
        <v>8000</v>
      </c>
      <c r="B10">
        <v>13.766666666666667</v>
      </c>
      <c r="C10">
        <v>4.1527768487550052</v>
      </c>
      <c r="D10">
        <v>0</v>
      </c>
    </row>
    <row r="11" spans="1:4" x14ac:dyDescent="0.25">
      <c r="A11">
        <v>9000</v>
      </c>
      <c r="B11">
        <v>81.233333333333334</v>
      </c>
      <c r="C11">
        <v>20.644100583190564</v>
      </c>
      <c r="D11">
        <v>0</v>
      </c>
    </row>
    <row r="12" spans="1:4" x14ac:dyDescent="0.25">
      <c r="A12">
        <v>10000</v>
      </c>
      <c r="B12">
        <v>96.4</v>
      </c>
      <c r="C12">
        <v>6.4114480943595469</v>
      </c>
      <c r="D12">
        <v>0</v>
      </c>
    </row>
    <row r="13" spans="1:4" x14ac:dyDescent="0.25">
      <c r="A13">
        <v>11000</v>
      </c>
      <c r="B13">
        <v>121.83333333333333</v>
      </c>
      <c r="C13">
        <v>8.4541245686482647</v>
      </c>
      <c r="D13">
        <v>0</v>
      </c>
    </row>
    <row r="14" spans="1:4" x14ac:dyDescent="0.25">
      <c r="A14">
        <v>12000</v>
      </c>
      <c r="B14">
        <v>138.1</v>
      </c>
      <c r="C14">
        <v>8.9269255625887247</v>
      </c>
      <c r="D14">
        <v>0</v>
      </c>
    </row>
    <row r="15" spans="1:4" x14ac:dyDescent="0.25">
      <c r="A15">
        <v>13000</v>
      </c>
      <c r="B15">
        <v>107.63333333333334</v>
      </c>
      <c r="C15">
        <v>3.9537605165490515</v>
      </c>
      <c r="D15">
        <v>0</v>
      </c>
    </row>
    <row r="16" spans="1:4" x14ac:dyDescent="0.25">
      <c r="A16">
        <v>14000</v>
      </c>
      <c r="B16">
        <v>137.06666666666666</v>
      </c>
      <c r="C16">
        <v>7.3299992420796949</v>
      </c>
      <c r="D16">
        <v>0</v>
      </c>
    </row>
    <row r="17" spans="1:4" x14ac:dyDescent="0.25">
      <c r="A17">
        <v>15000</v>
      </c>
      <c r="B17">
        <v>175.16666666666666</v>
      </c>
      <c r="C17">
        <v>21.236891381639534</v>
      </c>
      <c r="D17">
        <v>0</v>
      </c>
    </row>
    <row r="18" spans="1:4" x14ac:dyDescent="0.25">
      <c r="A18">
        <v>16000</v>
      </c>
      <c r="B18">
        <v>187.66666666666666</v>
      </c>
      <c r="C18">
        <v>25.769922174676601</v>
      </c>
      <c r="D18">
        <v>0</v>
      </c>
    </row>
    <row r="19" spans="1:4" x14ac:dyDescent="0.25">
      <c r="A19">
        <v>17000</v>
      </c>
      <c r="B19">
        <v>57.93333333333333</v>
      </c>
      <c r="C19">
        <v>3.5584016386886721</v>
      </c>
      <c r="D19">
        <v>0</v>
      </c>
    </row>
    <row r="20" spans="1:4" x14ac:dyDescent="0.25">
      <c r="A20">
        <v>18000</v>
      </c>
      <c r="B20">
        <v>103.63333333333334</v>
      </c>
      <c r="C20">
        <v>3.5915023164253825</v>
      </c>
      <c r="D20">
        <v>0</v>
      </c>
    </row>
    <row r="21" spans="1:4" x14ac:dyDescent="0.25">
      <c r="A21">
        <v>19000</v>
      </c>
      <c r="B21">
        <v>216.93333333333334</v>
      </c>
      <c r="C21">
        <v>88.423576544318138</v>
      </c>
      <c r="D21">
        <v>0</v>
      </c>
    </row>
    <row r="22" spans="1:4" x14ac:dyDescent="0.25">
      <c r="A22">
        <v>20000</v>
      </c>
      <c r="B22">
        <v>102.43333333333334</v>
      </c>
      <c r="C22">
        <v>3.1694724412046176</v>
      </c>
      <c r="D22">
        <v>0</v>
      </c>
    </row>
    <row r="23" spans="1:4" x14ac:dyDescent="0.25">
      <c r="A23">
        <v>20000</v>
      </c>
      <c r="B23">
        <v>207</v>
      </c>
      <c r="C23">
        <v>101.35120456445827</v>
      </c>
      <c r="D23">
        <v>3.3333333333333333E-2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X23"/>
  <sheetViews>
    <sheetView tabSelected="1" zoomScale="90" zoomScaleNormal="90" workbookViewId="0">
      <selection activeCell="T28" sqref="T28"/>
    </sheetView>
  </sheetViews>
  <sheetFormatPr baseColWidth="10" defaultRowHeight="15" x14ac:dyDescent="0.25"/>
  <cols>
    <col min="1" max="1" width="11.85546875" customWidth="1"/>
    <col min="3" max="3" width="11.85546875" bestFit="1" customWidth="1"/>
  </cols>
  <sheetData>
    <row r="1" spans="1:24" ht="15.75" thickBot="1" x14ac:dyDescent="0.3">
      <c r="A1" t="s">
        <v>4</v>
      </c>
      <c r="B1" t="s">
        <v>0</v>
      </c>
      <c r="C1" cm="1">
        <f t="array" ref="C1:X1">TRANSPOSE(metrics00_53_40[steps])</f>
        <v>0</v>
      </c>
      <c r="D1">
        <v>1000</v>
      </c>
      <c r="E1">
        <v>2000</v>
      </c>
      <c r="F1">
        <v>3000</v>
      </c>
      <c r="G1">
        <v>4000</v>
      </c>
      <c r="H1">
        <v>5000</v>
      </c>
      <c r="I1">
        <v>6000</v>
      </c>
      <c r="J1">
        <v>7000</v>
      </c>
      <c r="K1">
        <v>8000</v>
      </c>
      <c r="L1">
        <v>9000</v>
      </c>
      <c r="M1">
        <v>10000</v>
      </c>
      <c r="N1">
        <v>11000</v>
      </c>
      <c r="O1">
        <v>12000</v>
      </c>
      <c r="P1">
        <v>13000</v>
      </c>
      <c r="Q1">
        <v>14000</v>
      </c>
      <c r="R1">
        <v>15000</v>
      </c>
      <c r="S1">
        <v>16000</v>
      </c>
      <c r="T1">
        <v>17000</v>
      </c>
      <c r="U1">
        <v>18000</v>
      </c>
      <c r="V1">
        <v>19000</v>
      </c>
      <c r="W1">
        <v>20000</v>
      </c>
      <c r="X1">
        <v>20000</v>
      </c>
    </row>
    <row r="2" spans="1:24" x14ac:dyDescent="0.25">
      <c r="A2" s="7" t="s">
        <v>1</v>
      </c>
      <c r="B2" s="2" t="s">
        <v>9</v>
      </c>
      <c r="C2" s="2" cm="1">
        <f t="array" ref="C2:X2">TRANSPOSE(metrics00_53_40[avg_reward])</f>
        <v>12.133333333333333</v>
      </c>
      <c r="D2" s="2">
        <v>18.633333333333333</v>
      </c>
      <c r="E2" s="2">
        <v>9.1666666666666661</v>
      </c>
      <c r="F2" s="2">
        <v>9.2666666666666675</v>
      </c>
      <c r="G2" s="2">
        <v>9.4</v>
      </c>
      <c r="H2" s="2">
        <v>9.4</v>
      </c>
      <c r="I2" s="2">
        <v>10</v>
      </c>
      <c r="J2" s="2">
        <v>23.1</v>
      </c>
      <c r="K2" s="2">
        <v>13.766666666666667</v>
      </c>
      <c r="L2" s="2">
        <v>81.233333333333334</v>
      </c>
      <c r="M2" s="2">
        <v>96.4</v>
      </c>
      <c r="N2" s="2">
        <v>121.83333333333333</v>
      </c>
      <c r="O2" s="2">
        <v>138.1</v>
      </c>
      <c r="P2" s="2">
        <v>107.63333333333334</v>
      </c>
      <c r="Q2" s="2">
        <v>137.06666666666666</v>
      </c>
      <c r="R2" s="2">
        <v>175.16666666666666</v>
      </c>
      <c r="S2" s="2">
        <v>187.66666666666666</v>
      </c>
      <c r="T2" s="2">
        <v>57.93333333333333</v>
      </c>
      <c r="U2" s="2">
        <v>103.63333333333334</v>
      </c>
      <c r="V2" s="2">
        <v>216.93333333333334</v>
      </c>
      <c r="W2" s="2">
        <v>102.43333333333334</v>
      </c>
      <c r="X2" s="3">
        <v>207</v>
      </c>
    </row>
    <row r="3" spans="1:24" x14ac:dyDescent="0.25">
      <c r="A3" s="8"/>
      <c r="B3" s="1" t="s">
        <v>10</v>
      </c>
      <c r="C3" s="1" cm="1">
        <f t="array" ref="C3:X3">TRANSPOSE(metrics00_55_14[avg_reward])</f>
        <v>31.333333333333332</v>
      </c>
      <c r="D3" s="1">
        <v>9.6666666666666661</v>
      </c>
      <c r="E3" s="1">
        <v>9.1</v>
      </c>
      <c r="F3" s="1">
        <v>9.5666666666666664</v>
      </c>
      <c r="G3" s="1">
        <v>9.4</v>
      </c>
      <c r="H3" s="1">
        <v>9.5</v>
      </c>
      <c r="I3" s="1">
        <v>10.033333333333333</v>
      </c>
      <c r="J3" s="1">
        <v>17.033333333333335</v>
      </c>
      <c r="K3" s="1">
        <v>27.366666666666667</v>
      </c>
      <c r="L3" s="1">
        <v>62.733333333333334</v>
      </c>
      <c r="M3" s="1">
        <v>75.766666666666666</v>
      </c>
      <c r="N3" s="1">
        <v>26.8</v>
      </c>
      <c r="O3" s="1">
        <v>9.1999999999999993</v>
      </c>
      <c r="P3" s="1">
        <v>9.5333333333333332</v>
      </c>
      <c r="Q3" s="1">
        <v>12.5</v>
      </c>
      <c r="R3" s="1">
        <v>8.7666666666666675</v>
      </c>
      <c r="S3" s="1">
        <v>8.7666666666666675</v>
      </c>
      <c r="T3" s="1">
        <v>9.6</v>
      </c>
      <c r="U3" s="1">
        <v>10.033333333333333</v>
      </c>
      <c r="V3" s="1">
        <v>11.933333333333334</v>
      </c>
      <c r="W3" s="1">
        <v>13.033333333333333</v>
      </c>
      <c r="X3" s="4">
        <v>85.63333333333334</v>
      </c>
    </row>
    <row r="4" spans="1:24" x14ac:dyDescent="0.25">
      <c r="A4" s="8"/>
      <c r="B4" s="1" t="s">
        <v>11</v>
      </c>
      <c r="C4" s="1" cm="1">
        <f t="array" ref="C4:X4">TRANSPOSE(metrics00_57_27[avg_reward])</f>
        <v>9.1666666666666661</v>
      </c>
      <c r="D4" s="1">
        <v>9.8000000000000007</v>
      </c>
      <c r="E4" s="1">
        <v>9.6333333333333329</v>
      </c>
      <c r="F4" s="1">
        <v>9.2666666666666675</v>
      </c>
      <c r="G4" s="1">
        <v>9.1666666666666661</v>
      </c>
      <c r="H4" s="1">
        <v>9.5333333333333332</v>
      </c>
      <c r="I4" s="1">
        <v>9.6999999999999993</v>
      </c>
      <c r="J4" s="1">
        <v>8.8000000000000007</v>
      </c>
      <c r="K4" s="1">
        <v>13.633333333333333</v>
      </c>
      <c r="L4" s="1">
        <v>8.7666666666666675</v>
      </c>
      <c r="M4" s="1">
        <v>8.9666666666666668</v>
      </c>
      <c r="N4" s="1">
        <v>8.9333333333333336</v>
      </c>
      <c r="O4" s="1">
        <v>9.6333333333333329</v>
      </c>
      <c r="P4" s="1">
        <v>10.166666666666666</v>
      </c>
      <c r="Q4" s="1">
        <v>16.266666666666666</v>
      </c>
      <c r="R4" s="1">
        <v>9.5666666666666664</v>
      </c>
      <c r="S4" s="1">
        <v>9.4</v>
      </c>
      <c r="T4" s="1">
        <v>9.3000000000000007</v>
      </c>
      <c r="U4" s="1">
        <v>9.2666666666666675</v>
      </c>
      <c r="V4" s="1">
        <v>8.7666666666666675</v>
      </c>
      <c r="W4" s="1">
        <v>9</v>
      </c>
      <c r="X4" s="4">
        <v>16.733333333333334</v>
      </c>
    </row>
    <row r="5" spans="1:24" x14ac:dyDescent="0.25">
      <c r="A5" s="8"/>
      <c r="B5" s="1" t="s">
        <v>12</v>
      </c>
      <c r="C5" s="1" cm="1">
        <f t="array" ref="C5:X5">TRANSPOSE(metrics00_59_28[avg_reward])</f>
        <v>10.333333333333334</v>
      </c>
      <c r="D5" s="1">
        <v>15.233333333333333</v>
      </c>
      <c r="E5" s="1">
        <v>9.5666666666666664</v>
      </c>
      <c r="F5" s="1">
        <v>9.4333333333333336</v>
      </c>
      <c r="G5" s="1">
        <v>9.6333333333333329</v>
      </c>
      <c r="H5" s="1">
        <v>9.9666666666666668</v>
      </c>
      <c r="I5" s="1">
        <v>10.033333333333333</v>
      </c>
      <c r="J5" s="1">
        <v>12</v>
      </c>
      <c r="K5" s="1">
        <v>33.700000000000003</v>
      </c>
      <c r="L5" s="1">
        <v>40.466666666666669</v>
      </c>
      <c r="M5" s="1">
        <v>75.266666666666666</v>
      </c>
      <c r="N5" s="1">
        <v>20.100000000000001</v>
      </c>
      <c r="O5" s="1">
        <v>390.9</v>
      </c>
      <c r="P5" s="1">
        <v>239.86666666666667</v>
      </c>
      <c r="Q5" s="1">
        <v>157.1</v>
      </c>
      <c r="R5" s="1">
        <v>108.9</v>
      </c>
      <c r="S5" s="1">
        <v>73.7</v>
      </c>
      <c r="T5" s="1">
        <v>85.7</v>
      </c>
      <c r="U5" s="1">
        <v>108.96666666666667</v>
      </c>
      <c r="V5" s="1">
        <v>59.766666666666666</v>
      </c>
      <c r="W5" s="1">
        <v>52.033333333333331</v>
      </c>
      <c r="X5" s="4">
        <v>414.86666666666667</v>
      </c>
    </row>
    <row r="6" spans="1:24" ht="15.75" thickBot="1" x14ac:dyDescent="0.3">
      <c r="A6" s="9"/>
      <c r="B6" s="5" t="s">
        <v>13</v>
      </c>
      <c r="C6" s="5" cm="1">
        <f t="array" ref="C6:X6">TRANSPOSE(metrics01_01_59[avg_reward])</f>
        <v>9.4666666666666668</v>
      </c>
      <c r="D6" s="5">
        <v>9.5</v>
      </c>
      <c r="E6" s="5">
        <v>9.4333333333333336</v>
      </c>
      <c r="F6" s="5">
        <v>8.9</v>
      </c>
      <c r="G6" s="5">
        <v>9.0666666666666664</v>
      </c>
      <c r="H6" s="5">
        <v>9.1666666666666661</v>
      </c>
      <c r="I6" s="5">
        <v>9</v>
      </c>
      <c r="J6" s="5">
        <v>8.9</v>
      </c>
      <c r="K6" s="5">
        <v>14.433333333333334</v>
      </c>
      <c r="L6" s="5">
        <v>30.333333333333332</v>
      </c>
      <c r="M6" s="5">
        <v>47</v>
      </c>
      <c r="N6" s="5">
        <v>43.56666666666667</v>
      </c>
      <c r="O6" s="5">
        <v>137.63333333333333</v>
      </c>
      <c r="P6" s="5">
        <v>500</v>
      </c>
      <c r="Q6" s="5">
        <v>459.43333333333334</v>
      </c>
      <c r="R6" s="5">
        <v>500</v>
      </c>
      <c r="S6" s="5">
        <v>106.96666666666667</v>
      </c>
      <c r="T6" s="5">
        <v>24.533333333333335</v>
      </c>
      <c r="U6" s="5">
        <v>263.96666666666664</v>
      </c>
      <c r="V6" s="5">
        <v>113.66666666666667</v>
      </c>
      <c r="W6" s="5">
        <v>51.1</v>
      </c>
      <c r="X6" s="6">
        <v>500</v>
      </c>
    </row>
    <row r="7" spans="1:24" x14ac:dyDescent="0.25">
      <c r="A7" s="7" t="s">
        <v>2</v>
      </c>
      <c r="B7" s="2" t="s">
        <v>9</v>
      </c>
      <c r="C7" s="2" cm="1">
        <f t="array" ref="C7:X7">TRANSPOSE(metrics00_53_40[std_reward])</f>
        <v>1.521694961401777</v>
      </c>
      <c r="D7" s="2">
        <v>2.4830536755284927</v>
      </c>
      <c r="E7" s="2">
        <v>0.77817450199525029</v>
      </c>
      <c r="F7" s="2">
        <v>0.81377037438224686</v>
      </c>
      <c r="G7" s="2">
        <v>0.8</v>
      </c>
      <c r="H7" s="2">
        <v>0.8</v>
      </c>
      <c r="I7" s="2">
        <v>2.8401877872187722</v>
      </c>
      <c r="J7" s="2">
        <v>20.877978829379057</v>
      </c>
      <c r="K7" s="2">
        <v>4.1527768487550052</v>
      </c>
      <c r="L7" s="2">
        <v>20.644100583190564</v>
      </c>
      <c r="M7" s="2">
        <v>6.4114480943595469</v>
      </c>
      <c r="N7" s="2">
        <v>8.4541245686482647</v>
      </c>
      <c r="O7" s="2">
        <v>8.9269255625887247</v>
      </c>
      <c r="P7" s="2">
        <v>3.9537605165490515</v>
      </c>
      <c r="Q7" s="2">
        <v>7.3299992420796949</v>
      </c>
      <c r="R7" s="2">
        <v>21.236891381639534</v>
      </c>
      <c r="S7" s="2">
        <v>25.769922174676601</v>
      </c>
      <c r="T7" s="2">
        <v>3.5584016386886721</v>
      </c>
      <c r="U7" s="2">
        <v>3.5915023164253825</v>
      </c>
      <c r="V7" s="2">
        <v>88.423576544318138</v>
      </c>
      <c r="W7" s="2">
        <v>3.1694724412046176</v>
      </c>
      <c r="X7" s="3">
        <v>101.35120456445827</v>
      </c>
    </row>
    <row r="8" spans="1:24" x14ac:dyDescent="0.25">
      <c r="A8" s="8"/>
      <c r="B8" s="1" t="s">
        <v>10</v>
      </c>
      <c r="C8" s="1" cm="1">
        <f t="array" ref="C8:X8">TRANSPOSE(metrics00_55_14[std_reward])</f>
        <v>9.6827452489237569</v>
      </c>
      <c r="D8" s="1">
        <v>0.74535599249992979</v>
      </c>
      <c r="E8" s="1">
        <v>0.74610097618664639</v>
      </c>
      <c r="F8" s="1">
        <v>0.66749947981669289</v>
      </c>
      <c r="G8" s="1">
        <v>0.75718777944003646</v>
      </c>
      <c r="H8" s="1">
        <v>0.67082039324993692</v>
      </c>
      <c r="I8" s="1">
        <v>1.6224124698183942</v>
      </c>
      <c r="J8" s="1">
        <v>8.3405968344930539</v>
      </c>
      <c r="K8" s="1">
        <v>21.743172619366192</v>
      </c>
      <c r="L8" s="1">
        <v>23.30226503058352</v>
      </c>
      <c r="M8" s="1">
        <v>37.581629673138032</v>
      </c>
      <c r="N8" s="1">
        <v>21.932320138705496</v>
      </c>
      <c r="O8" s="1">
        <v>0.79162280580252775</v>
      </c>
      <c r="P8" s="1">
        <v>0.7630348761506397</v>
      </c>
      <c r="Q8" s="1">
        <v>6.3809612650968717</v>
      </c>
      <c r="R8" s="1">
        <v>0.61553951042064625</v>
      </c>
      <c r="S8" s="1">
        <v>0.61553951042064625</v>
      </c>
      <c r="T8" s="1">
        <v>1.2274635093014645</v>
      </c>
      <c r="U8" s="1">
        <v>1.303414319734477</v>
      </c>
      <c r="V8" s="1">
        <v>2.7800879282657394</v>
      </c>
      <c r="W8" s="1">
        <v>6.9064382201601493</v>
      </c>
      <c r="X8" s="4">
        <v>30.799873737114932</v>
      </c>
    </row>
    <row r="9" spans="1:24" x14ac:dyDescent="0.25">
      <c r="A9" s="8"/>
      <c r="B9" s="1" t="s">
        <v>11</v>
      </c>
      <c r="C9" s="1" cm="1">
        <f t="array" ref="C9:X9">TRANSPOSE(metrics00_57_27[std_reward])</f>
        <v>0.68718427093627676</v>
      </c>
      <c r="D9" s="1">
        <v>0.83266639978645307</v>
      </c>
      <c r="E9" s="1">
        <v>0.83599574693229672</v>
      </c>
      <c r="F9" s="1">
        <v>0.77172246018601509</v>
      </c>
      <c r="G9" s="1">
        <v>0.89752746785575077</v>
      </c>
      <c r="H9" s="1">
        <v>0.61824123303304701</v>
      </c>
      <c r="I9" s="1">
        <v>0.58594652770823141</v>
      </c>
      <c r="J9" s="1">
        <v>0.4</v>
      </c>
      <c r="K9" s="1">
        <v>6.6956868372275471</v>
      </c>
      <c r="L9" s="1">
        <v>0.61553951042064625</v>
      </c>
      <c r="M9" s="1">
        <v>0.60461190490723515</v>
      </c>
      <c r="N9" s="1">
        <v>0.62893207547044039</v>
      </c>
      <c r="O9" s="1">
        <v>0.65743609744386722</v>
      </c>
      <c r="P9" s="1">
        <v>0.93392838174146009</v>
      </c>
      <c r="Q9" s="1">
        <v>1.7876116903722561</v>
      </c>
      <c r="R9" s="1">
        <v>1.1742609969205688</v>
      </c>
      <c r="S9" s="1">
        <v>0.75718777944003646</v>
      </c>
      <c r="T9" s="1">
        <v>0.73711147958319934</v>
      </c>
      <c r="U9" s="1">
        <v>0.81377037438224686</v>
      </c>
      <c r="V9" s="1">
        <v>0.76084748070088848</v>
      </c>
      <c r="W9" s="1">
        <v>0.5163977794943222</v>
      </c>
      <c r="X9" s="4">
        <v>2.9204261485079348</v>
      </c>
    </row>
    <row r="10" spans="1:24" x14ac:dyDescent="0.25">
      <c r="A10" s="8"/>
      <c r="B10" s="1" t="s">
        <v>12</v>
      </c>
      <c r="C10" s="1" cm="1">
        <f t="array" ref="C10:X10">TRANSPOSE(metrics00_59_28[std_reward])</f>
        <v>1.0110500592068734</v>
      </c>
      <c r="D10" s="1">
        <v>5.9871157960703885</v>
      </c>
      <c r="E10" s="1">
        <v>0.84393259341147753</v>
      </c>
      <c r="F10" s="1">
        <v>0.71569701845279643</v>
      </c>
      <c r="G10" s="1">
        <v>0.60461190490723493</v>
      </c>
      <c r="H10" s="1">
        <v>0.87496031656044582</v>
      </c>
      <c r="I10" s="1">
        <v>0.9122621455602673</v>
      </c>
      <c r="J10" s="1">
        <v>2.7568097504180442</v>
      </c>
      <c r="K10" s="1">
        <v>10.539291563794347</v>
      </c>
      <c r="L10" s="1">
        <v>14.396141458352263</v>
      </c>
      <c r="M10" s="1">
        <v>15.577619273246546</v>
      </c>
      <c r="N10" s="1">
        <v>6.0572270883631223</v>
      </c>
      <c r="O10" s="1">
        <v>60.02185712999335</v>
      </c>
      <c r="P10" s="1">
        <v>90.576940896799002</v>
      </c>
      <c r="Q10" s="1">
        <v>23.824846973975159</v>
      </c>
      <c r="R10" s="1">
        <v>10.393427410307599</v>
      </c>
      <c r="S10" s="1">
        <v>4.2829117821096112</v>
      </c>
      <c r="T10" s="1">
        <v>8.4583292282420253</v>
      </c>
      <c r="U10" s="1">
        <v>15.337282100236086</v>
      </c>
      <c r="V10" s="1">
        <v>41.73302715542637</v>
      </c>
      <c r="W10" s="1">
        <v>39.959548990892721</v>
      </c>
      <c r="X10" s="4">
        <v>48.275413572081959</v>
      </c>
    </row>
    <row r="11" spans="1:24" ht="15.75" thickBot="1" x14ac:dyDescent="0.3">
      <c r="A11" s="9"/>
      <c r="B11" s="5" t="s">
        <v>13</v>
      </c>
      <c r="C11" s="5" cm="1">
        <f t="array" ref="C11:X11">TRANSPOSE(metrics01_01_59[std_reward])</f>
        <v>0.71802197428460057</v>
      </c>
      <c r="D11" s="5">
        <v>0.67082039324993692</v>
      </c>
      <c r="E11" s="5">
        <v>0.80346471954626342</v>
      </c>
      <c r="F11" s="5">
        <v>0.7</v>
      </c>
      <c r="G11" s="5">
        <v>0.81377037438224697</v>
      </c>
      <c r="H11" s="5">
        <v>0.73409051818484139</v>
      </c>
      <c r="I11" s="5">
        <v>0.85634883857767519</v>
      </c>
      <c r="J11" s="5">
        <v>0.39581140290126388</v>
      </c>
      <c r="K11" s="5">
        <v>11.629512266451915</v>
      </c>
      <c r="L11" s="5">
        <v>17.816347050454034</v>
      </c>
      <c r="M11" s="5">
        <v>31.390019645316144</v>
      </c>
      <c r="N11" s="5">
        <v>4.9845316285038814</v>
      </c>
      <c r="O11" s="5">
        <v>70.39719849223799</v>
      </c>
      <c r="P11" s="5">
        <v>0</v>
      </c>
      <c r="Q11" s="5">
        <v>78.174029503978403</v>
      </c>
      <c r="R11" s="5">
        <v>0</v>
      </c>
      <c r="S11" s="5">
        <v>6.2848141491128349</v>
      </c>
      <c r="T11" s="5">
        <v>2.604269997949948</v>
      </c>
      <c r="U11" s="5">
        <v>88.985198519504095</v>
      </c>
      <c r="V11" s="5">
        <v>3.0477678535099892</v>
      </c>
      <c r="W11" s="5">
        <v>4.1501004003919393</v>
      </c>
      <c r="X11" s="6">
        <v>0</v>
      </c>
    </row>
    <row r="12" spans="1:24" x14ac:dyDescent="0.25">
      <c r="A12" s="7" t="s">
        <v>3</v>
      </c>
      <c r="B12" s="2" t="s">
        <v>9</v>
      </c>
      <c r="C12" s="2" cm="1">
        <f t="array" ref="C12:X12">TRANSPOSE(metrics00_53_40[success_rate])</f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3.3333333333333333E-2</v>
      </c>
    </row>
    <row r="13" spans="1:24" x14ac:dyDescent="0.25">
      <c r="A13" s="8"/>
      <c r="B13" s="1" t="s">
        <v>10</v>
      </c>
      <c r="C13" s="1" cm="1">
        <f t="array" ref="C13:X13">TRANSPOSE(metrics00_55_14[success_rate])</f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4">
        <v>0</v>
      </c>
    </row>
    <row r="14" spans="1:24" x14ac:dyDescent="0.25">
      <c r="A14" s="8"/>
      <c r="B14" s="1" t="s">
        <v>11</v>
      </c>
      <c r="C14" s="1" cm="1">
        <f t="array" ref="C14:X14">TRANSPOSE(metrics00_57_27[success_rate])</f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4">
        <v>0</v>
      </c>
    </row>
    <row r="15" spans="1:24" x14ac:dyDescent="0.25">
      <c r="A15" s="8"/>
      <c r="B15" s="1" t="s">
        <v>12</v>
      </c>
      <c r="C15" s="1" cm="1">
        <f t="array" ref="C15:X15">TRANSPOSE(metrics00_59_28[success_rate])</f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0.13333333333333333</v>
      </c>
      <c r="P15" s="1">
        <v>6.6666666666666666E-2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4">
        <v>0.16666666666666666</v>
      </c>
    </row>
    <row r="16" spans="1:24" ht="15.75" thickBot="1" x14ac:dyDescent="0.3">
      <c r="A16" s="9"/>
      <c r="B16" s="5" t="s">
        <v>13</v>
      </c>
      <c r="C16" s="5" cm="1">
        <f t="array" ref="C16:X16">TRANSPOSE(metrics01_01_59[success_rate])</f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0.7</v>
      </c>
      <c r="R16" s="5">
        <v>1</v>
      </c>
      <c r="S16" s="5">
        <v>0</v>
      </c>
      <c r="T16" s="5">
        <v>0</v>
      </c>
      <c r="U16" s="5">
        <v>3.3333333333333333E-2</v>
      </c>
      <c r="V16" s="5">
        <v>0</v>
      </c>
      <c r="W16" s="5">
        <v>0</v>
      </c>
      <c r="X16" s="6">
        <v>1</v>
      </c>
    </row>
    <row r="18" spans="1:23" x14ac:dyDescent="0.25">
      <c r="A18" t="s">
        <v>0</v>
      </c>
      <c r="B18">
        <f>C1</f>
        <v>0</v>
      </c>
      <c r="C18">
        <f t="shared" ref="C18:W18" si="0">D1</f>
        <v>1000</v>
      </c>
      <c r="D18">
        <f t="shared" si="0"/>
        <v>2000</v>
      </c>
      <c r="E18">
        <f t="shared" si="0"/>
        <v>3000</v>
      </c>
      <c r="F18">
        <f t="shared" si="0"/>
        <v>4000</v>
      </c>
      <c r="G18">
        <f t="shared" si="0"/>
        <v>5000</v>
      </c>
      <c r="H18">
        <f t="shared" si="0"/>
        <v>6000</v>
      </c>
      <c r="I18">
        <f t="shared" si="0"/>
        <v>7000</v>
      </c>
      <c r="J18">
        <f t="shared" si="0"/>
        <v>8000</v>
      </c>
      <c r="K18">
        <f t="shared" si="0"/>
        <v>9000</v>
      </c>
      <c r="L18">
        <f t="shared" si="0"/>
        <v>10000</v>
      </c>
      <c r="M18">
        <f t="shared" si="0"/>
        <v>11000</v>
      </c>
      <c r="N18">
        <f t="shared" si="0"/>
        <v>12000</v>
      </c>
      <c r="O18">
        <f t="shared" si="0"/>
        <v>13000</v>
      </c>
      <c r="P18">
        <f t="shared" si="0"/>
        <v>14000</v>
      </c>
      <c r="Q18">
        <f t="shared" si="0"/>
        <v>15000</v>
      </c>
      <c r="R18">
        <f t="shared" si="0"/>
        <v>16000</v>
      </c>
      <c r="S18">
        <f t="shared" si="0"/>
        <v>17000</v>
      </c>
      <c r="T18">
        <f t="shared" si="0"/>
        <v>18000</v>
      </c>
      <c r="U18">
        <f t="shared" si="0"/>
        <v>19000</v>
      </c>
      <c r="V18">
        <f t="shared" si="0"/>
        <v>20000</v>
      </c>
      <c r="W18">
        <f t="shared" si="0"/>
        <v>20000</v>
      </c>
    </row>
    <row r="19" spans="1:23" x14ac:dyDescent="0.25">
      <c r="A19" t="s">
        <v>5</v>
      </c>
      <c r="B19">
        <f t="shared" ref="B19:W19" si="1">AVERAGE(C2:C6)</f>
        <v>14.486666666666668</v>
      </c>
      <c r="C19">
        <f t="shared" si="1"/>
        <v>12.566666666666666</v>
      </c>
      <c r="D19">
        <f t="shared" si="1"/>
        <v>9.3800000000000008</v>
      </c>
      <c r="E19">
        <f t="shared" si="1"/>
        <v>9.2866666666666653</v>
      </c>
      <c r="F19">
        <f t="shared" si="1"/>
        <v>9.3333333333333339</v>
      </c>
      <c r="G19">
        <f t="shared" si="1"/>
        <v>9.5133333333333319</v>
      </c>
      <c r="H19">
        <f t="shared" si="1"/>
        <v>9.7533333333333339</v>
      </c>
      <c r="I19">
        <f t="shared" si="1"/>
        <v>13.966666666666669</v>
      </c>
      <c r="J19">
        <f t="shared" si="1"/>
        <v>20.580000000000002</v>
      </c>
      <c r="K19">
        <f t="shared" si="1"/>
        <v>44.706666666666671</v>
      </c>
      <c r="L19">
        <f t="shared" si="1"/>
        <v>60.680000000000007</v>
      </c>
      <c r="M19">
        <f t="shared" si="1"/>
        <v>44.246666666666663</v>
      </c>
      <c r="N19">
        <f t="shared" si="1"/>
        <v>137.09333333333331</v>
      </c>
      <c r="O19">
        <f t="shared" si="1"/>
        <v>173.44</v>
      </c>
      <c r="P19">
        <f t="shared" si="1"/>
        <v>156.4733333333333</v>
      </c>
      <c r="Q19">
        <f t="shared" si="1"/>
        <v>160.47999999999999</v>
      </c>
      <c r="R19">
        <f t="shared" si="1"/>
        <v>77.3</v>
      </c>
      <c r="S19">
        <f t="shared" si="1"/>
        <v>37.413333333333334</v>
      </c>
      <c r="T19">
        <f t="shared" si="1"/>
        <v>99.173333333333332</v>
      </c>
      <c r="U19">
        <f t="shared" si="1"/>
        <v>82.213333333333338</v>
      </c>
      <c r="V19">
        <f t="shared" si="1"/>
        <v>45.519999999999996</v>
      </c>
      <c r="W19">
        <f t="shared" si="1"/>
        <v>244.84666666666666</v>
      </c>
    </row>
    <row r="20" spans="1:23" x14ac:dyDescent="0.25">
      <c r="A20" t="s">
        <v>2</v>
      </c>
      <c r="B20">
        <f t="shared" ref="B20:W20" si="2">AVERAGE(C7:C11)</f>
        <v>2.7241393029506566</v>
      </c>
      <c r="C20">
        <f t="shared" si="2"/>
        <v>2.1438024514270402</v>
      </c>
      <c r="D20">
        <f t="shared" si="2"/>
        <v>0.80153370761438691</v>
      </c>
      <c r="E20">
        <f t="shared" si="2"/>
        <v>0.73373786656755036</v>
      </c>
      <c r="F20">
        <f t="shared" si="2"/>
        <v>0.77461950531705381</v>
      </c>
      <c r="G20">
        <f t="shared" si="2"/>
        <v>0.73962249220565424</v>
      </c>
      <c r="H20">
        <f t="shared" si="2"/>
        <v>1.3634315537766681</v>
      </c>
      <c r="I20">
        <f t="shared" si="2"/>
        <v>6.554239363438283</v>
      </c>
      <c r="J20">
        <f t="shared" si="2"/>
        <v>10.952088027119</v>
      </c>
      <c r="K20">
        <f t="shared" si="2"/>
        <v>15.354878726600205</v>
      </c>
      <c r="L20">
        <f t="shared" si="2"/>
        <v>18.313065718193503</v>
      </c>
      <c r="M20">
        <f t="shared" si="2"/>
        <v>8.4114270999382406</v>
      </c>
      <c r="N20">
        <f t="shared" si="2"/>
        <v>28.159008017613292</v>
      </c>
      <c r="O20">
        <f t="shared" si="2"/>
        <v>19.245532934248029</v>
      </c>
      <c r="P20">
        <f t="shared" si="2"/>
        <v>23.499489735100475</v>
      </c>
      <c r="Q20">
        <f t="shared" si="2"/>
        <v>6.6840238598576693</v>
      </c>
      <c r="R20">
        <f t="shared" si="2"/>
        <v>7.5420750791519469</v>
      </c>
      <c r="S20">
        <f t="shared" si="2"/>
        <v>3.3171151707530617</v>
      </c>
      <c r="T20">
        <f t="shared" si="2"/>
        <v>22.006233526056455</v>
      </c>
      <c r="U20">
        <f t="shared" si="2"/>
        <v>27.349061392444224</v>
      </c>
      <c r="V20">
        <f t="shared" si="2"/>
        <v>10.940391566428751</v>
      </c>
      <c r="W20">
        <f t="shared" si="2"/>
        <v>36.669383604432618</v>
      </c>
    </row>
    <row r="21" spans="1:23" x14ac:dyDescent="0.25">
      <c r="A21" t="s">
        <v>7</v>
      </c>
      <c r="B21">
        <f>B19+B20</f>
        <v>17.210805969617326</v>
      </c>
      <c r="C21">
        <f t="shared" ref="C21:W21" si="3">C19+C20</f>
        <v>14.710469118093707</v>
      </c>
      <c r="D21">
        <f t="shared" si="3"/>
        <v>10.181533707614388</v>
      </c>
      <c r="E21">
        <f t="shared" si="3"/>
        <v>10.020404533234215</v>
      </c>
      <c r="F21">
        <f t="shared" si="3"/>
        <v>10.107952838650387</v>
      </c>
      <c r="G21">
        <f t="shared" si="3"/>
        <v>10.252955825538987</v>
      </c>
      <c r="H21">
        <f t="shared" si="3"/>
        <v>11.116764887110001</v>
      </c>
      <c r="I21">
        <f t="shared" si="3"/>
        <v>20.520906030104953</v>
      </c>
      <c r="J21">
        <f t="shared" si="3"/>
        <v>31.532088027119002</v>
      </c>
      <c r="K21">
        <f t="shared" si="3"/>
        <v>60.061545393266876</v>
      </c>
      <c r="L21">
        <f t="shared" si="3"/>
        <v>78.993065718193506</v>
      </c>
      <c r="M21">
        <f t="shared" si="3"/>
        <v>52.658093766604907</v>
      </c>
      <c r="N21">
        <f t="shared" si="3"/>
        <v>165.25234135094661</v>
      </c>
      <c r="O21">
        <f t="shared" si="3"/>
        <v>192.68553293424802</v>
      </c>
      <c r="P21">
        <f t="shared" si="3"/>
        <v>179.97282306843377</v>
      </c>
      <c r="Q21">
        <f t="shared" si="3"/>
        <v>167.16402385985765</v>
      </c>
      <c r="R21">
        <f t="shared" si="3"/>
        <v>84.84207507915194</v>
      </c>
      <c r="S21">
        <f t="shared" si="3"/>
        <v>40.730448504086397</v>
      </c>
      <c r="T21">
        <f t="shared" si="3"/>
        <v>121.17956685938978</v>
      </c>
      <c r="U21">
        <f t="shared" si="3"/>
        <v>109.56239472577757</v>
      </c>
      <c r="V21">
        <f t="shared" si="3"/>
        <v>56.460391566428747</v>
      </c>
      <c r="W21">
        <f t="shared" si="3"/>
        <v>281.51605027109929</v>
      </c>
    </row>
    <row r="22" spans="1:23" x14ac:dyDescent="0.25">
      <c r="A22" t="s">
        <v>8</v>
      </c>
      <c r="B22">
        <f>B19-B20</f>
        <v>11.762527363716011</v>
      </c>
      <c r="C22">
        <f t="shared" ref="C22:W22" si="4">C19-C20</f>
        <v>10.422864215239626</v>
      </c>
      <c r="D22">
        <f t="shared" si="4"/>
        <v>8.5784662923856132</v>
      </c>
      <c r="E22">
        <f t="shared" si="4"/>
        <v>8.5529288000991155</v>
      </c>
      <c r="F22">
        <f t="shared" si="4"/>
        <v>8.5587138280162804</v>
      </c>
      <c r="G22">
        <f t="shared" si="4"/>
        <v>8.7737108411276772</v>
      </c>
      <c r="H22">
        <f t="shared" si="4"/>
        <v>8.3899017795566664</v>
      </c>
      <c r="I22">
        <f t="shared" si="4"/>
        <v>7.4124273032283856</v>
      </c>
      <c r="J22">
        <f t="shared" si="4"/>
        <v>9.6279119728810016</v>
      </c>
      <c r="K22">
        <f t="shared" si="4"/>
        <v>29.351787940066465</v>
      </c>
      <c r="L22">
        <f t="shared" si="4"/>
        <v>42.366934281806508</v>
      </c>
      <c r="M22">
        <f t="shared" si="4"/>
        <v>35.835239566728418</v>
      </c>
      <c r="N22">
        <f t="shared" si="4"/>
        <v>108.93432531572002</v>
      </c>
      <c r="O22">
        <f t="shared" si="4"/>
        <v>154.19446706575198</v>
      </c>
      <c r="P22">
        <f t="shared" si="4"/>
        <v>132.97384359823283</v>
      </c>
      <c r="Q22">
        <f t="shared" si="4"/>
        <v>153.79597614014233</v>
      </c>
      <c r="R22">
        <f t="shared" si="4"/>
        <v>69.757924920848055</v>
      </c>
      <c r="S22">
        <f t="shared" si="4"/>
        <v>34.096218162580271</v>
      </c>
      <c r="T22">
        <f t="shared" si="4"/>
        <v>77.167099807276884</v>
      </c>
      <c r="U22">
        <f t="shared" si="4"/>
        <v>54.864271940889111</v>
      </c>
      <c r="V22">
        <f t="shared" si="4"/>
        <v>34.579608433571245</v>
      </c>
      <c r="W22">
        <f t="shared" si="4"/>
        <v>208.17728306223404</v>
      </c>
    </row>
    <row r="23" spans="1:23" x14ac:dyDescent="0.25">
      <c r="A23" t="s">
        <v>6</v>
      </c>
      <c r="B23">
        <f t="shared" ref="B23:W23" si="5">AVERAGE(C12:C16)</f>
        <v>0</v>
      </c>
      <c r="C23">
        <f t="shared" si="5"/>
        <v>0</v>
      </c>
      <c r="D23">
        <f t="shared" si="5"/>
        <v>0</v>
      </c>
      <c r="E23">
        <f t="shared" si="5"/>
        <v>0</v>
      </c>
      <c r="F23">
        <f t="shared" si="5"/>
        <v>0</v>
      </c>
      <c r="G23">
        <f t="shared" si="5"/>
        <v>0</v>
      </c>
      <c r="H23">
        <f t="shared" si="5"/>
        <v>0</v>
      </c>
      <c r="I23">
        <f t="shared" si="5"/>
        <v>0</v>
      </c>
      <c r="J23">
        <f t="shared" si="5"/>
        <v>0</v>
      </c>
      <c r="K23">
        <f t="shared" si="5"/>
        <v>0</v>
      </c>
      <c r="L23">
        <f t="shared" si="5"/>
        <v>0</v>
      </c>
      <c r="M23">
        <f t="shared" si="5"/>
        <v>0</v>
      </c>
      <c r="N23">
        <f t="shared" si="5"/>
        <v>2.6666666666666665E-2</v>
      </c>
      <c r="O23">
        <f t="shared" si="5"/>
        <v>0.21333333333333332</v>
      </c>
      <c r="P23">
        <f t="shared" si="5"/>
        <v>0.13999999999999999</v>
      </c>
      <c r="Q23">
        <f t="shared" si="5"/>
        <v>0.2</v>
      </c>
      <c r="R23">
        <f t="shared" si="5"/>
        <v>0</v>
      </c>
      <c r="S23">
        <f t="shared" si="5"/>
        <v>0</v>
      </c>
      <c r="T23">
        <f t="shared" si="5"/>
        <v>6.6666666666666662E-3</v>
      </c>
      <c r="U23">
        <f t="shared" si="5"/>
        <v>0</v>
      </c>
      <c r="V23">
        <f t="shared" si="5"/>
        <v>0</v>
      </c>
      <c r="W23">
        <f t="shared" si="5"/>
        <v>0.24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metrics01-01-59</vt:lpstr>
      <vt:lpstr>metrics00-59-28</vt:lpstr>
      <vt:lpstr>metrics00-57-27</vt:lpstr>
      <vt:lpstr>metrics00-55-14</vt:lpstr>
      <vt:lpstr>metrics00-53-40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2022-04-22T23:25:11Z</dcterms:modified>
</cp:coreProperties>
</file>